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555" windowWidth="12120" windowHeight="7935"/>
  </bookViews>
  <sheets>
    <sheet name="15-5" sheetId="25" r:id="rId1"/>
  </sheets>
  <definedNames>
    <definedName name="Excel_BuiltIn_Database">#REF!</definedName>
    <definedName name="Excel_BuiltIn_Database_13">#REF!</definedName>
    <definedName name="Excel_BuiltIn_Database_15">#REF!</definedName>
    <definedName name="Excel_BuiltIn_Database_16">#REF!</definedName>
    <definedName name="Excel_BuiltIn_Database_19">#REF!</definedName>
    <definedName name="Excel_BuiltIn_Database_20">#REF!</definedName>
    <definedName name="Excel_BuiltIn_Database_21">#REF!</definedName>
    <definedName name="Excel_BuiltIn_Database_22">#REF!</definedName>
    <definedName name="Excel_BuiltIn_Database_23">#REF!</definedName>
    <definedName name="Excel_BuiltIn_Database_28">#REF!</definedName>
    <definedName name="Excel_BuiltIn_Database_4">#REF!</definedName>
    <definedName name="Excel_BuiltIn_Database_5">#REF!</definedName>
    <definedName name="Excel_BuiltIn_Database_6">#REF!</definedName>
    <definedName name="Excel_BuiltIn_Database_7">#REF!</definedName>
    <definedName name="Excel_BuiltIn_Database_8">#REF!</definedName>
    <definedName name="СИЗ">#REF!</definedName>
    <definedName name="ставка">#REF!</definedName>
    <definedName name="ставка_22">#REF!</definedName>
    <definedName name="тариф">#REF!</definedName>
    <definedName name="тариф_1">#REF!</definedName>
    <definedName name="тариф_10">#REF!</definedName>
    <definedName name="тариф_11">#REF!</definedName>
    <definedName name="тариф_12">#REF!</definedName>
    <definedName name="тариф_13">#REF!</definedName>
    <definedName name="тариф_14">#REF!</definedName>
    <definedName name="тариф_15">#REF!</definedName>
    <definedName name="тариф_16">#REF!</definedName>
    <definedName name="тариф_19">#REF!</definedName>
    <definedName name="тариф_21">#REF!</definedName>
    <definedName name="тариф_22">#REF!</definedName>
    <definedName name="тариф_23">#REF!</definedName>
    <definedName name="тариф_25">#REF!</definedName>
    <definedName name="тариф_28">#REF!</definedName>
    <definedName name="тариф_29">#REF!</definedName>
    <definedName name="тариф_4">#REF!</definedName>
    <definedName name="тариф_5">#REF!</definedName>
    <definedName name="тариф_6">#REF!</definedName>
    <definedName name="ФОТ1">#REF!</definedName>
    <definedName name="Э">#REF!</definedName>
  </definedNames>
  <calcPr calcId="124519"/>
</workbook>
</file>

<file path=xl/calcChain.xml><?xml version="1.0" encoding="utf-8"?>
<calcChain xmlns="http://schemas.openxmlformats.org/spreadsheetml/2006/main">
  <c r="E63" i="25"/>
  <c r="E56"/>
  <c r="E68"/>
  <c r="D68"/>
  <c r="D67" s="1"/>
  <c r="E67"/>
  <c r="D63"/>
  <c r="E58"/>
  <c r="E54" s="1"/>
  <c r="D58"/>
  <c r="D56"/>
  <c r="E46"/>
  <c r="D46"/>
  <c r="E44"/>
  <c r="D44"/>
  <c r="E38"/>
  <c r="D38"/>
  <c r="E33"/>
  <c r="D33"/>
  <c r="E30"/>
  <c r="D30"/>
  <c r="E24"/>
  <c r="D24"/>
  <c r="E17"/>
  <c r="D17"/>
  <c r="D43" l="1"/>
  <c r="D23"/>
  <c r="D54"/>
  <c r="E43"/>
  <c r="E23"/>
  <c r="D80" l="1"/>
  <c r="E80"/>
</calcChain>
</file>

<file path=xl/comments1.xml><?xml version="1.0" encoding="utf-8"?>
<comments xmlns="http://schemas.openxmlformats.org/spreadsheetml/2006/main">
  <authors>
    <author>1</author>
  </authors>
  <commentList>
    <comment ref="B62" authorId="0">
      <text>
        <r>
          <rPr>
            <b/>
            <sz val="8"/>
            <color indexed="81"/>
            <rFont val="Tahoma"/>
            <family val="2"/>
            <charset val="204"/>
          </rPr>
          <t>1:</t>
        </r>
        <r>
          <rPr>
            <sz val="8"/>
            <color indexed="81"/>
            <rFont val="Tahoma"/>
            <family val="2"/>
            <charset val="204"/>
          </rPr>
          <t xml:space="preserve">
АДС</t>
        </r>
      </text>
    </comment>
  </commentList>
</comments>
</file>

<file path=xl/sharedStrings.xml><?xml version="1.0" encoding="utf-8"?>
<sst xmlns="http://schemas.openxmlformats.org/spreadsheetml/2006/main" count="125" uniqueCount="104">
  <si>
    <t>Дезинсекция</t>
  </si>
  <si>
    <t>Вывоз ТБО</t>
  </si>
  <si>
    <t>Периодичность</t>
  </si>
  <si>
    <t xml:space="preserve">Наименование и состав работы  </t>
  </si>
  <si>
    <t>Содержание помещений общего пользования</t>
  </si>
  <si>
    <t>Подметание полов во всех помещениях общего пользования</t>
  </si>
  <si>
    <t>Подготовка многоквартирного дома к сезонной эксплуатации</t>
  </si>
  <si>
    <t>№ п/п</t>
  </si>
  <si>
    <t>1 раз в год</t>
  </si>
  <si>
    <t>Укрепление или регулировка пружин, доводчиков и амортизаторов на входных дверях</t>
  </si>
  <si>
    <t>ежедневно</t>
  </si>
  <si>
    <t>Консервация системы отопления</t>
  </si>
  <si>
    <t xml:space="preserve">Ликвидация воздушных пробок в системе отопления </t>
  </si>
  <si>
    <t xml:space="preserve">Слив и наполнение водой системы отопления </t>
  </si>
  <si>
    <t xml:space="preserve">Промывка трубопроводов системы внутридомового отопления </t>
  </si>
  <si>
    <t xml:space="preserve">Перечень обязательных работ и услуг по ремонту и содержанию общего имущества  </t>
  </si>
  <si>
    <t>Сдвижка  и подметание снега при снегопаде</t>
  </si>
  <si>
    <t>согласно договору</t>
  </si>
  <si>
    <t>Итого с НДС</t>
  </si>
  <si>
    <t xml:space="preserve">1 раз в год   </t>
  </si>
  <si>
    <t>Годовая плата /рублей/ с НДС</t>
  </si>
  <si>
    <t>Стоимость на 1 кв.м. общ.площади / рублей в месяц/с НДС</t>
  </si>
  <si>
    <t xml:space="preserve">1 раз в сутки </t>
  </si>
  <si>
    <t>1 раз в сутки во время снегопада</t>
  </si>
  <si>
    <t>628309 г.Нефтеюганск,ул.Строителей,4</t>
  </si>
  <si>
    <t>ХМАО Тюменской обл.</t>
  </si>
  <si>
    <t>2 раза в год</t>
  </si>
  <si>
    <t>Подметание ступеней и площадок (крыльца)</t>
  </si>
  <si>
    <t>1 раз в трое суток</t>
  </si>
  <si>
    <t>1 раз в сутки.Начала работ не позднее одного часа после начала снегопада</t>
  </si>
  <si>
    <t xml:space="preserve"> Начало работ не позднее 1 часа после начала снегопада</t>
  </si>
  <si>
    <t>1 раз во время снегопада</t>
  </si>
  <si>
    <t>Ремонт, регулировка, промывка,  системы центрального  отопления</t>
  </si>
  <si>
    <t>2 раза</t>
  </si>
  <si>
    <t>Обслуживание внуридомового электрооборудования специализированной организацией</t>
  </si>
  <si>
    <t>техподполье, 1 этаж</t>
  </si>
  <si>
    <t>Подметание территории</t>
  </si>
  <si>
    <t>1 раз в двое суток</t>
  </si>
  <si>
    <t>Прочие работы</t>
  </si>
  <si>
    <t>Мытье и протирка дверей и окон в помещениях общего пользования</t>
  </si>
  <si>
    <t>1 раз в месяц</t>
  </si>
  <si>
    <t>1 раз в сутки по необходимости</t>
  </si>
  <si>
    <t>2 раза в сезон</t>
  </si>
  <si>
    <t xml:space="preserve">1 раз в год </t>
  </si>
  <si>
    <t>тел.250335, факс 250799</t>
  </si>
  <si>
    <t>эл.почта: dzhkkh@mail.ru</t>
  </si>
  <si>
    <t>"_____"___________________2012 г.</t>
  </si>
  <si>
    <t>Утверждаю</t>
  </si>
  <si>
    <t>Освещение мест общего пользования</t>
  </si>
  <si>
    <t>Освещение придомовой территории</t>
  </si>
  <si>
    <t xml:space="preserve">Директор департамента  </t>
  </si>
  <si>
    <t>жилищно-коммунального хозяйства</t>
  </si>
  <si>
    <t>___________________Д.В.Мельников</t>
  </si>
  <si>
    <t>1 раза неделю</t>
  </si>
  <si>
    <t xml:space="preserve">Влажное подметание лестничных площадок и маршей нижних 3-х этажей </t>
  </si>
  <si>
    <t>Влажное подметание лестничных площадок и маршей верхних 6 этажей</t>
  </si>
  <si>
    <t>Влажное подметание пола кабины лифта</t>
  </si>
  <si>
    <t xml:space="preserve">Очистка и влажная уборка мусороприемных камер </t>
  </si>
  <si>
    <t>Влажное подметание пола мусороприемных камер</t>
  </si>
  <si>
    <t xml:space="preserve">Уборка земельного участка </t>
  </si>
  <si>
    <t>Подметание территории (стоянка), 3 класс с усовершенствованным покрытием</t>
  </si>
  <si>
    <t>1 раз в две недели</t>
  </si>
  <si>
    <t>Подметание территории (подходы к дому), 1 класс с усовершенствованным покрытием</t>
  </si>
  <si>
    <t>Подметание территории (х/б площадки), 1 класс с усовершенствованным покрытием</t>
  </si>
  <si>
    <t>Уборка отмосток</t>
  </si>
  <si>
    <t>1 раз в сутки</t>
  </si>
  <si>
    <t>Уборка мусора с газона, ручная уборка, теплый период</t>
  </si>
  <si>
    <t>Уборка газонов от листьев сучьев мусора, газоны средней засоренности</t>
  </si>
  <si>
    <t>1 раза в сезон</t>
  </si>
  <si>
    <t>От случайного мусора</t>
  </si>
  <si>
    <t>Очистка территорий с усовершенствованными покрытиями от уплотненного снега (отмостка),  1 класс территория</t>
  </si>
  <si>
    <t>Очистка территорий с усовершенствованными покрытиями от уплотненного снега (стоянка), 3 класс территория</t>
  </si>
  <si>
    <t>Очистка территорий с усовершенствованными покрытиями от уплотненного снега (подход к дому), 1 класс территория</t>
  </si>
  <si>
    <t>Сдвижка и подметание снега при снегопаде, ручная уборка холодный период, ручная уборка холодный период</t>
  </si>
  <si>
    <t>Подметание свежевыпавшего снега без предварительной обработки территории смесью песка с хлоридами ( подходы к дому), 1 класс территории с усовершенствованным периодом</t>
  </si>
  <si>
    <t>Сдвигание свежевыпавшего снега (подходы к дому), 1 класс территории с усовершенствованным периодом</t>
  </si>
  <si>
    <t>Сметание снега со ступеней и площадок (крыльца)</t>
  </si>
  <si>
    <t>Консервация системы центрального отопления</t>
  </si>
  <si>
    <t xml:space="preserve">     в стояке</t>
  </si>
  <si>
    <t xml:space="preserve">     в радиаторном блоке</t>
  </si>
  <si>
    <t>Прочистка засоренных вентиляционных каналов</t>
  </si>
  <si>
    <t>Проведение технических осмотров и мелкий ремонт</t>
  </si>
  <si>
    <r>
      <t>Дератизация</t>
    </r>
    <r>
      <rPr>
        <sz val="12"/>
        <color indexed="8"/>
        <rFont val="Times New Roman"/>
        <family val="1"/>
        <charset val="204"/>
      </rPr>
      <t xml:space="preserve"> </t>
    </r>
  </si>
  <si>
    <t>содержание и ремонт лифта</t>
  </si>
  <si>
    <t>Ремонт мусороприемников</t>
  </si>
  <si>
    <t>Аварийно-ремонтное обслуживание жилищного фонда</t>
  </si>
  <si>
    <t>Проведение технических осмотров и устранение незначительных неисправностей  электротехнических устройств</t>
  </si>
  <si>
    <t>Осмотры общедомовых элек.сетей</t>
  </si>
  <si>
    <t>Замена вышедших из строя электроустановочных изделий (выключатели, штепсельные розетки)</t>
  </si>
  <si>
    <t>Замена перегоревшей электролампы (освещение мест общего пользования (подъездов)</t>
  </si>
  <si>
    <t>Влажная протирка элементов лестничных клеток - двери</t>
  </si>
  <si>
    <t>Мытье лестничных площадок и маршей нижних 3 х этажей, оборудование отсутствует</t>
  </si>
  <si>
    <t xml:space="preserve">1 раз в месяц </t>
  </si>
  <si>
    <t>Мытье окон в легко доступных местах</t>
  </si>
  <si>
    <t xml:space="preserve">Транспортировка смеси песка с хлоридами от места складирования к месту посыпки </t>
  </si>
  <si>
    <t>Посыпка территории  2 класс территория</t>
  </si>
  <si>
    <t>Очистка от наледи и льда крышек люков канализационных колодцев</t>
  </si>
  <si>
    <t>Освещение кабин лифта (0,06 кВт)</t>
  </si>
  <si>
    <t xml:space="preserve">Обслуживание общедомовых приборов учета </t>
  </si>
  <si>
    <t>Электроэнергия на работу лифта типа ГП</t>
  </si>
  <si>
    <t>2 раза в неделю</t>
  </si>
  <si>
    <t>5 раз в неделю</t>
  </si>
  <si>
    <t xml:space="preserve">Приложение №4 </t>
  </si>
  <si>
    <t xml:space="preserve"> многоквартирного дома по адресу 15 микрорайон, дом 5</t>
  </si>
</sst>
</file>

<file path=xl/styles.xml><?xml version="1.0" encoding="utf-8"?>
<styleSheet xmlns="http://schemas.openxmlformats.org/spreadsheetml/2006/main">
  <fonts count="33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B050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Arial Cyr"/>
      <family val="2"/>
      <charset val="204"/>
    </font>
    <font>
      <b/>
      <sz val="12"/>
      <color theme="1"/>
      <name val="Arial Cyr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indexed="9"/>
        <bgColor indexed="31"/>
      </patternFill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23" fillId="0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91">
    <xf numFmtId="0" fontId="0" fillId="0" borderId="0" xfId="0"/>
    <xf numFmtId="3" fontId="24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justify" vertical="center"/>
    </xf>
    <xf numFmtId="4" fontId="24" fillId="0" borderId="0" xfId="0" applyNumberFormat="1" applyFont="1" applyAlignment="1">
      <alignment horizontal="center" vertical="center"/>
    </xf>
    <xf numFmtId="3" fontId="19" fillId="0" borderId="0" xfId="0" applyNumberFormat="1" applyFont="1" applyAlignment="1">
      <alignment horizontal="center" vertical="center"/>
    </xf>
    <xf numFmtId="4" fontId="19" fillId="0" borderId="0" xfId="0" applyNumberFormat="1" applyFont="1" applyAlignment="1">
      <alignment horizontal="justify" vertical="center"/>
    </xf>
    <xf numFmtId="4" fontId="20" fillId="0" borderId="0" xfId="0" applyNumberFormat="1" applyFont="1" applyBorder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49" fontId="19" fillId="0" borderId="0" xfId="0" applyNumberFormat="1" applyFont="1" applyAlignment="1">
      <alignment horizontal="justify" vertical="center"/>
    </xf>
    <xf numFmtId="49" fontId="19" fillId="0" borderId="0" xfId="0" applyNumberFormat="1" applyFont="1" applyAlignment="1">
      <alignment horizontal="left" vertical="center"/>
    </xf>
    <xf numFmtId="49" fontId="24" fillId="0" borderId="0" xfId="0" applyNumberFormat="1" applyFont="1" applyAlignment="1">
      <alignment horizontal="center" vertical="center"/>
    </xf>
    <xf numFmtId="49" fontId="19" fillId="0" borderId="0" xfId="36" applyNumberFormat="1" applyFont="1" applyAlignment="1">
      <alignment horizontal="left" vertical="center"/>
    </xf>
    <xf numFmtId="49" fontId="19" fillId="0" borderId="0" xfId="0" applyNumberFormat="1" applyFont="1" applyBorder="1" applyAlignment="1">
      <alignment horizontal="left" vertical="center"/>
    </xf>
    <xf numFmtId="1" fontId="20" fillId="0" borderId="11" xfId="0" applyNumberFormat="1" applyFont="1" applyFill="1" applyBorder="1" applyAlignment="1">
      <alignment horizontal="left" vertical="top" wrapText="1"/>
    </xf>
    <xf numFmtId="4" fontId="25" fillId="27" borderId="0" xfId="0" applyNumberFormat="1" applyFont="1" applyFill="1" applyAlignment="1">
      <alignment horizontal="right" vertical="center"/>
    </xf>
    <xf numFmtId="4" fontId="20" fillId="0" borderId="0" xfId="0" applyNumberFormat="1" applyFont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0" fontId="20" fillId="0" borderId="11" xfId="0" applyFont="1" applyFill="1" applyBorder="1" applyAlignment="1">
      <alignment horizontal="left" vertical="top" wrapText="1"/>
    </xf>
    <xf numFmtId="0" fontId="26" fillId="0" borderId="11" xfId="0" applyFont="1" applyFill="1" applyBorder="1" applyAlignment="1">
      <alignment horizontal="left" vertical="top" wrapText="1"/>
    </xf>
    <xf numFmtId="4" fontId="28" fillId="0" borderId="11" xfId="0" applyNumberFormat="1" applyFont="1" applyFill="1" applyBorder="1" applyAlignment="1">
      <alignment horizontal="center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4" fontId="27" fillId="0" borderId="11" xfId="0" applyNumberFormat="1" applyFont="1" applyBorder="1" applyAlignment="1">
      <alignment horizontal="justify" vertical="center" wrapText="1"/>
    </xf>
    <xf numFmtId="4" fontId="27" fillId="0" borderId="11" xfId="0" applyNumberFormat="1" applyFont="1" applyBorder="1" applyAlignment="1">
      <alignment horizontal="center" vertical="center" textRotation="90" wrapText="1"/>
    </xf>
    <xf numFmtId="4" fontId="27" fillId="0" borderId="10" xfId="0" applyNumberFormat="1" applyFont="1" applyBorder="1" applyAlignment="1">
      <alignment horizontal="center" vertical="center" textRotation="90" wrapText="1"/>
    </xf>
    <xf numFmtId="3" fontId="27" fillId="25" borderId="11" xfId="0" applyNumberFormat="1" applyFont="1" applyFill="1" applyBorder="1" applyAlignment="1">
      <alignment horizontal="center" vertical="center" wrapText="1"/>
    </xf>
    <xf numFmtId="4" fontId="27" fillId="25" borderId="13" xfId="0" applyNumberFormat="1" applyFont="1" applyFill="1" applyBorder="1" applyAlignment="1">
      <alignment horizontal="justify" vertical="center" wrapText="1"/>
    </xf>
    <xf numFmtId="4" fontId="27" fillId="24" borderId="12" xfId="0" applyNumberFormat="1" applyFont="1" applyFill="1" applyBorder="1" applyAlignment="1">
      <alignment horizontal="center" vertical="center" wrapText="1"/>
    </xf>
    <xf numFmtId="4" fontId="27" fillId="24" borderId="10" xfId="0" applyNumberFormat="1" applyFont="1" applyFill="1" applyBorder="1" applyAlignment="1">
      <alignment horizontal="center" vertical="center"/>
    </xf>
    <xf numFmtId="4" fontId="29" fillId="0" borderId="0" xfId="0" applyNumberFormat="1" applyFont="1" applyAlignment="1">
      <alignment horizontal="center" vertical="center"/>
    </xf>
    <xf numFmtId="3" fontId="27" fillId="0" borderId="11" xfId="0" applyNumberFormat="1" applyFont="1" applyFill="1" applyBorder="1" applyAlignment="1">
      <alignment horizontal="center" vertical="center" wrapText="1"/>
    </xf>
    <xf numFmtId="4" fontId="27" fillId="0" borderId="12" xfId="0" applyNumberFormat="1" applyFont="1" applyFill="1" applyBorder="1" applyAlignment="1">
      <alignment horizontal="justify" vertical="center" wrapText="1"/>
    </xf>
    <xf numFmtId="4" fontId="27" fillId="0" borderId="10" xfId="0" applyNumberFormat="1" applyFont="1" applyFill="1" applyBorder="1" applyAlignment="1">
      <alignment horizontal="center" vertical="center"/>
    </xf>
    <xf numFmtId="1" fontId="26" fillId="0" borderId="11" xfId="0" applyNumberFormat="1" applyFont="1" applyBorder="1" applyAlignment="1">
      <alignment horizontal="justify" vertical="center" wrapText="1"/>
    </xf>
    <xf numFmtId="4" fontId="28" fillId="0" borderId="11" xfId="0" applyNumberFormat="1" applyFont="1" applyBorder="1" applyAlignment="1">
      <alignment horizontal="center" vertical="center"/>
    </xf>
    <xf numFmtId="1" fontId="26" fillId="0" borderId="13" xfId="0" applyNumberFormat="1" applyFont="1" applyBorder="1" applyAlignment="1">
      <alignment horizontal="justify" vertical="center" wrapText="1"/>
    </xf>
    <xf numFmtId="0" fontId="20" fillId="30" borderId="13" xfId="0" applyFont="1" applyFill="1" applyBorder="1" applyAlignment="1">
      <alignment horizontal="justify" vertical="center" wrapText="1"/>
    </xf>
    <xf numFmtId="1" fontId="20" fillId="0" borderId="11" xfId="0" applyNumberFormat="1" applyFont="1" applyBorder="1" applyAlignment="1">
      <alignment horizontal="justify" vertical="center" wrapText="1"/>
    </xf>
    <xf numFmtId="49" fontId="27" fillId="25" borderId="11" xfId="0" applyNumberFormat="1" applyFont="1" applyFill="1" applyBorder="1" applyAlignment="1">
      <alignment horizontal="center" vertical="center" wrapText="1"/>
    </xf>
    <xf numFmtId="49" fontId="27" fillId="25" borderId="13" xfId="0" applyNumberFormat="1" applyFont="1" applyFill="1" applyBorder="1" applyAlignment="1">
      <alignment horizontal="justify" vertical="center" wrapText="1"/>
    </xf>
    <xf numFmtId="49" fontId="27" fillId="24" borderId="11" xfId="0" applyNumberFormat="1" applyFont="1" applyFill="1" applyBorder="1" applyAlignment="1">
      <alignment horizontal="center" vertical="center" wrapText="1"/>
    </xf>
    <xf numFmtId="2" fontId="27" fillId="24" borderId="11" xfId="0" applyNumberFormat="1" applyFont="1" applyFill="1" applyBorder="1" applyAlignment="1">
      <alignment horizontal="center" vertical="center" wrapText="1"/>
    </xf>
    <xf numFmtId="49" fontId="29" fillId="0" borderId="0" xfId="0" applyNumberFormat="1" applyFont="1" applyAlignment="1">
      <alignment horizontal="center" vertical="center"/>
    </xf>
    <xf numFmtId="0" fontId="27" fillId="0" borderId="11" xfId="0" applyNumberFormat="1" applyFont="1" applyFill="1" applyBorder="1" applyAlignment="1">
      <alignment horizontal="center" vertical="center" wrapText="1"/>
    </xf>
    <xf numFmtId="49" fontId="27" fillId="0" borderId="11" xfId="0" applyNumberFormat="1" applyFont="1" applyFill="1" applyBorder="1" applyAlignment="1">
      <alignment horizontal="justify" vertical="center" wrapText="1"/>
    </xf>
    <xf numFmtId="49" fontId="27" fillId="0" borderId="11" xfId="0" applyNumberFormat="1" applyFont="1" applyFill="1" applyBorder="1" applyAlignment="1">
      <alignment horizontal="center" vertical="center" wrapText="1"/>
    </xf>
    <xf numFmtId="2" fontId="27" fillId="0" borderId="11" xfId="0" applyNumberFormat="1" applyFont="1" applyFill="1" applyBorder="1" applyAlignment="1">
      <alignment horizontal="center" vertical="center" wrapText="1"/>
    </xf>
    <xf numFmtId="3" fontId="28" fillId="0" borderId="11" xfId="0" applyNumberFormat="1" applyFont="1" applyFill="1" applyBorder="1" applyAlignment="1">
      <alignment horizontal="center" vertical="center" wrapText="1"/>
    </xf>
    <xf numFmtId="1" fontId="26" fillId="26" borderId="11" xfId="0" applyNumberFormat="1" applyFont="1" applyFill="1" applyBorder="1" applyAlignment="1">
      <alignment horizontal="justify" vertical="center" wrapText="1"/>
    </xf>
    <xf numFmtId="49" fontId="28" fillId="0" borderId="11" xfId="0" applyNumberFormat="1" applyFont="1" applyFill="1" applyBorder="1" applyAlignment="1">
      <alignment horizontal="center" vertical="center" wrapText="1"/>
    </xf>
    <xf numFmtId="1" fontId="20" fillId="0" borderId="11" xfId="0" applyNumberFormat="1" applyFont="1" applyFill="1" applyBorder="1" applyAlignment="1">
      <alignment horizontal="justify" vertical="center" wrapText="1"/>
    </xf>
    <xf numFmtId="0" fontId="27" fillId="28" borderId="13" xfId="0" applyFont="1" applyFill="1" applyBorder="1" applyAlignment="1">
      <alignment vertical="top" wrapText="1"/>
    </xf>
    <xf numFmtId="2" fontId="28" fillId="0" borderId="11" xfId="0" applyNumberFormat="1" applyFont="1" applyFill="1" applyBorder="1" applyAlignment="1">
      <alignment horizontal="center" vertical="center" wrapText="1"/>
    </xf>
    <xf numFmtId="1" fontId="26" fillId="26" borderId="13" xfId="0" applyNumberFormat="1" applyFont="1" applyFill="1" applyBorder="1" applyAlignment="1">
      <alignment horizontal="justify" vertical="center" wrapText="1"/>
    </xf>
    <xf numFmtId="49" fontId="27" fillId="0" borderId="13" xfId="0" applyNumberFormat="1" applyFont="1" applyFill="1" applyBorder="1" applyAlignment="1">
      <alignment horizontal="justify" vertical="center" wrapText="1"/>
    </xf>
    <xf numFmtId="2" fontId="27" fillId="0" borderId="11" xfId="0" applyNumberFormat="1" applyFont="1" applyFill="1" applyBorder="1" applyAlignment="1" applyProtection="1">
      <alignment horizontal="center" vertical="center" wrapText="1"/>
    </xf>
    <xf numFmtId="1" fontId="26" fillId="0" borderId="11" xfId="0" applyNumberFormat="1" applyFont="1" applyFill="1" applyBorder="1" applyAlignment="1">
      <alignment horizontal="left" vertical="top" wrapText="1"/>
    </xf>
    <xf numFmtId="0" fontId="30" fillId="26" borderId="11" xfId="0" applyFont="1" applyFill="1" applyBorder="1" applyAlignment="1">
      <alignment horizontal="justify" vertical="center" wrapText="1"/>
    </xf>
    <xf numFmtId="49" fontId="28" fillId="0" borderId="13" xfId="0" applyNumberFormat="1" applyFont="1" applyFill="1" applyBorder="1" applyAlignment="1">
      <alignment horizontal="justify" vertical="center" wrapText="1"/>
    </xf>
    <xf numFmtId="0" fontId="26" fillId="0" borderId="11" xfId="0" applyFont="1" applyFill="1" applyBorder="1" applyAlignment="1">
      <alignment horizontal="justify" vertical="center" wrapText="1"/>
    </xf>
    <xf numFmtId="0" fontId="28" fillId="0" borderId="11" xfId="0" applyNumberFormat="1" applyFont="1" applyFill="1" applyBorder="1" applyAlignment="1">
      <alignment horizontal="center" vertical="center" wrapText="1"/>
    </xf>
    <xf numFmtId="1" fontId="26" fillId="0" borderId="11" xfId="0" applyNumberFormat="1" applyFont="1" applyFill="1" applyBorder="1" applyAlignment="1">
      <alignment horizontal="justify" vertical="center" wrapText="1"/>
    </xf>
    <xf numFmtId="0" fontId="27" fillId="0" borderId="15" xfId="0" applyNumberFormat="1" applyFont="1" applyFill="1" applyBorder="1" applyAlignment="1">
      <alignment horizontal="center" vertical="center" wrapText="1"/>
    </xf>
    <xf numFmtId="0" fontId="30" fillId="0" borderId="11" xfId="0" applyFont="1" applyFill="1" applyBorder="1" applyAlignment="1">
      <alignment horizontal="justify" vertical="center" wrapText="1"/>
    </xf>
    <xf numFmtId="49" fontId="27" fillId="0" borderId="15" xfId="0" applyNumberFormat="1" applyFont="1" applyFill="1" applyBorder="1" applyAlignment="1">
      <alignment horizontal="center" vertical="center" wrapText="1"/>
    </xf>
    <xf numFmtId="49" fontId="28" fillId="0" borderId="15" xfId="0" applyNumberFormat="1" applyFont="1" applyFill="1" applyBorder="1" applyAlignment="1">
      <alignment horizontal="center" vertical="center" wrapText="1"/>
    </xf>
    <xf numFmtId="0" fontId="26" fillId="0" borderId="11" xfId="36" applyFont="1" applyBorder="1" applyAlignment="1">
      <alignment horizontal="justify" vertical="center"/>
    </xf>
    <xf numFmtId="0" fontId="20" fillId="0" borderId="11" xfId="0" applyFont="1" applyFill="1" applyBorder="1" applyAlignment="1">
      <alignment horizontal="justify" vertical="center" wrapText="1"/>
    </xf>
    <xf numFmtId="0" fontId="20" fillId="0" borderId="13" xfId="0" applyFont="1" applyFill="1" applyBorder="1" applyAlignment="1">
      <alignment horizontal="justify" vertical="center" wrapText="1"/>
    </xf>
    <xf numFmtId="49" fontId="28" fillId="31" borderId="15" xfId="0" applyNumberFormat="1" applyFont="1" applyFill="1" applyBorder="1" applyAlignment="1">
      <alignment horizontal="center" vertical="center" wrapText="1"/>
    </xf>
    <xf numFmtId="49" fontId="27" fillId="31" borderId="13" xfId="0" applyNumberFormat="1" applyFont="1" applyFill="1" applyBorder="1" applyAlignment="1">
      <alignment horizontal="justify" vertical="center" wrapText="1"/>
    </xf>
    <xf numFmtId="49" fontId="28" fillId="31" borderId="11" xfId="0" applyNumberFormat="1" applyFont="1" applyFill="1" applyBorder="1" applyAlignment="1">
      <alignment horizontal="center" vertical="center" wrapText="1"/>
    </xf>
    <xf numFmtId="2" fontId="27" fillId="31" borderId="11" xfId="0" applyNumberFormat="1" applyFont="1" applyFill="1" applyBorder="1" applyAlignment="1">
      <alignment horizontal="center" vertical="center" wrapText="1"/>
    </xf>
    <xf numFmtId="0" fontId="30" fillId="29" borderId="12" xfId="0" applyFont="1" applyFill="1" applyBorder="1" applyAlignment="1">
      <alignment horizontal="justify" vertical="center" wrapText="1"/>
    </xf>
    <xf numFmtId="49" fontId="31" fillId="0" borderId="0" xfId="0" applyNumberFormat="1" applyFont="1" applyAlignment="1">
      <alignment horizontal="center" vertical="center"/>
    </xf>
    <xf numFmtId="0" fontId="26" fillId="30" borderId="11" xfId="0" applyFont="1" applyFill="1" applyBorder="1" applyAlignment="1">
      <alignment horizontal="justify" vertical="center" wrapText="1"/>
    </xf>
    <xf numFmtId="49" fontId="28" fillId="0" borderId="16" xfId="0" applyNumberFormat="1" applyFont="1" applyFill="1" applyBorder="1" applyAlignment="1">
      <alignment horizontal="center" vertical="center" wrapText="1"/>
    </xf>
    <xf numFmtId="0" fontId="26" fillId="30" borderId="13" xfId="0" applyFont="1" applyFill="1" applyBorder="1" applyAlignment="1">
      <alignment horizontal="justify" vertical="center" wrapText="1"/>
    </xf>
    <xf numFmtId="49" fontId="28" fillId="0" borderId="14" xfId="0" applyNumberFormat="1" applyFont="1" applyFill="1" applyBorder="1" applyAlignment="1">
      <alignment horizontal="center" vertical="center"/>
    </xf>
    <xf numFmtId="2" fontId="28" fillId="0" borderId="11" xfId="0" applyNumberFormat="1" applyFont="1" applyBorder="1" applyAlignment="1">
      <alignment horizontal="center" vertical="center"/>
    </xf>
    <xf numFmtId="49" fontId="27" fillId="0" borderId="16" xfId="0" applyNumberFormat="1" applyFont="1" applyFill="1" applyBorder="1" applyAlignment="1">
      <alignment horizontal="center" vertical="center" wrapText="1"/>
    </xf>
    <xf numFmtId="49" fontId="31" fillId="0" borderId="11" xfId="0" applyNumberFormat="1" applyFont="1" applyBorder="1" applyAlignment="1">
      <alignment horizontal="center" vertical="center"/>
    </xf>
    <xf numFmtId="49" fontId="32" fillId="0" borderId="11" xfId="0" applyNumberFormat="1" applyFont="1" applyBorder="1" applyAlignment="1">
      <alignment horizontal="justify" vertical="center"/>
    </xf>
    <xf numFmtId="2" fontId="32" fillId="0" borderId="11" xfId="0" applyNumberFormat="1" applyFont="1" applyBorder="1" applyAlignment="1">
      <alignment horizontal="center" vertical="center"/>
    </xf>
    <xf numFmtId="49" fontId="28" fillId="0" borderId="11" xfId="0" applyNumberFormat="1" applyFont="1" applyFill="1" applyBorder="1" applyAlignment="1">
      <alignment horizontal="center" vertical="center" wrapText="1"/>
    </xf>
    <xf numFmtId="4" fontId="25" fillId="27" borderId="0" xfId="0" applyNumberFormat="1" applyFont="1" applyFill="1" applyAlignment="1">
      <alignment horizontal="right" vertical="center"/>
    </xf>
    <xf numFmtId="49" fontId="27" fillId="0" borderId="14" xfId="0" applyNumberFormat="1" applyFont="1" applyFill="1" applyBorder="1" applyAlignment="1">
      <alignment horizontal="center" vertical="center" wrapText="1"/>
    </xf>
    <xf numFmtId="49" fontId="27" fillId="0" borderId="17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3" fontId="28" fillId="0" borderId="14" xfId="0" applyNumberFormat="1" applyFont="1" applyBorder="1" applyAlignment="1">
      <alignment horizontal="center" vertical="center"/>
    </xf>
    <xf numFmtId="3" fontId="28" fillId="0" borderId="17" xfId="0" applyNumberFormat="1" applyFont="1" applyBorder="1" applyAlignment="1">
      <alignment horizontal="center" vertical="center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Свод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8"/>
  <dimension ref="A1:G80"/>
  <sheetViews>
    <sheetView tabSelected="1" topLeftCell="A23" workbookViewId="0">
      <selection activeCell="C34" sqref="C34"/>
    </sheetView>
  </sheetViews>
  <sheetFormatPr defaultRowHeight="15.75"/>
  <cols>
    <col min="1" max="1" width="7" style="1" customWidth="1"/>
    <col min="2" max="2" width="39.140625" style="2" customWidth="1"/>
    <col min="3" max="3" width="30.140625" style="3" customWidth="1"/>
    <col min="4" max="4" width="21.85546875" style="3" customWidth="1"/>
    <col min="5" max="6" width="16.28515625" style="3" customWidth="1"/>
    <col min="7" max="7" width="18.42578125" style="15" customWidth="1"/>
    <col min="8" max="16384" width="9.140625" style="3"/>
  </cols>
  <sheetData>
    <row r="1" spans="1:7" ht="18.75" customHeight="1">
      <c r="C1" s="84" t="s">
        <v>102</v>
      </c>
      <c r="D1" s="84"/>
      <c r="E1" s="84"/>
      <c r="F1" s="14"/>
    </row>
    <row r="2" spans="1:7">
      <c r="A2" s="4"/>
      <c r="B2" s="5"/>
      <c r="C2" s="9" t="s">
        <v>47</v>
      </c>
      <c r="D2" s="9"/>
    </row>
    <row r="3" spans="1:7">
      <c r="A3" s="4"/>
      <c r="B3" s="5"/>
      <c r="C3" s="9" t="s">
        <v>50</v>
      </c>
      <c r="D3" s="9"/>
    </row>
    <row r="4" spans="1:7">
      <c r="A4" s="4"/>
      <c r="B4" s="5"/>
      <c r="C4" s="11" t="s">
        <v>51</v>
      </c>
      <c r="D4" s="11"/>
    </row>
    <row r="5" spans="1:7">
      <c r="A5" s="4"/>
      <c r="B5" s="5"/>
      <c r="C5" s="9" t="s">
        <v>52</v>
      </c>
      <c r="D5" s="9"/>
    </row>
    <row r="6" spans="1:7" s="10" customFormat="1">
      <c r="A6" s="7"/>
      <c r="B6" s="8"/>
      <c r="C6" s="9" t="s">
        <v>24</v>
      </c>
      <c r="D6" s="9"/>
      <c r="G6" s="16"/>
    </row>
    <row r="7" spans="1:7" s="10" customFormat="1">
      <c r="A7" s="7"/>
      <c r="B7" s="8"/>
      <c r="C7" s="9" t="s">
        <v>25</v>
      </c>
      <c r="D7" s="9"/>
      <c r="G7" s="16"/>
    </row>
    <row r="8" spans="1:7" s="10" customFormat="1">
      <c r="A8" s="7"/>
      <c r="B8" s="8"/>
      <c r="C8" s="11" t="s">
        <v>44</v>
      </c>
      <c r="D8" s="11"/>
      <c r="G8" s="16"/>
    </row>
    <row r="9" spans="1:7" s="10" customFormat="1">
      <c r="A9" s="7"/>
      <c r="B9" s="8"/>
      <c r="C9" s="9" t="s">
        <v>45</v>
      </c>
      <c r="D9" s="9"/>
      <c r="G9" s="16"/>
    </row>
    <row r="10" spans="1:7" s="10" customFormat="1">
      <c r="A10" s="7"/>
      <c r="B10" s="8"/>
      <c r="C10" s="12" t="s">
        <v>46</v>
      </c>
      <c r="D10" s="12"/>
      <c r="G10" s="16"/>
    </row>
    <row r="11" spans="1:7">
      <c r="A11" s="4"/>
      <c r="B11" s="5"/>
      <c r="C11" s="6"/>
      <c r="D11" s="6"/>
    </row>
    <row r="12" spans="1:7">
      <c r="A12" s="87" t="s">
        <v>15</v>
      </c>
      <c r="B12" s="87"/>
      <c r="C12" s="87"/>
      <c r="D12" s="87"/>
      <c r="E12" s="87"/>
      <c r="F12" s="88"/>
      <c r="G12" s="88"/>
    </row>
    <row r="13" spans="1:7">
      <c r="A13" s="87" t="s">
        <v>103</v>
      </c>
      <c r="B13" s="87"/>
      <c r="C13" s="87"/>
      <c r="D13" s="87"/>
      <c r="E13" s="87"/>
      <c r="F13" s="88"/>
      <c r="G13" s="88"/>
    </row>
    <row r="15" spans="1:7" ht="100.5">
      <c r="A15" s="20" t="s">
        <v>7</v>
      </c>
      <c r="B15" s="21" t="s">
        <v>3</v>
      </c>
      <c r="C15" s="22" t="s">
        <v>2</v>
      </c>
      <c r="D15" s="23" t="s">
        <v>20</v>
      </c>
      <c r="E15" s="23" t="s">
        <v>21</v>
      </c>
      <c r="G15" s="3"/>
    </row>
    <row r="16" spans="1:7" s="28" customFormat="1" ht="31.5">
      <c r="A16" s="24"/>
      <c r="B16" s="25" t="s">
        <v>4</v>
      </c>
      <c r="C16" s="26"/>
      <c r="D16" s="27"/>
      <c r="E16" s="27"/>
    </row>
    <row r="17" spans="1:5" s="28" customFormat="1" ht="31.5">
      <c r="A17" s="29">
        <v>1</v>
      </c>
      <c r="B17" s="30" t="s">
        <v>5</v>
      </c>
      <c r="C17" s="31" t="s">
        <v>53</v>
      </c>
      <c r="D17" s="31">
        <f>D18+D19+D20+D21+D22</f>
        <v>292835.58999999997</v>
      </c>
      <c r="E17" s="31">
        <f>E18+E19+E20+E21+E22</f>
        <v>4.8999999999999995</v>
      </c>
    </row>
    <row r="18" spans="1:5" s="28" customFormat="1" ht="47.25">
      <c r="A18" s="89"/>
      <c r="B18" s="32" t="s">
        <v>54</v>
      </c>
      <c r="C18" s="33" t="s">
        <v>101</v>
      </c>
      <c r="D18" s="33">
        <v>101043.37</v>
      </c>
      <c r="E18" s="33">
        <v>1.69</v>
      </c>
    </row>
    <row r="19" spans="1:5" s="28" customFormat="1" ht="31.5">
      <c r="A19" s="90"/>
      <c r="B19" s="32" t="s">
        <v>55</v>
      </c>
      <c r="C19" s="33" t="s">
        <v>100</v>
      </c>
      <c r="D19" s="33">
        <v>86555.98</v>
      </c>
      <c r="E19" s="33">
        <v>1.45</v>
      </c>
    </row>
    <row r="20" spans="1:5" s="28" customFormat="1" ht="31.5">
      <c r="A20" s="90"/>
      <c r="B20" s="34" t="s">
        <v>56</v>
      </c>
      <c r="C20" s="33" t="s">
        <v>101</v>
      </c>
      <c r="D20" s="33">
        <v>6265.61</v>
      </c>
      <c r="E20" s="33">
        <v>0.1</v>
      </c>
    </row>
    <row r="21" spans="1:5" s="28" customFormat="1" ht="31.5">
      <c r="A21" s="90"/>
      <c r="B21" s="35" t="s">
        <v>57</v>
      </c>
      <c r="C21" s="33" t="s">
        <v>100</v>
      </c>
      <c r="D21" s="33">
        <v>61948.52</v>
      </c>
      <c r="E21" s="33">
        <v>1.04</v>
      </c>
    </row>
    <row r="22" spans="1:5" s="28" customFormat="1" ht="31.5">
      <c r="A22" s="90"/>
      <c r="B22" s="36" t="s">
        <v>58</v>
      </c>
      <c r="C22" s="33" t="s">
        <v>101</v>
      </c>
      <c r="D22" s="33">
        <v>37022.11</v>
      </c>
      <c r="E22" s="33">
        <v>0.62</v>
      </c>
    </row>
    <row r="23" spans="1:5" s="41" customFormat="1">
      <c r="A23" s="37"/>
      <c r="B23" s="38" t="s">
        <v>59</v>
      </c>
      <c r="C23" s="39"/>
      <c r="D23" s="40">
        <f>D24+D33+D42+D30+D38</f>
        <v>634953.84</v>
      </c>
      <c r="E23" s="40">
        <f>E24+E33+E42+E30+E38</f>
        <v>10.631</v>
      </c>
    </row>
    <row r="24" spans="1:5" s="41" customFormat="1">
      <c r="A24" s="42">
        <v>2</v>
      </c>
      <c r="B24" s="43" t="s">
        <v>36</v>
      </c>
      <c r="C24" s="44" t="s">
        <v>37</v>
      </c>
      <c r="D24" s="45">
        <f>D28+D29+D25+D26+D27</f>
        <v>40352.78</v>
      </c>
      <c r="E24" s="45">
        <f>E28+E29+E25+E26+E27</f>
        <v>0.66999999999999993</v>
      </c>
    </row>
    <row r="25" spans="1:5" s="28" customFormat="1" ht="47.25">
      <c r="A25" s="46"/>
      <c r="B25" s="47" t="s">
        <v>60</v>
      </c>
      <c r="C25" s="48" t="s">
        <v>61</v>
      </c>
      <c r="D25" s="19">
        <v>10313.82</v>
      </c>
      <c r="E25" s="19">
        <v>0.17</v>
      </c>
    </row>
    <row r="26" spans="1:5" s="28" customFormat="1" ht="47.25">
      <c r="A26" s="46"/>
      <c r="B26" s="47" t="s">
        <v>62</v>
      </c>
      <c r="C26" s="33" t="s">
        <v>100</v>
      </c>
      <c r="D26" s="19">
        <v>9284.36</v>
      </c>
      <c r="E26" s="19">
        <v>0.16</v>
      </c>
    </row>
    <row r="27" spans="1:5" s="28" customFormat="1" ht="31.5">
      <c r="A27" s="46"/>
      <c r="B27" s="47" t="s">
        <v>27</v>
      </c>
      <c r="C27" s="33" t="s">
        <v>101</v>
      </c>
      <c r="D27" s="19">
        <v>18753.32</v>
      </c>
      <c r="E27" s="19">
        <v>0.31</v>
      </c>
    </row>
    <row r="28" spans="1:5" s="28" customFormat="1" ht="47.25" hidden="1">
      <c r="A28" s="46"/>
      <c r="B28" s="13" t="s">
        <v>63</v>
      </c>
      <c r="C28" s="48" t="s">
        <v>28</v>
      </c>
      <c r="D28" s="19">
        <v>0</v>
      </c>
      <c r="E28" s="19">
        <v>0</v>
      </c>
    </row>
    <row r="29" spans="1:5" s="28" customFormat="1">
      <c r="A29" s="46"/>
      <c r="B29" s="49" t="s">
        <v>64</v>
      </c>
      <c r="C29" s="19" t="s">
        <v>65</v>
      </c>
      <c r="D29" s="19">
        <v>2001.28</v>
      </c>
      <c r="E29" s="19">
        <v>0.03</v>
      </c>
    </row>
    <row r="30" spans="1:5" s="41" customFormat="1" ht="31.5">
      <c r="A30" s="44">
        <v>3</v>
      </c>
      <c r="B30" s="50" t="s">
        <v>66</v>
      </c>
      <c r="C30" s="48"/>
      <c r="D30" s="45">
        <f>D31+D32</f>
        <v>1286.56</v>
      </c>
      <c r="E30" s="45">
        <f>E31+E32</f>
        <v>2.1000000000000001E-2</v>
      </c>
    </row>
    <row r="31" spans="1:5" s="41" customFormat="1" ht="31.5">
      <c r="A31" s="48"/>
      <c r="B31" s="47" t="s">
        <v>67</v>
      </c>
      <c r="C31" s="48" t="s">
        <v>68</v>
      </c>
      <c r="D31" s="51">
        <v>1244.01</v>
      </c>
      <c r="E31" s="51">
        <v>0.02</v>
      </c>
    </row>
    <row r="32" spans="1:5" s="41" customFormat="1">
      <c r="A32" s="48"/>
      <c r="B32" s="52" t="s">
        <v>69</v>
      </c>
      <c r="C32" s="48" t="s">
        <v>68</v>
      </c>
      <c r="D32" s="51">
        <v>42.55</v>
      </c>
      <c r="E32" s="51">
        <v>1E-3</v>
      </c>
    </row>
    <row r="33" spans="1:5" s="41" customFormat="1" ht="47.25">
      <c r="A33" s="42">
        <v>5</v>
      </c>
      <c r="B33" s="53" t="s">
        <v>16</v>
      </c>
      <c r="C33" s="44" t="s">
        <v>29</v>
      </c>
      <c r="D33" s="54">
        <f>D34+D36+D37+D35</f>
        <v>231631.43</v>
      </c>
      <c r="E33" s="45">
        <f>E34+E36+E37+E35</f>
        <v>3.88</v>
      </c>
    </row>
    <row r="34" spans="1:5" s="41" customFormat="1" ht="63">
      <c r="A34" s="48"/>
      <c r="B34" s="47" t="s">
        <v>70</v>
      </c>
      <c r="C34" s="48" t="s">
        <v>23</v>
      </c>
      <c r="D34" s="51">
        <v>1620.94</v>
      </c>
      <c r="E34" s="51">
        <v>0.03</v>
      </c>
    </row>
    <row r="35" spans="1:5" s="41" customFormat="1" ht="63">
      <c r="A35" s="48"/>
      <c r="B35" s="47" t="s">
        <v>71</v>
      </c>
      <c r="C35" s="48" t="s">
        <v>23</v>
      </c>
      <c r="D35" s="51">
        <v>111303.34</v>
      </c>
      <c r="E35" s="51">
        <v>1.86</v>
      </c>
    </row>
    <row r="36" spans="1:5" s="41" customFormat="1" ht="63">
      <c r="A36" s="48"/>
      <c r="B36" s="47" t="s">
        <v>72</v>
      </c>
      <c r="C36" s="48" t="s">
        <v>30</v>
      </c>
      <c r="D36" s="51">
        <v>118707.15</v>
      </c>
      <c r="E36" s="51">
        <v>1.99</v>
      </c>
    </row>
    <row r="37" spans="1:5" s="41" customFormat="1" ht="63" hidden="1">
      <c r="A37" s="48"/>
      <c r="B37" s="55" t="s">
        <v>71</v>
      </c>
      <c r="C37" s="48" t="s">
        <v>31</v>
      </c>
      <c r="D37" s="51">
        <v>0</v>
      </c>
      <c r="E37" s="51">
        <v>0</v>
      </c>
    </row>
    <row r="38" spans="1:5" s="41" customFormat="1" ht="63">
      <c r="A38" s="42">
        <v>6</v>
      </c>
      <c r="B38" s="56" t="s">
        <v>73</v>
      </c>
      <c r="C38" s="44"/>
      <c r="D38" s="45">
        <f>D39+D40+D41</f>
        <v>159233.79</v>
      </c>
      <c r="E38" s="45">
        <f>E39+E40+E41</f>
        <v>2.67</v>
      </c>
    </row>
    <row r="39" spans="1:5" s="41" customFormat="1" ht="94.5">
      <c r="A39" s="48"/>
      <c r="B39" s="47" t="s">
        <v>74</v>
      </c>
      <c r="C39" s="48"/>
      <c r="D39" s="51">
        <v>10801.99</v>
      </c>
      <c r="E39" s="51">
        <v>0.18</v>
      </c>
    </row>
    <row r="40" spans="1:5" s="41" customFormat="1" ht="47.25">
      <c r="A40" s="48"/>
      <c r="B40" s="47" t="s">
        <v>75</v>
      </c>
      <c r="C40" s="48"/>
      <c r="D40" s="51">
        <v>47065.83</v>
      </c>
      <c r="E40" s="51">
        <v>0.79</v>
      </c>
    </row>
    <row r="41" spans="1:5" s="41" customFormat="1" ht="31.5">
      <c r="A41" s="48"/>
      <c r="B41" s="47" t="s">
        <v>76</v>
      </c>
      <c r="C41" s="48"/>
      <c r="D41" s="51">
        <v>101365.97</v>
      </c>
      <c r="E41" s="51">
        <v>1.7</v>
      </c>
    </row>
    <row r="42" spans="1:5" s="41" customFormat="1">
      <c r="A42" s="42">
        <v>7</v>
      </c>
      <c r="B42" s="53" t="s">
        <v>1</v>
      </c>
      <c r="C42" s="44" t="s">
        <v>10</v>
      </c>
      <c r="D42" s="45">
        <v>202449.28</v>
      </c>
      <c r="E42" s="45">
        <v>3.39</v>
      </c>
    </row>
    <row r="43" spans="1:5" s="10" customFormat="1" ht="31.5">
      <c r="A43" s="37"/>
      <c r="B43" s="38" t="s">
        <v>6</v>
      </c>
      <c r="C43" s="39"/>
      <c r="D43" s="40">
        <f>D44+D46+D52+D53</f>
        <v>92822.19</v>
      </c>
      <c r="E43" s="40">
        <f>E44+E46+E52+E53</f>
        <v>1.5569999999999999</v>
      </c>
    </row>
    <row r="44" spans="1:5" s="41" customFormat="1" ht="31.5">
      <c r="A44" s="42">
        <v>8</v>
      </c>
      <c r="B44" s="53" t="s">
        <v>77</v>
      </c>
      <c r="C44" s="44" t="s">
        <v>8</v>
      </c>
      <c r="D44" s="45">
        <f>D45</f>
        <v>1522.71</v>
      </c>
      <c r="E44" s="45">
        <f>E45</f>
        <v>0.03</v>
      </c>
    </row>
    <row r="45" spans="1:5" s="41" customFormat="1">
      <c r="A45" s="48"/>
      <c r="B45" s="57" t="s">
        <v>11</v>
      </c>
      <c r="C45" s="48" t="s">
        <v>19</v>
      </c>
      <c r="D45" s="51">
        <v>1522.71</v>
      </c>
      <c r="E45" s="51">
        <v>0.03</v>
      </c>
    </row>
    <row r="46" spans="1:5" s="41" customFormat="1" ht="31.5">
      <c r="A46" s="42">
        <v>9</v>
      </c>
      <c r="B46" s="53" t="s">
        <v>32</v>
      </c>
      <c r="C46" s="44" t="s">
        <v>8</v>
      </c>
      <c r="D46" s="45">
        <f>D48+D49+D50+D51</f>
        <v>90874.81</v>
      </c>
      <c r="E46" s="45">
        <f>E48+E49+E50+E51</f>
        <v>1.52</v>
      </c>
    </row>
    <row r="47" spans="1:5" s="41" customFormat="1" ht="31.5">
      <c r="A47" s="48"/>
      <c r="B47" s="58" t="s">
        <v>12</v>
      </c>
      <c r="C47" s="48" t="s">
        <v>8</v>
      </c>
      <c r="D47" s="51"/>
      <c r="E47" s="51"/>
    </row>
    <row r="48" spans="1:5" s="41" customFormat="1">
      <c r="A48" s="48"/>
      <c r="B48" s="58" t="s">
        <v>78</v>
      </c>
      <c r="C48" s="48" t="s">
        <v>43</v>
      </c>
      <c r="D48" s="51">
        <v>6567.05</v>
      </c>
      <c r="E48" s="51">
        <v>0.11</v>
      </c>
    </row>
    <row r="49" spans="1:5" s="41" customFormat="1">
      <c r="A49" s="48"/>
      <c r="B49" s="58" t="s">
        <v>79</v>
      </c>
      <c r="C49" s="48" t="s">
        <v>43</v>
      </c>
      <c r="D49" s="51">
        <v>2228.11</v>
      </c>
      <c r="E49" s="51">
        <v>0.04</v>
      </c>
    </row>
    <row r="50" spans="1:5" s="41" customFormat="1" ht="31.5">
      <c r="A50" s="48"/>
      <c r="B50" s="58" t="s">
        <v>13</v>
      </c>
      <c r="C50" s="48" t="s">
        <v>33</v>
      </c>
      <c r="D50" s="51">
        <v>18642.009999999998</v>
      </c>
      <c r="E50" s="51">
        <v>0.31</v>
      </c>
    </row>
    <row r="51" spans="1:5" s="41" customFormat="1" ht="31.5">
      <c r="A51" s="48"/>
      <c r="B51" s="58" t="s">
        <v>14</v>
      </c>
      <c r="C51" s="48" t="s">
        <v>8</v>
      </c>
      <c r="D51" s="51">
        <v>63437.64</v>
      </c>
      <c r="E51" s="51">
        <v>1.06</v>
      </c>
    </row>
    <row r="52" spans="1:5" s="41" customFormat="1" ht="31.5">
      <c r="A52" s="85"/>
      <c r="B52" s="58" t="s">
        <v>80</v>
      </c>
      <c r="C52" s="48"/>
      <c r="D52" s="59">
        <v>233.73</v>
      </c>
      <c r="E52" s="51">
        <v>4.0000000000000001E-3</v>
      </c>
    </row>
    <row r="53" spans="1:5" s="41" customFormat="1" ht="47.25">
      <c r="A53" s="86"/>
      <c r="B53" s="60" t="s">
        <v>9</v>
      </c>
      <c r="C53" s="48"/>
      <c r="D53" s="51">
        <v>190.94</v>
      </c>
      <c r="E53" s="51">
        <v>3.0000000000000001E-3</v>
      </c>
    </row>
    <row r="54" spans="1:5" s="10" customFormat="1" ht="31.5">
      <c r="A54" s="37"/>
      <c r="B54" s="38" t="s">
        <v>81</v>
      </c>
      <c r="C54" s="39"/>
      <c r="D54" s="40">
        <f>D55+D56+D58+D60+D61+D63+D62</f>
        <v>821382.2699999999</v>
      </c>
      <c r="E54" s="40">
        <f>E55+E56+E58+E60+E61+E63+E62</f>
        <v>13.75</v>
      </c>
    </row>
    <row r="55" spans="1:5" s="41" customFormat="1" ht="47.25">
      <c r="A55" s="42">
        <v>9</v>
      </c>
      <c r="B55" s="53" t="s">
        <v>34</v>
      </c>
      <c r="C55" s="44" t="s">
        <v>17</v>
      </c>
      <c r="D55" s="45">
        <v>67414.570000000007</v>
      </c>
      <c r="E55" s="45">
        <v>1.1299999999999999</v>
      </c>
    </row>
    <row r="56" spans="1:5" s="41" customFormat="1">
      <c r="A56" s="61">
        <v>10</v>
      </c>
      <c r="B56" s="62" t="s">
        <v>82</v>
      </c>
      <c r="C56" s="44" t="s">
        <v>17</v>
      </c>
      <c r="D56" s="45">
        <f>D57</f>
        <v>25467.73</v>
      </c>
      <c r="E56" s="45">
        <f>E57</f>
        <v>0.43</v>
      </c>
    </row>
    <row r="57" spans="1:5" s="41" customFormat="1">
      <c r="A57" s="63"/>
      <c r="B57" s="57" t="s">
        <v>35</v>
      </c>
      <c r="C57" s="48" t="s">
        <v>17</v>
      </c>
      <c r="D57" s="51">
        <v>25467.73</v>
      </c>
      <c r="E57" s="51">
        <v>0.43</v>
      </c>
    </row>
    <row r="58" spans="1:5" s="41" customFormat="1">
      <c r="A58" s="61">
        <v>11</v>
      </c>
      <c r="B58" s="53" t="s">
        <v>0</v>
      </c>
      <c r="C58" s="44" t="s">
        <v>17</v>
      </c>
      <c r="D58" s="45">
        <f>D59</f>
        <v>40448.74</v>
      </c>
      <c r="E58" s="45">
        <f>E59</f>
        <v>0.68</v>
      </c>
    </row>
    <row r="59" spans="1:5" s="41" customFormat="1">
      <c r="A59" s="64"/>
      <c r="B59" s="57" t="s">
        <v>35</v>
      </c>
      <c r="C59" s="48" t="s">
        <v>17</v>
      </c>
      <c r="D59" s="51">
        <v>40448.74</v>
      </c>
      <c r="E59" s="51">
        <v>0.68</v>
      </c>
    </row>
    <row r="60" spans="1:5" s="41" customFormat="1">
      <c r="A60" s="64"/>
      <c r="B60" s="65" t="s">
        <v>83</v>
      </c>
      <c r="C60" s="48"/>
      <c r="D60" s="51">
        <v>592457.96</v>
      </c>
      <c r="E60" s="51">
        <v>9.91</v>
      </c>
    </row>
    <row r="61" spans="1:5" s="41" customFormat="1">
      <c r="A61" s="64"/>
      <c r="B61" s="66" t="s">
        <v>84</v>
      </c>
      <c r="C61" s="48"/>
      <c r="D61" s="51">
        <v>1633.83</v>
      </c>
      <c r="E61" s="51">
        <v>0.03</v>
      </c>
    </row>
    <row r="62" spans="1:5" s="41" customFormat="1" ht="31.5">
      <c r="A62" s="61">
        <v>12</v>
      </c>
      <c r="B62" s="56" t="s">
        <v>85</v>
      </c>
      <c r="C62" s="48"/>
      <c r="D62" s="45">
        <v>89886.1</v>
      </c>
      <c r="E62" s="45">
        <v>1.5</v>
      </c>
    </row>
    <row r="63" spans="1:5" s="41" customFormat="1" ht="63">
      <c r="A63" s="61">
        <v>13</v>
      </c>
      <c r="B63" s="62" t="s">
        <v>86</v>
      </c>
      <c r="C63" s="48"/>
      <c r="D63" s="45">
        <f>D64+D65+D66</f>
        <v>4073.34</v>
      </c>
      <c r="E63" s="45">
        <f>E64+E65+E66</f>
        <v>7.0000000000000007E-2</v>
      </c>
    </row>
    <row r="64" spans="1:5" s="41" customFormat="1">
      <c r="A64" s="64"/>
      <c r="B64" s="58" t="s">
        <v>87</v>
      </c>
      <c r="C64" s="48"/>
      <c r="D64" s="51">
        <v>2137.77</v>
      </c>
      <c r="E64" s="51">
        <v>0.04</v>
      </c>
    </row>
    <row r="65" spans="1:5" s="41" customFormat="1" ht="47.25">
      <c r="A65" s="64"/>
      <c r="B65" s="67" t="s">
        <v>88</v>
      </c>
      <c r="C65" s="48"/>
      <c r="D65" s="51">
        <v>718.85</v>
      </c>
      <c r="E65" s="51">
        <v>0.01</v>
      </c>
    </row>
    <row r="66" spans="1:5" s="41" customFormat="1" ht="47.25">
      <c r="A66" s="64"/>
      <c r="B66" s="49" t="s">
        <v>89</v>
      </c>
      <c r="C66" s="48"/>
      <c r="D66" s="51">
        <v>1216.72</v>
      </c>
      <c r="E66" s="51">
        <v>0.02</v>
      </c>
    </row>
    <row r="67" spans="1:5" s="41" customFormat="1">
      <c r="A67" s="68"/>
      <c r="B67" s="69" t="s">
        <v>38</v>
      </c>
      <c r="C67" s="70"/>
      <c r="D67" s="71">
        <f>D68+D74+D79+D77+D76+D75+D73+D72+D78</f>
        <v>442469.91</v>
      </c>
      <c r="E67" s="71">
        <f>E68+E74+E79+E77+E76+E75+E73+E72+E78</f>
        <v>7.7439999999999998</v>
      </c>
    </row>
    <row r="68" spans="1:5" s="41" customFormat="1" ht="31.5">
      <c r="A68" s="42">
        <v>15</v>
      </c>
      <c r="B68" s="72" t="s">
        <v>39</v>
      </c>
      <c r="C68" s="73"/>
      <c r="D68" s="45">
        <f>D69+D70+D71</f>
        <v>50026.720000000001</v>
      </c>
      <c r="E68" s="45">
        <f>E69+E70+E71</f>
        <v>0.84000000000000008</v>
      </c>
    </row>
    <row r="69" spans="1:5" s="41" customFormat="1" ht="31.5">
      <c r="A69" s="83"/>
      <c r="B69" s="74" t="s">
        <v>90</v>
      </c>
      <c r="C69" s="75" t="s">
        <v>40</v>
      </c>
      <c r="D69" s="51">
        <v>1526.58</v>
      </c>
      <c r="E69" s="51">
        <v>0.03</v>
      </c>
    </row>
    <row r="70" spans="1:5" s="41" customFormat="1" ht="47.25">
      <c r="A70" s="83"/>
      <c r="B70" s="60" t="s">
        <v>91</v>
      </c>
      <c r="C70" s="75" t="s">
        <v>92</v>
      </c>
      <c r="D70" s="51">
        <v>47609.89</v>
      </c>
      <c r="E70" s="51">
        <v>0.8</v>
      </c>
    </row>
    <row r="71" spans="1:5" s="41" customFormat="1">
      <c r="A71" s="48"/>
      <c r="B71" s="76" t="s">
        <v>93</v>
      </c>
      <c r="C71" s="48"/>
      <c r="D71" s="59">
        <v>890.25</v>
      </c>
      <c r="E71" s="51">
        <v>0.01</v>
      </c>
    </row>
    <row r="72" spans="1:5" s="41" customFormat="1" ht="47.25">
      <c r="A72" s="77"/>
      <c r="B72" s="74" t="s">
        <v>94</v>
      </c>
      <c r="C72" s="75" t="s">
        <v>40</v>
      </c>
      <c r="D72" s="78">
        <v>2595.54</v>
      </c>
      <c r="E72" s="78">
        <v>0.04</v>
      </c>
    </row>
    <row r="73" spans="1:5" s="41" customFormat="1" ht="31.5">
      <c r="A73" s="77"/>
      <c r="B73" s="74" t="s">
        <v>95</v>
      </c>
      <c r="C73" s="75" t="s">
        <v>26</v>
      </c>
      <c r="D73" s="78">
        <v>17492.490000000002</v>
      </c>
      <c r="E73" s="78">
        <v>0.28999999999999998</v>
      </c>
    </row>
    <row r="74" spans="1:5" s="41" customFormat="1" ht="31.5">
      <c r="A74" s="42"/>
      <c r="B74" s="74" t="s">
        <v>96</v>
      </c>
      <c r="C74" s="78" t="s">
        <v>22</v>
      </c>
      <c r="D74" s="78">
        <v>2250.31</v>
      </c>
      <c r="E74" s="78">
        <v>3.5999999999999997E-2</v>
      </c>
    </row>
    <row r="75" spans="1:5" s="41" customFormat="1" ht="31.5">
      <c r="A75" s="48"/>
      <c r="B75" s="17" t="s">
        <v>48</v>
      </c>
      <c r="C75" s="75" t="s">
        <v>41</v>
      </c>
      <c r="D75" s="51">
        <v>106449.04</v>
      </c>
      <c r="E75" s="51">
        <v>1.776</v>
      </c>
    </row>
    <row r="76" spans="1:5" s="41" customFormat="1" ht="31.5">
      <c r="A76" s="48"/>
      <c r="B76" s="18" t="s">
        <v>49</v>
      </c>
      <c r="C76" s="75" t="s">
        <v>41</v>
      </c>
      <c r="D76" s="59">
        <v>88707.54</v>
      </c>
      <c r="E76" s="51">
        <v>1.476</v>
      </c>
    </row>
    <row r="77" spans="1:5" s="41" customFormat="1">
      <c r="A77" s="48"/>
      <c r="B77" s="18" t="s">
        <v>97</v>
      </c>
      <c r="C77" s="75" t="s">
        <v>40</v>
      </c>
      <c r="D77" s="51">
        <v>4718.1400000000003</v>
      </c>
      <c r="E77" s="51">
        <v>7.5999999999999998E-2</v>
      </c>
    </row>
    <row r="78" spans="1:5" s="41" customFormat="1" ht="31.5">
      <c r="A78" s="48"/>
      <c r="B78" s="18" t="s">
        <v>98</v>
      </c>
      <c r="C78" s="75" t="s">
        <v>40</v>
      </c>
      <c r="D78" s="51">
        <v>3000</v>
      </c>
      <c r="E78" s="51">
        <v>0.41</v>
      </c>
    </row>
    <row r="79" spans="1:5" s="41" customFormat="1" ht="31.5">
      <c r="A79" s="42"/>
      <c r="B79" s="18" t="s">
        <v>99</v>
      </c>
      <c r="C79" s="79" t="s">
        <v>42</v>
      </c>
      <c r="D79" s="51">
        <v>167230.13</v>
      </c>
      <c r="E79" s="51">
        <v>2.8</v>
      </c>
    </row>
    <row r="80" spans="1:5" s="10" customFormat="1">
      <c r="A80" s="80"/>
      <c r="B80" s="81" t="s">
        <v>18</v>
      </c>
      <c r="C80" s="80"/>
      <c r="D80" s="82">
        <f>D67+D54+D43+D23+D17</f>
        <v>2284463.7999999998</v>
      </c>
      <c r="E80" s="82">
        <f>E67+E54+E43+E23+E17</f>
        <v>38.582000000000001</v>
      </c>
    </row>
  </sheetData>
  <mergeCells count="6">
    <mergeCell ref="A69:A70"/>
    <mergeCell ref="C1:E1"/>
    <mergeCell ref="A52:A53"/>
    <mergeCell ref="A12:G12"/>
    <mergeCell ref="A13:G13"/>
    <mergeCell ref="A18:A22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15-5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aiv</dc:creator>
  <cp:lastModifiedBy>ДГХ</cp:lastModifiedBy>
  <cp:lastPrinted>2012-12-03T05:28:26Z</cp:lastPrinted>
  <dcterms:created xsi:type="dcterms:W3CDTF">2007-12-18T04:17:48Z</dcterms:created>
  <dcterms:modified xsi:type="dcterms:W3CDTF">2012-12-18T04:43:06Z</dcterms:modified>
</cp:coreProperties>
</file>