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4"/>
  </bookViews>
  <sheets>
    <sheet name="Приложение №1" sheetId="9" r:id="rId1"/>
    <sheet name="Приложение №2" sheetId="5" r:id="rId2"/>
    <sheet name="Приложение №3" sheetId="6" r:id="rId3"/>
    <sheet name="Приложение №4" sheetId="7" r:id="rId4"/>
    <sheet name="Приложение №5 " sheetId="8" r:id="rId5"/>
    <sheet name="Лист1" sheetId="1" r:id="rId6"/>
    <sheet name="Лист2" sheetId="2" r:id="rId7"/>
    <sheet name="Лист3" sheetId="3" r:id="rId8"/>
  </sheets>
  <definedNames>
    <definedName name="_xlnm._FilterDatabase" localSheetId="0" hidden="1">'Приложение №1'!$A$5:$C$74</definedName>
    <definedName name="_xlnm._FilterDatabase" localSheetId="3" hidden="1">'Приложение №4'!$A$5:$I$1753</definedName>
    <definedName name="_xlnm._FilterDatabase" localSheetId="4" hidden="1">'Приложение №5 '!$A$5:$K$1106</definedName>
    <definedName name="_xlnm.Print_Titles" localSheetId="0">'Приложение №1'!$A$5:$IV$6</definedName>
  </definedNames>
  <calcPr calcId="125725"/>
</workbook>
</file>

<file path=xl/calcChain.xml><?xml version="1.0" encoding="utf-8"?>
<calcChain xmlns="http://schemas.openxmlformats.org/spreadsheetml/2006/main">
  <c r="D73" i="9"/>
  <c r="E73" s="1"/>
  <c r="D72"/>
  <c r="E72" s="1"/>
  <c r="D71"/>
  <c r="E71" s="1"/>
  <c r="D70"/>
  <c r="E70" s="1"/>
  <c r="D69"/>
  <c r="E69" s="1"/>
  <c r="D68"/>
  <c r="E68" s="1"/>
  <c r="F67"/>
  <c r="C67"/>
  <c r="D67" s="1"/>
  <c r="E67" s="1"/>
  <c r="F66"/>
  <c r="C66"/>
  <c r="D66" s="1"/>
  <c r="E66" s="1"/>
  <c r="D65"/>
  <c r="E65" s="1"/>
  <c r="F64"/>
  <c r="C64"/>
  <c r="D64" s="1"/>
  <c r="E64" s="1"/>
  <c r="D63"/>
  <c r="E63" s="1"/>
  <c r="D62"/>
  <c r="E62" s="1"/>
  <c r="D61"/>
  <c r="E61" s="1"/>
  <c r="D60"/>
  <c r="E60" s="1"/>
  <c r="D59"/>
  <c r="E59" s="1"/>
  <c r="D58"/>
  <c r="E58" s="1"/>
  <c r="D57"/>
  <c r="E57" s="1"/>
  <c r="D56"/>
  <c r="E56" s="1"/>
  <c r="D55"/>
  <c r="E55" s="1"/>
  <c r="D54"/>
  <c r="E54" s="1"/>
  <c r="D53"/>
  <c r="E53" s="1"/>
  <c r="D52"/>
  <c r="E52" s="1"/>
  <c r="F51"/>
  <c r="C51"/>
  <c r="D51" s="1"/>
  <c r="E51" s="1"/>
  <c r="D50"/>
  <c r="E50" s="1"/>
  <c r="D49"/>
  <c r="E49" s="1"/>
  <c r="D48"/>
  <c r="F47"/>
  <c r="D47"/>
  <c r="E47" s="1"/>
  <c r="C47"/>
  <c r="D46"/>
  <c r="E46" s="1"/>
  <c r="D45"/>
  <c r="E45" s="1"/>
  <c r="F44"/>
  <c r="C44"/>
  <c r="D44" s="1"/>
  <c r="E44" s="1"/>
  <c r="D43"/>
  <c r="E43" s="1"/>
  <c r="D42"/>
  <c r="E42" s="1"/>
  <c r="D41"/>
  <c r="E41" s="1"/>
  <c r="D40"/>
  <c r="E40" s="1"/>
  <c r="D39"/>
  <c r="E39" s="1"/>
  <c r="D38"/>
  <c r="E38" s="1"/>
  <c r="D37"/>
  <c r="E37" s="1"/>
  <c r="D36"/>
  <c r="E36" s="1"/>
  <c r="F35"/>
  <c r="C35"/>
  <c r="D35" s="1"/>
  <c r="E35" s="1"/>
  <c r="F34"/>
  <c r="C34"/>
  <c r="D34" s="1"/>
  <c r="E34" s="1"/>
  <c r="D33"/>
  <c r="D32"/>
  <c r="E32" s="1"/>
  <c r="D31"/>
  <c r="E31" s="1"/>
  <c r="F30"/>
  <c r="C30"/>
  <c r="D30" s="1"/>
  <c r="E30" s="1"/>
  <c r="D29"/>
  <c r="E29" s="1"/>
  <c r="D28"/>
  <c r="E28" s="1"/>
  <c r="F27"/>
  <c r="C27"/>
  <c r="D27" s="1"/>
  <c r="E27" s="1"/>
  <c r="D26"/>
  <c r="E26" s="1"/>
  <c r="D25"/>
  <c r="E25" s="1"/>
  <c r="F24"/>
  <c r="C24"/>
  <c r="D24" s="1"/>
  <c r="E24" s="1"/>
  <c r="D23"/>
  <c r="E23" s="1"/>
  <c r="D22"/>
  <c r="E22" s="1"/>
  <c r="D21"/>
  <c r="E21" s="1"/>
  <c r="D20"/>
  <c r="E20" s="1"/>
  <c r="D19"/>
  <c r="E19" s="1"/>
  <c r="D18"/>
  <c r="E18" s="1"/>
  <c r="D17"/>
  <c r="E17" s="1"/>
  <c r="D16"/>
  <c r="E16" s="1"/>
  <c r="F15"/>
  <c r="C15"/>
  <c r="D15" s="1"/>
  <c r="E15" s="1"/>
  <c r="F14"/>
  <c r="D14"/>
  <c r="E14" s="1"/>
  <c r="C14"/>
  <c r="E13"/>
  <c r="D13"/>
  <c r="D12"/>
  <c r="D11"/>
  <c r="E11" s="1"/>
  <c r="D10"/>
  <c r="E10" s="1"/>
  <c r="F9"/>
  <c r="C9"/>
  <c r="D9" s="1"/>
  <c r="E9" s="1"/>
  <c r="F8"/>
  <c r="C8"/>
  <c r="D8" s="1"/>
  <c r="E8" s="1"/>
  <c r="F7"/>
  <c r="F74" s="1"/>
  <c r="C7"/>
  <c r="C74" s="1"/>
  <c r="J1106" i="8"/>
  <c r="G1106"/>
  <c r="J1105"/>
  <c r="G1105"/>
  <c r="K1104"/>
  <c r="J1104" s="1"/>
  <c r="I1104"/>
  <c r="H1104"/>
  <c r="G1104" s="1"/>
  <c r="F1104"/>
  <c r="K1103"/>
  <c r="I1103"/>
  <c r="J1103" s="1"/>
  <c r="H1103"/>
  <c r="G1103" s="1"/>
  <c r="F1103"/>
  <c r="J1102"/>
  <c r="G1102"/>
  <c r="J1101"/>
  <c r="G1101"/>
  <c r="K1100"/>
  <c r="I1100"/>
  <c r="J1100" s="1"/>
  <c r="H1100"/>
  <c r="G1100" s="1"/>
  <c r="F1100"/>
  <c r="K1099"/>
  <c r="J1099"/>
  <c r="I1099"/>
  <c r="H1099"/>
  <c r="G1099" s="1"/>
  <c r="F1099"/>
  <c r="K1098"/>
  <c r="J1098"/>
  <c r="I1098"/>
  <c r="H1098"/>
  <c r="G1098" s="1"/>
  <c r="F1098"/>
  <c r="J1097"/>
  <c r="G1097"/>
  <c r="K1096"/>
  <c r="I1096"/>
  <c r="J1096" s="1"/>
  <c r="H1096"/>
  <c r="G1096" s="1"/>
  <c r="F1096"/>
  <c r="K1095"/>
  <c r="J1095"/>
  <c r="I1095"/>
  <c r="H1095"/>
  <c r="G1095" s="1"/>
  <c r="F1095"/>
  <c r="K1094"/>
  <c r="J1094"/>
  <c r="I1094"/>
  <c r="H1094"/>
  <c r="G1094" s="1"/>
  <c r="F1094"/>
  <c r="K1093"/>
  <c r="J1093"/>
  <c r="I1093"/>
  <c r="H1093"/>
  <c r="G1093" s="1"/>
  <c r="F1093"/>
  <c r="K1092"/>
  <c r="J1092"/>
  <c r="I1092"/>
  <c r="H1092"/>
  <c r="G1092" s="1"/>
  <c r="F1092"/>
  <c r="K1091"/>
  <c r="J1091"/>
  <c r="I1091"/>
  <c r="H1091"/>
  <c r="G1091" s="1"/>
  <c r="F1091"/>
  <c r="K1090"/>
  <c r="J1090"/>
  <c r="I1090"/>
  <c r="H1090"/>
  <c r="G1090" s="1"/>
  <c r="F1090"/>
  <c r="K1089"/>
  <c r="J1089"/>
  <c r="I1089"/>
  <c r="H1089"/>
  <c r="G1089" s="1"/>
  <c r="F1089"/>
  <c r="J1088"/>
  <c r="G1088"/>
  <c r="K1087"/>
  <c r="J1087"/>
  <c r="I1087"/>
  <c r="H1087"/>
  <c r="G1087" s="1"/>
  <c r="F1087"/>
  <c r="K1086"/>
  <c r="J1086"/>
  <c r="I1086"/>
  <c r="H1086"/>
  <c r="G1086" s="1"/>
  <c r="F1086"/>
  <c r="K1085"/>
  <c r="J1085"/>
  <c r="I1085"/>
  <c r="H1085"/>
  <c r="G1085" s="1"/>
  <c r="F1085"/>
  <c r="K1084"/>
  <c r="I1084"/>
  <c r="J1084" s="1"/>
  <c r="H1084"/>
  <c r="G1084" s="1"/>
  <c r="F1084"/>
  <c r="K1083"/>
  <c r="J1083"/>
  <c r="I1083"/>
  <c r="H1083"/>
  <c r="G1083" s="1"/>
  <c r="F1083"/>
  <c r="K1082"/>
  <c r="J1082"/>
  <c r="I1082"/>
  <c r="H1082"/>
  <c r="G1082" s="1"/>
  <c r="F1082"/>
  <c r="J1081"/>
  <c r="G1081"/>
  <c r="J1080"/>
  <c r="H1080"/>
  <c r="G1080" s="1"/>
  <c r="F1080"/>
  <c r="J1079"/>
  <c r="H1079"/>
  <c r="F1079"/>
  <c r="G1079" s="1"/>
  <c r="J1078"/>
  <c r="H1078"/>
  <c r="G1078"/>
  <c r="F1078"/>
  <c r="J1077"/>
  <c r="G1077"/>
  <c r="J1076"/>
  <c r="H1076"/>
  <c r="G1076"/>
  <c r="F1076"/>
  <c r="J1075"/>
  <c r="H1075"/>
  <c r="G1075"/>
  <c r="F1075"/>
  <c r="J1074"/>
  <c r="H1074"/>
  <c r="G1074"/>
  <c r="F1074"/>
  <c r="J1073"/>
  <c r="H1073"/>
  <c r="G1073"/>
  <c r="F1073"/>
  <c r="J1072"/>
  <c r="H1072"/>
  <c r="G1072"/>
  <c r="F1072"/>
  <c r="J1071"/>
  <c r="G1071"/>
  <c r="K1070"/>
  <c r="J1070" s="1"/>
  <c r="I1070"/>
  <c r="H1070"/>
  <c r="G1070"/>
  <c r="F1070"/>
  <c r="K1069"/>
  <c r="J1069" s="1"/>
  <c r="I1069"/>
  <c r="H1069"/>
  <c r="G1069"/>
  <c r="F1069"/>
  <c r="J1068"/>
  <c r="G1068"/>
  <c r="J1067"/>
  <c r="G1067"/>
  <c r="K1066"/>
  <c r="J1066" s="1"/>
  <c r="I1066"/>
  <c r="H1066"/>
  <c r="G1066"/>
  <c r="F1066"/>
  <c r="K1065"/>
  <c r="J1065" s="1"/>
  <c r="I1065"/>
  <c r="H1065"/>
  <c r="G1065"/>
  <c r="F1065"/>
  <c r="J1064"/>
  <c r="G1064"/>
  <c r="J1063"/>
  <c r="G1063"/>
  <c r="K1062"/>
  <c r="J1062" s="1"/>
  <c r="I1062"/>
  <c r="H1062"/>
  <c r="G1062"/>
  <c r="F1062"/>
  <c r="K1061"/>
  <c r="J1061" s="1"/>
  <c r="I1061"/>
  <c r="H1061"/>
  <c r="G1061"/>
  <c r="F1061"/>
  <c r="K1060"/>
  <c r="J1060" s="1"/>
  <c r="I1060"/>
  <c r="H1060"/>
  <c r="G1060"/>
  <c r="F1060"/>
  <c r="J1059"/>
  <c r="G1059"/>
  <c r="K1058"/>
  <c r="J1058" s="1"/>
  <c r="I1058"/>
  <c r="H1058"/>
  <c r="G1058"/>
  <c r="F1058"/>
  <c r="K1057"/>
  <c r="J1057" s="1"/>
  <c r="I1057"/>
  <c r="H1057"/>
  <c r="G1057"/>
  <c r="F1057"/>
  <c r="J1056"/>
  <c r="G1056"/>
  <c r="J1055"/>
  <c r="G1055"/>
  <c r="K1054"/>
  <c r="J1054" s="1"/>
  <c r="I1054"/>
  <c r="H1054"/>
  <c r="G1054"/>
  <c r="F1054"/>
  <c r="K1053"/>
  <c r="J1053" s="1"/>
  <c r="I1053"/>
  <c r="H1053"/>
  <c r="G1053"/>
  <c r="F1053"/>
  <c r="J1052"/>
  <c r="G1052"/>
  <c r="J1051"/>
  <c r="G1051"/>
  <c r="K1050"/>
  <c r="J1050" s="1"/>
  <c r="I1050"/>
  <c r="H1050"/>
  <c r="G1050"/>
  <c r="F1050"/>
  <c r="K1049"/>
  <c r="J1049" s="1"/>
  <c r="I1049"/>
  <c r="H1049"/>
  <c r="G1049"/>
  <c r="F1049"/>
  <c r="K1048"/>
  <c r="J1048" s="1"/>
  <c r="I1048"/>
  <c r="H1048"/>
  <c r="G1048"/>
  <c r="F1048"/>
  <c r="K1047"/>
  <c r="J1047" s="1"/>
  <c r="I1047"/>
  <c r="H1047"/>
  <c r="G1047"/>
  <c r="F1047"/>
  <c r="K1046"/>
  <c r="J1046" s="1"/>
  <c r="I1046"/>
  <c r="H1046"/>
  <c r="G1046"/>
  <c r="F1046"/>
  <c r="J1045"/>
  <c r="G1045"/>
  <c r="J1044"/>
  <c r="H1044"/>
  <c r="G1044"/>
  <c r="F1044"/>
  <c r="J1043"/>
  <c r="H1043"/>
  <c r="G1043"/>
  <c r="F1043"/>
  <c r="J1042"/>
  <c r="H1042"/>
  <c r="G1042"/>
  <c r="F1042"/>
  <c r="J1041"/>
  <c r="H1041"/>
  <c r="G1041"/>
  <c r="F1041"/>
  <c r="J1040"/>
  <c r="G1040"/>
  <c r="K1039"/>
  <c r="J1039" s="1"/>
  <c r="I1039"/>
  <c r="H1039"/>
  <c r="G1039"/>
  <c r="F1039"/>
  <c r="K1038"/>
  <c r="J1038" s="1"/>
  <c r="I1038"/>
  <c r="H1038"/>
  <c r="G1038"/>
  <c r="F1038"/>
  <c r="K1037"/>
  <c r="J1037" s="1"/>
  <c r="I1037"/>
  <c r="H1037"/>
  <c r="G1037"/>
  <c r="F1037"/>
  <c r="J1036"/>
  <c r="G1036"/>
  <c r="K1035"/>
  <c r="J1035" s="1"/>
  <c r="I1035"/>
  <c r="H1035"/>
  <c r="G1035"/>
  <c r="F1035"/>
  <c r="K1034"/>
  <c r="J1034" s="1"/>
  <c r="I1034"/>
  <c r="H1034"/>
  <c r="G1034"/>
  <c r="F1034"/>
  <c r="K1033"/>
  <c r="J1033" s="1"/>
  <c r="I1033"/>
  <c r="H1033"/>
  <c r="G1033"/>
  <c r="F1033"/>
  <c r="J1032"/>
  <c r="G1032"/>
  <c r="K1031"/>
  <c r="J1031" s="1"/>
  <c r="I1031"/>
  <c r="H1031"/>
  <c r="G1031"/>
  <c r="F1031"/>
  <c r="K1030"/>
  <c r="J1030" s="1"/>
  <c r="I1030"/>
  <c r="H1030"/>
  <c r="G1030"/>
  <c r="F1030"/>
  <c r="K1029"/>
  <c r="J1029" s="1"/>
  <c r="I1029"/>
  <c r="H1029"/>
  <c r="G1029"/>
  <c r="F1029"/>
  <c r="J1028"/>
  <c r="G1028"/>
  <c r="K1027"/>
  <c r="J1027" s="1"/>
  <c r="I1027"/>
  <c r="H1027"/>
  <c r="G1027"/>
  <c r="F1027"/>
  <c r="K1026"/>
  <c r="J1026" s="1"/>
  <c r="I1026"/>
  <c r="H1026"/>
  <c r="G1026"/>
  <c r="F1026"/>
  <c r="K1025"/>
  <c r="J1025" s="1"/>
  <c r="I1025"/>
  <c r="H1025"/>
  <c r="G1025" s="1"/>
  <c r="F1025"/>
  <c r="K1024"/>
  <c r="J1024" s="1"/>
  <c r="I1024"/>
  <c r="H1024"/>
  <c r="F1024"/>
  <c r="G1024" s="1"/>
  <c r="J1023"/>
  <c r="G1023"/>
  <c r="J1022"/>
  <c r="H1022"/>
  <c r="F1022"/>
  <c r="G1022" s="1"/>
  <c r="J1021"/>
  <c r="H1021"/>
  <c r="G1021"/>
  <c r="F1021"/>
  <c r="J1020"/>
  <c r="H1020"/>
  <c r="G1020"/>
  <c r="F1020"/>
  <c r="J1019"/>
  <c r="H1019"/>
  <c r="G1019"/>
  <c r="F1019"/>
  <c r="K1018"/>
  <c r="J1018" s="1"/>
  <c r="I1018"/>
  <c r="H1018"/>
  <c r="G1018"/>
  <c r="F1018"/>
  <c r="J1017"/>
  <c r="G1017"/>
  <c r="K1016"/>
  <c r="J1016" s="1"/>
  <c r="I1016"/>
  <c r="H1016"/>
  <c r="G1016"/>
  <c r="F1016"/>
  <c r="K1015"/>
  <c r="J1015" s="1"/>
  <c r="I1015"/>
  <c r="H1015"/>
  <c r="G1015"/>
  <c r="F1015"/>
  <c r="J1014"/>
  <c r="G1014"/>
  <c r="K1013"/>
  <c r="J1013" s="1"/>
  <c r="I1013"/>
  <c r="H1013"/>
  <c r="G1013"/>
  <c r="F1013"/>
  <c r="K1012"/>
  <c r="J1012" s="1"/>
  <c r="I1012"/>
  <c r="H1012"/>
  <c r="G1012"/>
  <c r="F1012"/>
  <c r="K1011"/>
  <c r="J1011" s="1"/>
  <c r="I1011"/>
  <c r="H1011"/>
  <c r="G1011"/>
  <c r="F1011"/>
  <c r="K1010"/>
  <c r="J1010" s="1"/>
  <c r="I1010"/>
  <c r="H1010"/>
  <c r="G1010"/>
  <c r="F1010"/>
  <c r="J1009"/>
  <c r="G1009"/>
  <c r="K1008"/>
  <c r="J1008" s="1"/>
  <c r="I1008"/>
  <c r="H1008"/>
  <c r="G1008"/>
  <c r="F1008"/>
  <c r="K1007"/>
  <c r="J1007" s="1"/>
  <c r="I1007"/>
  <c r="H1007"/>
  <c r="G1007"/>
  <c r="F1007"/>
  <c r="K1006"/>
  <c r="J1006" s="1"/>
  <c r="I1006"/>
  <c r="H1006"/>
  <c r="G1006"/>
  <c r="F1006"/>
  <c r="J1005"/>
  <c r="G1005"/>
  <c r="K1004"/>
  <c r="J1004" s="1"/>
  <c r="I1004"/>
  <c r="H1004"/>
  <c r="G1004"/>
  <c r="F1004"/>
  <c r="K1003"/>
  <c r="J1003" s="1"/>
  <c r="I1003"/>
  <c r="H1003"/>
  <c r="G1003"/>
  <c r="F1003"/>
  <c r="K1002"/>
  <c r="J1002" s="1"/>
  <c r="I1002"/>
  <c r="H1002"/>
  <c r="G1002"/>
  <c r="F1002"/>
  <c r="J1001"/>
  <c r="G1001"/>
  <c r="K1000"/>
  <c r="J1000" s="1"/>
  <c r="I1000"/>
  <c r="H1000"/>
  <c r="F1000"/>
  <c r="G1000" s="1"/>
  <c r="K999"/>
  <c r="J999" s="1"/>
  <c r="I999"/>
  <c r="H999"/>
  <c r="G999" s="1"/>
  <c r="F999"/>
  <c r="K998"/>
  <c r="J998"/>
  <c r="I998"/>
  <c r="H998"/>
  <c r="G998" s="1"/>
  <c r="F998"/>
  <c r="J997"/>
  <c r="G997"/>
  <c r="K996"/>
  <c r="J996"/>
  <c r="I996"/>
  <c r="H996"/>
  <c r="G996" s="1"/>
  <c r="F996"/>
  <c r="K995"/>
  <c r="J995"/>
  <c r="I995"/>
  <c r="H995"/>
  <c r="G995" s="1"/>
  <c r="F995"/>
  <c r="K994"/>
  <c r="J994"/>
  <c r="I994"/>
  <c r="H994"/>
  <c r="G994" s="1"/>
  <c r="F994"/>
  <c r="J993"/>
  <c r="G993"/>
  <c r="K992"/>
  <c r="J992"/>
  <c r="I992"/>
  <c r="H992"/>
  <c r="G992" s="1"/>
  <c r="F992"/>
  <c r="K991"/>
  <c r="J991"/>
  <c r="I991"/>
  <c r="H991"/>
  <c r="G991" s="1"/>
  <c r="F991"/>
  <c r="K990"/>
  <c r="I990"/>
  <c r="J990" s="1"/>
  <c r="H990"/>
  <c r="G990" s="1"/>
  <c r="F990"/>
  <c r="K989"/>
  <c r="I989"/>
  <c r="J989" s="1"/>
  <c r="H989"/>
  <c r="G989" s="1"/>
  <c r="F989"/>
  <c r="K988"/>
  <c r="I988"/>
  <c r="J988" s="1"/>
  <c r="H988"/>
  <c r="G988" s="1"/>
  <c r="F988"/>
  <c r="J987"/>
  <c r="G987"/>
  <c r="J986"/>
  <c r="H986"/>
  <c r="G986" s="1"/>
  <c r="F986"/>
  <c r="J985"/>
  <c r="H985"/>
  <c r="G985" s="1"/>
  <c r="F985"/>
  <c r="J984"/>
  <c r="G984"/>
  <c r="K983"/>
  <c r="J983"/>
  <c r="I983"/>
  <c r="H983"/>
  <c r="G983" s="1"/>
  <c r="F983"/>
  <c r="K982"/>
  <c r="J982"/>
  <c r="I982"/>
  <c r="H982"/>
  <c r="G982" s="1"/>
  <c r="F982"/>
  <c r="K981"/>
  <c r="J981"/>
  <c r="I981"/>
  <c r="H981"/>
  <c r="G981" s="1"/>
  <c r="F981"/>
  <c r="K980"/>
  <c r="J980"/>
  <c r="I980"/>
  <c r="H980"/>
  <c r="G980" s="1"/>
  <c r="F980"/>
  <c r="J979"/>
  <c r="G979"/>
  <c r="K978"/>
  <c r="J978"/>
  <c r="I978"/>
  <c r="H978"/>
  <c r="G978" s="1"/>
  <c r="F978"/>
  <c r="K977"/>
  <c r="J977"/>
  <c r="I977"/>
  <c r="H977"/>
  <c r="G977" s="1"/>
  <c r="F977"/>
  <c r="K976"/>
  <c r="J976"/>
  <c r="I976"/>
  <c r="H976"/>
  <c r="G976" s="1"/>
  <c r="F976"/>
  <c r="K975"/>
  <c r="J975"/>
  <c r="I975"/>
  <c r="H975"/>
  <c r="G975" s="1"/>
  <c r="F975"/>
  <c r="K974"/>
  <c r="J974"/>
  <c r="I974"/>
  <c r="H974"/>
  <c r="G974" s="1"/>
  <c r="F974"/>
  <c r="J973"/>
  <c r="G973"/>
  <c r="K972"/>
  <c r="J972"/>
  <c r="I972"/>
  <c r="H972"/>
  <c r="G972" s="1"/>
  <c r="F972"/>
  <c r="K971"/>
  <c r="J971"/>
  <c r="I971"/>
  <c r="H971"/>
  <c r="G971" s="1"/>
  <c r="F971"/>
  <c r="K970"/>
  <c r="J970"/>
  <c r="I970"/>
  <c r="H970"/>
  <c r="G970" s="1"/>
  <c r="F970"/>
  <c r="K969"/>
  <c r="J969"/>
  <c r="I969"/>
  <c r="H969"/>
  <c r="G969" s="1"/>
  <c r="F969"/>
  <c r="K968"/>
  <c r="J968"/>
  <c r="I968"/>
  <c r="H968"/>
  <c r="G968" s="1"/>
  <c r="F968"/>
  <c r="J967"/>
  <c r="G967"/>
  <c r="K966"/>
  <c r="J966"/>
  <c r="I966"/>
  <c r="H966"/>
  <c r="G966" s="1"/>
  <c r="F966"/>
  <c r="K965"/>
  <c r="J965"/>
  <c r="I965"/>
  <c r="H965"/>
  <c r="G965" s="1"/>
  <c r="F965"/>
  <c r="J964"/>
  <c r="G964"/>
  <c r="K963"/>
  <c r="J963"/>
  <c r="I963"/>
  <c r="H963"/>
  <c r="G963" s="1"/>
  <c r="F963"/>
  <c r="K962"/>
  <c r="J962"/>
  <c r="I962"/>
  <c r="H962"/>
  <c r="G962" s="1"/>
  <c r="F962"/>
  <c r="K961"/>
  <c r="J961"/>
  <c r="I961"/>
  <c r="H961"/>
  <c r="G961" s="1"/>
  <c r="F961"/>
  <c r="J960"/>
  <c r="G960"/>
  <c r="J959"/>
  <c r="H959"/>
  <c r="G959" s="1"/>
  <c r="F959"/>
  <c r="J958"/>
  <c r="H958"/>
  <c r="F958"/>
  <c r="G958" s="1"/>
  <c r="J957"/>
  <c r="H957"/>
  <c r="G957"/>
  <c r="F957"/>
  <c r="K956"/>
  <c r="J956" s="1"/>
  <c r="I956"/>
  <c r="H956"/>
  <c r="G956"/>
  <c r="F956"/>
  <c r="J955"/>
  <c r="G955"/>
  <c r="K954"/>
  <c r="J954" s="1"/>
  <c r="I954"/>
  <c r="H954"/>
  <c r="G954"/>
  <c r="F954"/>
  <c r="K953"/>
  <c r="J953" s="1"/>
  <c r="I953"/>
  <c r="H953"/>
  <c r="G953"/>
  <c r="F953"/>
  <c r="J952"/>
  <c r="G952"/>
  <c r="J951"/>
  <c r="G951"/>
  <c r="K950"/>
  <c r="J950" s="1"/>
  <c r="I950"/>
  <c r="H950"/>
  <c r="G950"/>
  <c r="F950"/>
  <c r="K949"/>
  <c r="J949" s="1"/>
  <c r="I949"/>
  <c r="H949"/>
  <c r="G949"/>
  <c r="F949"/>
  <c r="J948"/>
  <c r="G948"/>
  <c r="J947"/>
  <c r="G947"/>
  <c r="K946"/>
  <c r="J946" s="1"/>
  <c r="I946"/>
  <c r="H946"/>
  <c r="G946"/>
  <c r="F946"/>
  <c r="K945"/>
  <c r="J945" s="1"/>
  <c r="I945"/>
  <c r="H945"/>
  <c r="G945"/>
  <c r="F945"/>
  <c r="K944"/>
  <c r="J944" s="1"/>
  <c r="I944"/>
  <c r="H944"/>
  <c r="G944"/>
  <c r="F944"/>
  <c r="K943"/>
  <c r="J943" s="1"/>
  <c r="I943"/>
  <c r="H943"/>
  <c r="F943"/>
  <c r="G943" s="1"/>
  <c r="K942"/>
  <c r="J942" s="1"/>
  <c r="I942"/>
  <c r="H942"/>
  <c r="F942"/>
  <c r="G942" s="1"/>
  <c r="K941"/>
  <c r="J941" s="1"/>
  <c r="I941"/>
  <c r="H941"/>
  <c r="F941"/>
  <c r="G941" s="1"/>
  <c r="J940"/>
  <c r="G940"/>
  <c r="J939"/>
  <c r="H939"/>
  <c r="G939"/>
  <c r="F939"/>
  <c r="J938"/>
  <c r="H938"/>
  <c r="G938"/>
  <c r="F938"/>
  <c r="J937"/>
  <c r="H937"/>
  <c r="G937"/>
  <c r="F937"/>
  <c r="J936"/>
  <c r="G936"/>
  <c r="J935"/>
  <c r="H935"/>
  <c r="G935"/>
  <c r="F935"/>
  <c r="J934"/>
  <c r="H934"/>
  <c r="G934"/>
  <c r="F934"/>
  <c r="J933"/>
  <c r="H933"/>
  <c r="G933"/>
  <c r="F933"/>
  <c r="J932"/>
  <c r="H932"/>
  <c r="G932"/>
  <c r="F932"/>
  <c r="J931"/>
  <c r="G931"/>
  <c r="K930"/>
  <c r="J930" s="1"/>
  <c r="I930"/>
  <c r="H930"/>
  <c r="G930"/>
  <c r="F930"/>
  <c r="K929"/>
  <c r="J929" s="1"/>
  <c r="I929"/>
  <c r="H929"/>
  <c r="G929"/>
  <c r="F929"/>
  <c r="J928"/>
  <c r="G928"/>
  <c r="K927"/>
  <c r="J927" s="1"/>
  <c r="I927"/>
  <c r="H927"/>
  <c r="G927"/>
  <c r="F927"/>
  <c r="K926"/>
  <c r="J926" s="1"/>
  <c r="I926"/>
  <c r="H926"/>
  <c r="G926"/>
  <c r="F926"/>
  <c r="J925"/>
  <c r="G925"/>
  <c r="J924"/>
  <c r="G924"/>
  <c r="K923"/>
  <c r="J923" s="1"/>
  <c r="I923"/>
  <c r="H923"/>
  <c r="G923"/>
  <c r="F923"/>
  <c r="K922"/>
  <c r="J922" s="1"/>
  <c r="I922"/>
  <c r="H922"/>
  <c r="G922"/>
  <c r="F922"/>
  <c r="K921"/>
  <c r="J921" s="1"/>
  <c r="I921"/>
  <c r="H921"/>
  <c r="G921"/>
  <c r="F921"/>
  <c r="K920"/>
  <c r="J920" s="1"/>
  <c r="I920"/>
  <c r="H920"/>
  <c r="G920"/>
  <c r="F920"/>
  <c r="K919"/>
  <c r="J919" s="1"/>
  <c r="I919"/>
  <c r="H919"/>
  <c r="G919"/>
  <c r="F919"/>
  <c r="K918"/>
  <c r="J918" s="1"/>
  <c r="I918"/>
  <c r="H918"/>
  <c r="G918"/>
  <c r="F918"/>
  <c r="K917"/>
  <c r="J917" s="1"/>
  <c r="I917"/>
  <c r="H917"/>
  <c r="G917"/>
  <c r="F917"/>
  <c r="J916"/>
  <c r="G916"/>
  <c r="K915"/>
  <c r="J915" s="1"/>
  <c r="I915"/>
  <c r="G915"/>
  <c r="K914"/>
  <c r="J914" s="1"/>
  <c r="I914"/>
  <c r="G914"/>
  <c r="K913"/>
  <c r="J913" s="1"/>
  <c r="I913"/>
  <c r="G913"/>
  <c r="K912"/>
  <c r="J912" s="1"/>
  <c r="I912"/>
  <c r="G912"/>
  <c r="J911"/>
  <c r="G911"/>
  <c r="K910"/>
  <c r="J910"/>
  <c r="I910"/>
  <c r="G910"/>
  <c r="K909"/>
  <c r="J909"/>
  <c r="I909"/>
  <c r="G909"/>
  <c r="K908"/>
  <c r="J908"/>
  <c r="I908"/>
  <c r="G908"/>
  <c r="K907"/>
  <c r="J907"/>
  <c r="I907"/>
  <c r="G907"/>
  <c r="K906"/>
  <c r="J906"/>
  <c r="I906"/>
  <c r="G906"/>
  <c r="J905"/>
  <c r="G905"/>
  <c r="K904"/>
  <c r="J904"/>
  <c r="I904"/>
  <c r="G904"/>
  <c r="K903"/>
  <c r="J903"/>
  <c r="I903"/>
  <c r="G903"/>
  <c r="K902"/>
  <c r="J902"/>
  <c r="I902"/>
  <c r="G902"/>
  <c r="K901"/>
  <c r="J901"/>
  <c r="I901"/>
  <c r="G901"/>
  <c r="K900"/>
  <c r="J900"/>
  <c r="I900"/>
  <c r="G900"/>
  <c r="K899"/>
  <c r="J899"/>
  <c r="I899"/>
  <c r="G899"/>
  <c r="J898"/>
  <c r="G898"/>
  <c r="J897"/>
  <c r="G897"/>
  <c r="J896"/>
  <c r="H896"/>
  <c r="G896" s="1"/>
  <c r="F896"/>
  <c r="J895"/>
  <c r="H895"/>
  <c r="G895" s="1"/>
  <c r="F895"/>
  <c r="J894"/>
  <c r="H894"/>
  <c r="G894" s="1"/>
  <c r="F894"/>
  <c r="J893"/>
  <c r="H893"/>
  <c r="G893" s="1"/>
  <c r="F893"/>
  <c r="J892"/>
  <c r="H892"/>
  <c r="G892" s="1"/>
  <c r="F892"/>
  <c r="J891"/>
  <c r="H891"/>
  <c r="G891" s="1"/>
  <c r="F891"/>
  <c r="J890"/>
  <c r="G890"/>
  <c r="K889"/>
  <c r="J889"/>
  <c r="I889"/>
  <c r="H889"/>
  <c r="G889" s="1"/>
  <c r="F889"/>
  <c r="K888"/>
  <c r="J888"/>
  <c r="I888"/>
  <c r="H888"/>
  <c r="G888" s="1"/>
  <c r="F888"/>
  <c r="K887"/>
  <c r="J887"/>
  <c r="I887"/>
  <c r="H887"/>
  <c r="G887" s="1"/>
  <c r="F887"/>
  <c r="J886"/>
  <c r="G886"/>
  <c r="J885"/>
  <c r="G885"/>
  <c r="K884"/>
  <c r="J884"/>
  <c r="I884"/>
  <c r="H884"/>
  <c r="G884" s="1"/>
  <c r="F884"/>
  <c r="K883"/>
  <c r="J883"/>
  <c r="I883"/>
  <c r="H883"/>
  <c r="G883" s="1"/>
  <c r="F883"/>
  <c r="K882"/>
  <c r="J882"/>
  <c r="I882"/>
  <c r="H882"/>
  <c r="G882" s="1"/>
  <c r="F882"/>
  <c r="K881"/>
  <c r="J881"/>
  <c r="I881"/>
  <c r="H881"/>
  <c r="G881" s="1"/>
  <c r="F881"/>
  <c r="K880"/>
  <c r="J880"/>
  <c r="I880"/>
  <c r="H880"/>
  <c r="G880" s="1"/>
  <c r="F880"/>
  <c r="K879"/>
  <c r="J879"/>
  <c r="I879"/>
  <c r="H879"/>
  <c r="G879" s="1"/>
  <c r="F879"/>
  <c r="J878"/>
  <c r="G878"/>
  <c r="K877"/>
  <c r="J877"/>
  <c r="I877"/>
  <c r="H877"/>
  <c r="G877" s="1"/>
  <c r="F877"/>
  <c r="K876"/>
  <c r="J876"/>
  <c r="I876"/>
  <c r="H876"/>
  <c r="G876" s="1"/>
  <c r="F876"/>
  <c r="K875"/>
  <c r="J875"/>
  <c r="I875"/>
  <c r="H875"/>
  <c r="G875" s="1"/>
  <c r="F875"/>
  <c r="K874"/>
  <c r="J874"/>
  <c r="I874"/>
  <c r="H874"/>
  <c r="G874" s="1"/>
  <c r="F874"/>
  <c r="K873"/>
  <c r="J873"/>
  <c r="I873"/>
  <c r="H873"/>
  <c r="G873" s="1"/>
  <c r="F873"/>
  <c r="J872"/>
  <c r="G872"/>
  <c r="K871"/>
  <c r="J871"/>
  <c r="I871"/>
  <c r="G871"/>
  <c r="K870"/>
  <c r="J870"/>
  <c r="I870"/>
  <c r="G870"/>
  <c r="K869"/>
  <c r="J869"/>
  <c r="I869"/>
  <c r="G869"/>
  <c r="K868"/>
  <c r="J868"/>
  <c r="I868"/>
  <c r="G868"/>
  <c r="K867"/>
  <c r="J867"/>
  <c r="I867"/>
  <c r="G867"/>
  <c r="K866"/>
  <c r="J866"/>
  <c r="I866"/>
  <c r="G866"/>
  <c r="K865"/>
  <c r="J865"/>
  <c r="I865"/>
  <c r="H865"/>
  <c r="G865" s="1"/>
  <c r="F865"/>
  <c r="J864"/>
  <c r="G864"/>
  <c r="J863"/>
  <c r="H863"/>
  <c r="G863" s="1"/>
  <c r="F863"/>
  <c r="J862"/>
  <c r="H862"/>
  <c r="G862" s="1"/>
  <c r="F862"/>
  <c r="J861"/>
  <c r="H861"/>
  <c r="G861" s="1"/>
  <c r="F861"/>
  <c r="J860"/>
  <c r="H860"/>
  <c r="G860" s="1"/>
  <c r="F860"/>
  <c r="J859"/>
  <c r="H859"/>
  <c r="G859" s="1"/>
  <c r="F859"/>
  <c r="J858"/>
  <c r="H858"/>
  <c r="G858" s="1"/>
  <c r="F858"/>
  <c r="J857"/>
  <c r="G857"/>
  <c r="K856"/>
  <c r="J856"/>
  <c r="I856"/>
  <c r="H856"/>
  <c r="G856" s="1"/>
  <c r="F856"/>
  <c r="K855"/>
  <c r="J855"/>
  <c r="I855"/>
  <c r="H855"/>
  <c r="G855" s="1"/>
  <c r="F855"/>
  <c r="J854"/>
  <c r="G854"/>
  <c r="J853"/>
  <c r="G853"/>
  <c r="K852"/>
  <c r="J852"/>
  <c r="I852"/>
  <c r="H852"/>
  <c r="G852" s="1"/>
  <c r="F852"/>
  <c r="K851"/>
  <c r="J851"/>
  <c r="I851"/>
  <c r="H851"/>
  <c r="G851" s="1"/>
  <c r="F851"/>
  <c r="J850"/>
  <c r="G850"/>
  <c r="J849"/>
  <c r="G849"/>
  <c r="K848"/>
  <c r="J848"/>
  <c r="I848"/>
  <c r="H848"/>
  <c r="G848" s="1"/>
  <c r="F848"/>
  <c r="K847"/>
  <c r="J847"/>
  <c r="I847"/>
  <c r="H847"/>
  <c r="G847" s="1"/>
  <c r="F847"/>
  <c r="K846"/>
  <c r="J846"/>
  <c r="I846"/>
  <c r="H846"/>
  <c r="G846" s="1"/>
  <c r="F846"/>
  <c r="K845"/>
  <c r="J845"/>
  <c r="I845"/>
  <c r="H845"/>
  <c r="G845" s="1"/>
  <c r="F845"/>
  <c r="K844"/>
  <c r="J844"/>
  <c r="I844"/>
  <c r="H844"/>
  <c r="G844" s="1"/>
  <c r="F844"/>
  <c r="J843"/>
  <c r="G843"/>
  <c r="J842"/>
  <c r="H842"/>
  <c r="G842" s="1"/>
  <c r="F842"/>
  <c r="J841"/>
  <c r="H841"/>
  <c r="G841" s="1"/>
  <c r="F841"/>
  <c r="J840"/>
  <c r="H840"/>
  <c r="G840" s="1"/>
  <c r="F840"/>
  <c r="J839"/>
  <c r="G839"/>
  <c r="K838"/>
  <c r="J838"/>
  <c r="I838"/>
  <c r="H838"/>
  <c r="G838" s="1"/>
  <c r="F838"/>
  <c r="K837"/>
  <c r="J837"/>
  <c r="I837"/>
  <c r="H837"/>
  <c r="G837" s="1"/>
  <c r="F837"/>
  <c r="K836"/>
  <c r="J836"/>
  <c r="I836"/>
  <c r="H836"/>
  <c r="G836" s="1"/>
  <c r="F836"/>
  <c r="K835"/>
  <c r="J835"/>
  <c r="I835"/>
  <c r="H835"/>
  <c r="G835" s="1"/>
  <c r="F835"/>
  <c r="J834"/>
  <c r="G834"/>
  <c r="K833"/>
  <c r="J833"/>
  <c r="I833"/>
  <c r="H833"/>
  <c r="G833" s="1"/>
  <c r="F833"/>
  <c r="K832"/>
  <c r="J832"/>
  <c r="I832"/>
  <c r="H832"/>
  <c r="G832" s="1"/>
  <c r="F832"/>
  <c r="K831"/>
  <c r="J831"/>
  <c r="I831"/>
  <c r="H831"/>
  <c r="G831" s="1"/>
  <c r="F831"/>
  <c r="K830"/>
  <c r="J830"/>
  <c r="I830"/>
  <c r="H830"/>
  <c r="G830" s="1"/>
  <c r="F830"/>
  <c r="K829"/>
  <c r="J829"/>
  <c r="I829"/>
  <c r="H829"/>
  <c r="G829" s="1"/>
  <c r="F829"/>
  <c r="K828"/>
  <c r="J828"/>
  <c r="I828"/>
  <c r="H828"/>
  <c r="G828" s="1"/>
  <c r="F828"/>
  <c r="K827"/>
  <c r="J827"/>
  <c r="I827"/>
  <c r="H827"/>
  <c r="G827" s="1"/>
  <c r="F827"/>
  <c r="J826"/>
  <c r="G826"/>
  <c r="J825"/>
  <c r="H825"/>
  <c r="G825" s="1"/>
  <c r="F825"/>
  <c r="J824"/>
  <c r="H824"/>
  <c r="G824" s="1"/>
  <c r="F824"/>
  <c r="J823"/>
  <c r="H823"/>
  <c r="G823" s="1"/>
  <c r="F823"/>
  <c r="J822"/>
  <c r="G822"/>
  <c r="J821"/>
  <c r="H821"/>
  <c r="G821" s="1"/>
  <c r="F821"/>
  <c r="J820"/>
  <c r="H820"/>
  <c r="G820" s="1"/>
  <c r="F820"/>
  <c r="J819"/>
  <c r="H819"/>
  <c r="G819" s="1"/>
  <c r="F819"/>
  <c r="J818"/>
  <c r="G818"/>
  <c r="J817"/>
  <c r="G817"/>
  <c r="K816"/>
  <c r="J816" s="1"/>
  <c r="I816"/>
  <c r="H816"/>
  <c r="F816"/>
  <c r="G816" s="1"/>
  <c r="K815"/>
  <c r="J815" s="1"/>
  <c r="I815"/>
  <c r="H815"/>
  <c r="G815"/>
  <c r="F815"/>
  <c r="K814"/>
  <c r="J814" s="1"/>
  <c r="I814"/>
  <c r="H814"/>
  <c r="G814"/>
  <c r="F814"/>
  <c r="K813"/>
  <c r="J813" s="1"/>
  <c r="I813"/>
  <c r="H813"/>
  <c r="G813"/>
  <c r="F813"/>
  <c r="J812"/>
  <c r="G812"/>
  <c r="K811"/>
  <c r="J811" s="1"/>
  <c r="I811"/>
  <c r="H811"/>
  <c r="G811"/>
  <c r="F811"/>
  <c r="K810"/>
  <c r="J810" s="1"/>
  <c r="I810"/>
  <c r="H810"/>
  <c r="G810"/>
  <c r="F810"/>
  <c r="J809"/>
  <c r="G809"/>
  <c r="J808"/>
  <c r="G808"/>
  <c r="K807"/>
  <c r="J807" s="1"/>
  <c r="I807"/>
  <c r="H807"/>
  <c r="G807"/>
  <c r="F807"/>
  <c r="K806"/>
  <c r="J806" s="1"/>
  <c r="I806"/>
  <c r="H806"/>
  <c r="G806"/>
  <c r="F806"/>
  <c r="J805"/>
  <c r="G805"/>
  <c r="J804"/>
  <c r="G804"/>
  <c r="K803"/>
  <c r="J803" s="1"/>
  <c r="I803"/>
  <c r="H803"/>
  <c r="G803"/>
  <c r="F803"/>
  <c r="K802"/>
  <c r="J802" s="1"/>
  <c r="I802"/>
  <c r="H802"/>
  <c r="G802"/>
  <c r="F802"/>
  <c r="K801"/>
  <c r="J801" s="1"/>
  <c r="I801"/>
  <c r="H801"/>
  <c r="G801"/>
  <c r="F801"/>
  <c r="K800"/>
  <c r="J800" s="1"/>
  <c r="I800"/>
  <c r="H800"/>
  <c r="G800"/>
  <c r="F800"/>
  <c r="K799"/>
  <c r="J799" s="1"/>
  <c r="I799"/>
  <c r="H799"/>
  <c r="G799"/>
  <c r="F799"/>
  <c r="K798"/>
  <c r="J798" s="1"/>
  <c r="I798"/>
  <c r="H798"/>
  <c r="G798"/>
  <c r="F798"/>
  <c r="K797"/>
  <c r="J797" s="1"/>
  <c r="I797"/>
  <c r="H797"/>
  <c r="G797"/>
  <c r="F797"/>
  <c r="J796"/>
  <c r="G796"/>
  <c r="J795"/>
  <c r="G795"/>
  <c r="K794"/>
  <c r="J794" s="1"/>
  <c r="I794"/>
  <c r="H794"/>
  <c r="G794"/>
  <c r="F794"/>
  <c r="K793"/>
  <c r="J793" s="1"/>
  <c r="I793"/>
  <c r="H793"/>
  <c r="G793"/>
  <c r="F793"/>
  <c r="J792"/>
  <c r="G792"/>
  <c r="J791"/>
  <c r="G791"/>
  <c r="K790"/>
  <c r="J790" s="1"/>
  <c r="I790"/>
  <c r="H790"/>
  <c r="G790"/>
  <c r="F790"/>
  <c r="K789"/>
  <c r="J789" s="1"/>
  <c r="I789"/>
  <c r="H789"/>
  <c r="G789"/>
  <c r="F789"/>
  <c r="K788"/>
  <c r="J788" s="1"/>
  <c r="I788"/>
  <c r="H788"/>
  <c r="G788"/>
  <c r="F788"/>
  <c r="K787"/>
  <c r="J787" s="1"/>
  <c r="I787"/>
  <c r="H787"/>
  <c r="G787"/>
  <c r="F787"/>
  <c r="K786"/>
  <c r="J786" s="1"/>
  <c r="I786"/>
  <c r="H786"/>
  <c r="G786"/>
  <c r="F786"/>
  <c r="J785"/>
  <c r="G785"/>
  <c r="K784"/>
  <c r="J784" s="1"/>
  <c r="I784"/>
  <c r="H784"/>
  <c r="G784"/>
  <c r="F784"/>
  <c r="K783"/>
  <c r="J783" s="1"/>
  <c r="I783"/>
  <c r="H783"/>
  <c r="G783"/>
  <c r="F783"/>
  <c r="J782"/>
  <c r="G782"/>
  <c r="K781"/>
  <c r="J781" s="1"/>
  <c r="I781"/>
  <c r="H781"/>
  <c r="G781"/>
  <c r="F781"/>
  <c r="K780"/>
  <c r="J780" s="1"/>
  <c r="I780"/>
  <c r="H780"/>
  <c r="G780"/>
  <c r="F780"/>
  <c r="K779"/>
  <c r="J779" s="1"/>
  <c r="I779"/>
  <c r="H779"/>
  <c r="G779"/>
  <c r="F779"/>
  <c r="K778"/>
  <c r="J778" s="1"/>
  <c r="I778"/>
  <c r="H778"/>
  <c r="G778"/>
  <c r="F778"/>
  <c r="J777"/>
  <c r="G777"/>
  <c r="K776"/>
  <c r="J776" s="1"/>
  <c r="I776"/>
  <c r="H776"/>
  <c r="G776"/>
  <c r="F776"/>
  <c r="J775"/>
  <c r="G775"/>
  <c r="K774"/>
  <c r="J774" s="1"/>
  <c r="I774"/>
  <c r="H774"/>
  <c r="G774"/>
  <c r="F774"/>
  <c r="K773"/>
  <c r="J773" s="1"/>
  <c r="I773"/>
  <c r="H773"/>
  <c r="G773"/>
  <c r="F773"/>
  <c r="K772"/>
  <c r="J772" s="1"/>
  <c r="I772"/>
  <c r="H772"/>
  <c r="G772"/>
  <c r="F772"/>
  <c r="K771"/>
  <c r="J771" s="1"/>
  <c r="I771"/>
  <c r="H771"/>
  <c r="G771"/>
  <c r="F771"/>
  <c r="J770"/>
  <c r="G770"/>
  <c r="K769"/>
  <c r="J769" s="1"/>
  <c r="I769"/>
  <c r="H769"/>
  <c r="G769"/>
  <c r="F769"/>
  <c r="K768"/>
  <c r="J768" s="1"/>
  <c r="I768"/>
  <c r="H768"/>
  <c r="G768"/>
  <c r="F768"/>
  <c r="K767"/>
  <c r="J767" s="1"/>
  <c r="I767"/>
  <c r="H767"/>
  <c r="G767"/>
  <c r="F767"/>
  <c r="K766"/>
  <c r="J766" s="1"/>
  <c r="I766"/>
  <c r="H766"/>
  <c r="G766"/>
  <c r="F766"/>
  <c r="K765"/>
  <c r="J765" s="1"/>
  <c r="I765"/>
  <c r="H765"/>
  <c r="G765"/>
  <c r="F765"/>
  <c r="K764"/>
  <c r="J764" s="1"/>
  <c r="I764"/>
  <c r="H764"/>
  <c r="G764"/>
  <c r="F764"/>
  <c r="K763"/>
  <c r="J763" s="1"/>
  <c r="I763"/>
  <c r="H763"/>
  <c r="G763"/>
  <c r="F763"/>
  <c r="J762"/>
  <c r="G762"/>
  <c r="K761"/>
  <c r="J761" s="1"/>
  <c r="H761"/>
  <c r="G761" s="1"/>
  <c r="K760"/>
  <c r="J760" s="1"/>
  <c r="H760"/>
  <c r="G760" s="1"/>
  <c r="K759"/>
  <c r="J759" s="1"/>
  <c r="H759"/>
  <c r="G759" s="1"/>
  <c r="K758"/>
  <c r="J758" s="1"/>
  <c r="H758"/>
  <c r="G758" s="1"/>
  <c r="J757"/>
  <c r="G757"/>
  <c r="J756"/>
  <c r="G756"/>
  <c r="K755"/>
  <c r="J755" s="1"/>
  <c r="I755"/>
  <c r="H755"/>
  <c r="G755"/>
  <c r="F755"/>
  <c r="K754"/>
  <c r="J754" s="1"/>
  <c r="I754"/>
  <c r="H754"/>
  <c r="G754"/>
  <c r="F754"/>
  <c r="J753"/>
  <c r="G753"/>
  <c r="J752"/>
  <c r="G752"/>
  <c r="K751"/>
  <c r="J751" s="1"/>
  <c r="I751"/>
  <c r="H751"/>
  <c r="G751"/>
  <c r="F751"/>
  <c r="K750"/>
  <c r="J750" s="1"/>
  <c r="I750"/>
  <c r="H750"/>
  <c r="G750"/>
  <c r="F750"/>
  <c r="K749"/>
  <c r="J749" s="1"/>
  <c r="I749"/>
  <c r="H749"/>
  <c r="G749"/>
  <c r="F749"/>
  <c r="K748"/>
  <c r="J748" s="1"/>
  <c r="I748"/>
  <c r="H748"/>
  <c r="G748"/>
  <c r="F748"/>
  <c r="K747"/>
  <c r="J747" s="1"/>
  <c r="I747"/>
  <c r="H747"/>
  <c r="G747"/>
  <c r="F747"/>
  <c r="J746"/>
  <c r="G746"/>
  <c r="J745"/>
  <c r="H745"/>
  <c r="G745"/>
  <c r="F745"/>
  <c r="J744"/>
  <c r="H744"/>
  <c r="G744"/>
  <c r="F744"/>
  <c r="J743"/>
  <c r="H743"/>
  <c r="G743"/>
  <c r="F743"/>
  <c r="J742"/>
  <c r="G742"/>
  <c r="J741"/>
  <c r="H741"/>
  <c r="G741"/>
  <c r="F741"/>
  <c r="J740"/>
  <c r="H740"/>
  <c r="G740"/>
  <c r="F740"/>
  <c r="J739"/>
  <c r="H739"/>
  <c r="G739"/>
  <c r="F739"/>
  <c r="J738"/>
  <c r="H738"/>
  <c r="G738"/>
  <c r="F738"/>
  <c r="J737"/>
  <c r="H737"/>
  <c r="G737"/>
  <c r="F737"/>
  <c r="J736"/>
  <c r="G736"/>
  <c r="J735"/>
  <c r="G735"/>
  <c r="K734"/>
  <c r="J734" s="1"/>
  <c r="I734"/>
  <c r="H734"/>
  <c r="G734"/>
  <c r="F734"/>
  <c r="K733"/>
  <c r="J733" s="1"/>
  <c r="I733"/>
  <c r="H733"/>
  <c r="G733"/>
  <c r="F733"/>
  <c r="K732"/>
  <c r="J732" s="1"/>
  <c r="I732"/>
  <c r="H732"/>
  <c r="G732"/>
  <c r="F732"/>
  <c r="K731"/>
  <c r="J731" s="1"/>
  <c r="I731"/>
  <c r="H731"/>
  <c r="G731"/>
  <c r="F731"/>
  <c r="K730"/>
  <c r="J730" s="1"/>
  <c r="I730"/>
  <c r="H730"/>
  <c r="G730"/>
  <c r="F730"/>
  <c r="K729"/>
  <c r="J729" s="1"/>
  <c r="I729"/>
  <c r="H729"/>
  <c r="G729"/>
  <c r="F729"/>
  <c r="J728"/>
  <c r="G728"/>
  <c r="J727"/>
  <c r="H727"/>
  <c r="G727"/>
  <c r="F727"/>
  <c r="J726"/>
  <c r="H726"/>
  <c r="G726"/>
  <c r="F726"/>
  <c r="J725"/>
  <c r="H725"/>
  <c r="G725"/>
  <c r="F725"/>
  <c r="J724"/>
  <c r="H724"/>
  <c r="G724"/>
  <c r="F724"/>
  <c r="J723"/>
  <c r="H723"/>
  <c r="G723"/>
  <c r="F723"/>
  <c r="J722"/>
  <c r="G722"/>
  <c r="J721"/>
  <c r="H721"/>
  <c r="G721"/>
  <c r="F721"/>
  <c r="J720"/>
  <c r="G720"/>
  <c r="J719"/>
  <c r="H719"/>
  <c r="G719"/>
  <c r="F719"/>
  <c r="J718"/>
  <c r="H718"/>
  <c r="G718"/>
  <c r="F718"/>
  <c r="J717"/>
  <c r="H717"/>
  <c r="G717"/>
  <c r="F717"/>
  <c r="J716"/>
  <c r="G716"/>
  <c r="J715"/>
  <c r="H715"/>
  <c r="G715"/>
  <c r="F715"/>
  <c r="J714"/>
  <c r="H714"/>
  <c r="G714"/>
  <c r="F714"/>
  <c r="J713"/>
  <c r="H713"/>
  <c r="G713"/>
  <c r="F713"/>
  <c r="J712"/>
  <c r="H712"/>
  <c r="G712"/>
  <c r="F712"/>
  <c r="J711"/>
  <c r="H711"/>
  <c r="G711"/>
  <c r="F711"/>
  <c r="J710"/>
  <c r="G710"/>
  <c r="J709"/>
  <c r="G709"/>
  <c r="K708"/>
  <c r="J708" s="1"/>
  <c r="I708"/>
  <c r="H708"/>
  <c r="G708"/>
  <c r="F708"/>
  <c r="J707"/>
  <c r="G707"/>
  <c r="J706"/>
  <c r="G706"/>
  <c r="K705"/>
  <c r="J705" s="1"/>
  <c r="I705"/>
  <c r="H705"/>
  <c r="G705"/>
  <c r="F705"/>
  <c r="K704"/>
  <c r="J704" s="1"/>
  <c r="I704"/>
  <c r="H704"/>
  <c r="G704"/>
  <c r="F704"/>
  <c r="K703"/>
  <c r="J703" s="1"/>
  <c r="I703"/>
  <c r="H703"/>
  <c r="G703"/>
  <c r="F703"/>
  <c r="K702"/>
  <c r="J702" s="1"/>
  <c r="I702"/>
  <c r="H702"/>
  <c r="G702"/>
  <c r="F702"/>
  <c r="K701"/>
  <c r="J701" s="1"/>
  <c r="I701"/>
  <c r="H701"/>
  <c r="G701"/>
  <c r="F701"/>
  <c r="K700"/>
  <c r="J700" s="1"/>
  <c r="I700"/>
  <c r="H700"/>
  <c r="G700"/>
  <c r="F700"/>
  <c r="J699"/>
  <c r="G699"/>
  <c r="J698"/>
  <c r="H698"/>
  <c r="G698"/>
  <c r="F698"/>
  <c r="J697"/>
  <c r="H697"/>
  <c r="G697"/>
  <c r="F697"/>
  <c r="J696"/>
  <c r="H696"/>
  <c r="G696"/>
  <c r="F696"/>
  <c r="J695"/>
  <c r="H695"/>
  <c r="G695"/>
  <c r="F695"/>
  <c r="J694"/>
  <c r="H694"/>
  <c r="G694"/>
  <c r="F694"/>
  <c r="J693"/>
  <c r="H693"/>
  <c r="G693"/>
  <c r="F693"/>
  <c r="K692"/>
  <c r="J692" s="1"/>
  <c r="I692"/>
  <c r="H692"/>
  <c r="G692"/>
  <c r="F692"/>
  <c r="J691"/>
  <c r="G691"/>
  <c r="K690"/>
  <c r="J690" s="1"/>
  <c r="I690"/>
  <c r="H690"/>
  <c r="G690"/>
  <c r="F690"/>
  <c r="K689"/>
  <c r="J689" s="1"/>
  <c r="I689"/>
  <c r="H689"/>
  <c r="G689"/>
  <c r="F689"/>
  <c r="K688"/>
  <c r="J688" s="1"/>
  <c r="I688"/>
  <c r="H688"/>
  <c r="G688"/>
  <c r="F688"/>
  <c r="K687"/>
  <c r="J687" s="1"/>
  <c r="I687"/>
  <c r="H687"/>
  <c r="G687"/>
  <c r="F687"/>
  <c r="J686"/>
  <c r="G686"/>
  <c r="K685"/>
  <c r="J685" s="1"/>
  <c r="I685"/>
  <c r="H685"/>
  <c r="G685"/>
  <c r="F685"/>
  <c r="K684"/>
  <c r="J684" s="1"/>
  <c r="I684"/>
  <c r="H684"/>
  <c r="G684"/>
  <c r="F684"/>
  <c r="K683"/>
  <c r="J683" s="1"/>
  <c r="I683"/>
  <c r="H683"/>
  <c r="G683"/>
  <c r="F683"/>
  <c r="K682"/>
  <c r="J682" s="1"/>
  <c r="I682"/>
  <c r="H682"/>
  <c r="G682"/>
  <c r="F682"/>
  <c r="K681"/>
  <c r="J681" s="1"/>
  <c r="I681"/>
  <c r="H681"/>
  <c r="G681"/>
  <c r="F681"/>
  <c r="K680"/>
  <c r="J680" s="1"/>
  <c r="I680"/>
  <c r="H680"/>
  <c r="G680"/>
  <c r="F680"/>
  <c r="K679"/>
  <c r="J679" s="1"/>
  <c r="I679"/>
  <c r="H679"/>
  <c r="G679"/>
  <c r="F679"/>
  <c r="J678"/>
  <c r="G678"/>
  <c r="K677"/>
  <c r="J677" s="1"/>
  <c r="H677"/>
  <c r="G677" s="1"/>
  <c r="K676"/>
  <c r="J676" s="1"/>
  <c r="H676"/>
  <c r="G676" s="1"/>
  <c r="K675"/>
  <c r="J675" s="1"/>
  <c r="H675"/>
  <c r="G675" s="1"/>
  <c r="J674"/>
  <c r="G674"/>
  <c r="J673"/>
  <c r="H673"/>
  <c r="G673"/>
  <c r="F673"/>
  <c r="J672"/>
  <c r="H672"/>
  <c r="G672"/>
  <c r="F672"/>
  <c r="J671"/>
  <c r="H671"/>
  <c r="G671"/>
  <c r="F671"/>
  <c r="J670"/>
  <c r="H670"/>
  <c r="G670"/>
  <c r="F670"/>
  <c r="K669"/>
  <c r="J669" s="1"/>
  <c r="H669"/>
  <c r="G669" s="1"/>
  <c r="F669"/>
  <c r="J668"/>
  <c r="G668"/>
  <c r="J667"/>
  <c r="G667"/>
  <c r="K666"/>
  <c r="J666"/>
  <c r="I666"/>
  <c r="H666"/>
  <c r="G666" s="1"/>
  <c r="F666"/>
  <c r="K665"/>
  <c r="J665"/>
  <c r="I665"/>
  <c r="H665"/>
  <c r="G665" s="1"/>
  <c r="F665"/>
  <c r="K664"/>
  <c r="J664"/>
  <c r="I664"/>
  <c r="H664"/>
  <c r="G664" s="1"/>
  <c r="F664"/>
  <c r="K663"/>
  <c r="J663"/>
  <c r="I663"/>
  <c r="H663"/>
  <c r="G663" s="1"/>
  <c r="F663"/>
  <c r="J662"/>
  <c r="G662"/>
  <c r="K661"/>
  <c r="J661"/>
  <c r="I661"/>
  <c r="H661"/>
  <c r="G661" s="1"/>
  <c r="F661"/>
  <c r="K660"/>
  <c r="J660"/>
  <c r="I660"/>
  <c r="H660"/>
  <c r="G660" s="1"/>
  <c r="F660"/>
  <c r="J659"/>
  <c r="G659"/>
  <c r="J658"/>
  <c r="G658"/>
  <c r="K657"/>
  <c r="J657"/>
  <c r="I657"/>
  <c r="H657"/>
  <c r="G657" s="1"/>
  <c r="F657"/>
  <c r="K656"/>
  <c r="J656"/>
  <c r="I656"/>
  <c r="H656"/>
  <c r="G656" s="1"/>
  <c r="F656"/>
  <c r="J655"/>
  <c r="G655"/>
  <c r="J654"/>
  <c r="G654"/>
  <c r="K653"/>
  <c r="J653"/>
  <c r="I653"/>
  <c r="H653"/>
  <c r="G653" s="1"/>
  <c r="F653"/>
  <c r="K652"/>
  <c r="J652"/>
  <c r="I652"/>
  <c r="H652"/>
  <c r="G652" s="1"/>
  <c r="F652"/>
  <c r="K651"/>
  <c r="J651"/>
  <c r="I651"/>
  <c r="H651"/>
  <c r="G651" s="1"/>
  <c r="F651"/>
  <c r="K650"/>
  <c r="J650"/>
  <c r="I650"/>
  <c r="H650"/>
  <c r="G650" s="1"/>
  <c r="F650"/>
  <c r="K649"/>
  <c r="J649"/>
  <c r="I649"/>
  <c r="H649"/>
  <c r="G649" s="1"/>
  <c r="F649"/>
  <c r="J648"/>
  <c r="G648"/>
  <c r="J647"/>
  <c r="H647"/>
  <c r="G647" s="1"/>
  <c r="F647"/>
  <c r="J646"/>
  <c r="H646"/>
  <c r="G646" s="1"/>
  <c r="F646"/>
  <c r="J645"/>
  <c r="H645"/>
  <c r="G645" s="1"/>
  <c r="F645"/>
  <c r="J644"/>
  <c r="H644"/>
  <c r="G644" s="1"/>
  <c r="F644"/>
  <c r="J643"/>
  <c r="H643"/>
  <c r="G643" s="1"/>
  <c r="F643"/>
  <c r="J642"/>
  <c r="G642"/>
  <c r="J641"/>
  <c r="G641"/>
  <c r="J640"/>
  <c r="H640"/>
  <c r="G640" s="1"/>
  <c r="F640"/>
  <c r="J639"/>
  <c r="G639"/>
  <c r="J638"/>
  <c r="G638"/>
  <c r="J637"/>
  <c r="G637"/>
  <c r="J636"/>
  <c r="G636"/>
  <c r="J635"/>
  <c r="G635"/>
  <c r="K634"/>
  <c r="J634"/>
  <c r="I634"/>
  <c r="H634"/>
  <c r="G634" s="1"/>
  <c r="F634"/>
  <c r="K633"/>
  <c r="J633"/>
  <c r="I633"/>
  <c r="H633"/>
  <c r="G633" s="1"/>
  <c r="F633"/>
  <c r="K632"/>
  <c r="J632"/>
  <c r="I632"/>
  <c r="H632"/>
  <c r="G632" s="1"/>
  <c r="F632"/>
  <c r="K631"/>
  <c r="J631"/>
  <c r="I631"/>
  <c r="H631"/>
  <c r="G631" s="1"/>
  <c r="F631"/>
  <c r="K630"/>
  <c r="J630"/>
  <c r="I630"/>
  <c r="H630"/>
  <c r="G630" s="1"/>
  <c r="F630"/>
  <c r="J629"/>
  <c r="G629"/>
  <c r="J628"/>
  <c r="H628"/>
  <c r="G628" s="1"/>
  <c r="F628"/>
  <c r="J627"/>
  <c r="H627"/>
  <c r="G627" s="1"/>
  <c r="F627"/>
  <c r="J626"/>
  <c r="H626"/>
  <c r="G626" s="1"/>
  <c r="F626"/>
  <c r="J625"/>
  <c r="H625"/>
  <c r="G625" s="1"/>
  <c r="F625"/>
  <c r="J624"/>
  <c r="H624"/>
  <c r="G624" s="1"/>
  <c r="F624"/>
  <c r="J623"/>
  <c r="G623"/>
  <c r="J622"/>
  <c r="G622"/>
  <c r="K621"/>
  <c r="J621"/>
  <c r="I621"/>
  <c r="H621"/>
  <c r="G621" s="1"/>
  <c r="F621"/>
  <c r="K620"/>
  <c r="J620"/>
  <c r="I620"/>
  <c r="H620"/>
  <c r="G620" s="1"/>
  <c r="F620"/>
  <c r="K619"/>
  <c r="J619"/>
  <c r="I619"/>
  <c r="H619"/>
  <c r="G619" s="1"/>
  <c r="F619"/>
  <c r="K618"/>
  <c r="J618"/>
  <c r="I618"/>
  <c r="H618"/>
  <c r="G618" s="1"/>
  <c r="F618"/>
  <c r="K617"/>
  <c r="J617"/>
  <c r="I617"/>
  <c r="H617"/>
  <c r="G617" s="1"/>
  <c r="F617"/>
  <c r="J616"/>
  <c r="G616"/>
  <c r="J615"/>
  <c r="H615"/>
  <c r="G615" s="1"/>
  <c r="F615"/>
  <c r="J614"/>
  <c r="H614"/>
  <c r="G614" s="1"/>
  <c r="F614"/>
  <c r="J613"/>
  <c r="H613"/>
  <c r="G613" s="1"/>
  <c r="F613"/>
  <c r="J612"/>
  <c r="H612"/>
  <c r="G612" s="1"/>
  <c r="F612"/>
  <c r="J611"/>
  <c r="H611"/>
  <c r="G611" s="1"/>
  <c r="F611"/>
  <c r="J610"/>
  <c r="G610"/>
  <c r="J609"/>
  <c r="G609"/>
  <c r="K608"/>
  <c r="J608"/>
  <c r="I608"/>
  <c r="H608"/>
  <c r="G608" s="1"/>
  <c r="F608"/>
  <c r="K607"/>
  <c r="J607"/>
  <c r="I607"/>
  <c r="H607"/>
  <c r="G607" s="1"/>
  <c r="F607"/>
  <c r="K606"/>
  <c r="J606"/>
  <c r="I606"/>
  <c r="H606"/>
  <c r="G606" s="1"/>
  <c r="F606"/>
  <c r="K605"/>
  <c r="J605"/>
  <c r="I605"/>
  <c r="H605"/>
  <c r="G605" s="1"/>
  <c r="F605"/>
  <c r="J604"/>
  <c r="G604"/>
  <c r="J603"/>
  <c r="G603"/>
  <c r="K602"/>
  <c r="J602"/>
  <c r="I602"/>
  <c r="H602"/>
  <c r="G602" s="1"/>
  <c r="F602"/>
  <c r="K601"/>
  <c r="J601"/>
  <c r="I601"/>
  <c r="H601"/>
  <c r="G601" s="1"/>
  <c r="F601"/>
  <c r="K600"/>
  <c r="J600"/>
  <c r="I600"/>
  <c r="H600"/>
  <c r="G600" s="1"/>
  <c r="F600"/>
  <c r="K599"/>
  <c r="J599"/>
  <c r="I599"/>
  <c r="H599"/>
  <c r="G599" s="1"/>
  <c r="F599"/>
  <c r="K598"/>
  <c r="J598"/>
  <c r="I598"/>
  <c r="H598"/>
  <c r="G598" s="1"/>
  <c r="F598"/>
  <c r="J597"/>
  <c r="G597"/>
  <c r="J596"/>
  <c r="H596"/>
  <c r="G596" s="1"/>
  <c r="F596"/>
  <c r="J595"/>
  <c r="H595"/>
  <c r="G595" s="1"/>
  <c r="F595"/>
  <c r="J594"/>
  <c r="H594"/>
  <c r="G594" s="1"/>
  <c r="F594"/>
  <c r="J593"/>
  <c r="H593"/>
  <c r="G593" s="1"/>
  <c r="F593"/>
  <c r="J592"/>
  <c r="H592"/>
  <c r="G592" s="1"/>
  <c r="F592"/>
  <c r="J591"/>
  <c r="G591"/>
  <c r="J590"/>
  <c r="G590"/>
  <c r="K589"/>
  <c r="J589" s="1"/>
  <c r="I589"/>
  <c r="H589"/>
  <c r="F589"/>
  <c r="G589" s="1"/>
  <c r="K588"/>
  <c r="I588"/>
  <c r="J588" s="1"/>
  <c r="H588"/>
  <c r="G588" s="1"/>
  <c r="F588"/>
  <c r="K587"/>
  <c r="J587"/>
  <c r="I587"/>
  <c r="H587"/>
  <c r="G587" s="1"/>
  <c r="F587"/>
  <c r="K586"/>
  <c r="J586"/>
  <c r="I586"/>
  <c r="H586"/>
  <c r="G586" s="1"/>
  <c r="F586"/>
  <c r="K585"/>
  <c r="J585"/>
  <c r="I585"/>
  <c r="H585"/>
  <c r="G585" s="1"/>
  <c r="F585"/>
  <c r="K584"/>
  <c r="I584"/>
  <c r="J584" s="1"/>
  <c r="H584"/>
  <c r="G584" s="1"/>
  <c r="F584"/>
  <c r="J583"/>
  <c r="G583"/>
  <c r="K582"/>
  <c r="J582"/>
  <c r="I582"/>
  <c r="H582"/>
  <c r="G582" s="1"/>
  <c r="F582"/>
  <c r="K581"/>
  <c r="J581"/>
  <c r="I581"/>
  <c r="H581"/>
  <c r="G581" s="1"/>
  <c r="F581"/>
  <c r="K580"/>
  <c r="J580"/>
  <c r="I580"/>
  <c r="H580"/>
  <c r="G580" s="1"/>
  <c r="F580"/>
  <c r="K579"/>
  <c r="J579"/>
  <c r="I579"/>
  <c r="H579"/>
  <c r="G579" s="1"/>
  <c r="F579"/>
  <c r="K578"/>
  <c r="J578"/>
  <c r="I578"/>
  <c r="H578"/>
  <c r="G578" s="1"/>
  <c r="F578"/>
  <c r="K577"/>
  <c r="J577"/>
  <c r="I577"/>
  <c r="H577"/>
  <c r="G577" s="1"/>
  <c r="F577"/>
  <c r="K576"/>
  <c r="J576"/>
  <c r="I576"/>
  <c r="H576"/>
  <c r="G576" s="1"/>
  <c r="F576"/>
  <c r="K575"/>
  <c r="I575"/>
  <c r="J575" s="1"/>
  <c r="H575"/>
  <c r="G575" s="1"/>
  <c r="F575"/>
  <c r="J574"/>
  <c r="G574"/>
  <c r="J573"/>
  <c r="H573"/>
  <c r="F573"/>
  <c r="G573" s="1"/>
  <c r="J572"/>
  <c r="H572"/>
  <c r="G572"/>
  <c r="F572"/>
  <c r="J571"/>
  <c r="H571"/>
  <c r="G571"/>
  <c r="F571"/>
  <c r="J570"/>
  <c r="H570"/>
  <c r="G570"/>
  <c r="F570"/>
  <c r="J569"/>
  <c r="G569"/>
  <c r="J568"/>
  <c r="G568"/>
  <c r="K567"/>
  <c r="J567" s="1"/>
  <c r="I567"/>
  <c r="H567"/>
  <c r="G567"/>
  <c r="F567"/>
  <c r="K566"/>
  <c r="J566" s="1"/>
  <c r="I566"/>
  <c r="H566"/>
  <c r="G566"/>
  <c r="F566"/>
  <c r="J565"/>
  <c r="G565"/>
  <c r="J564"/>
  <c r="G564"/>
  <c r="K563"/>
  <c r="J563" s="1"/>
  <c r="I563"/>
  <c r="H563"/>
  <c r="G563"/>
  <c r="F563"/>
  <c r="K562"/>
  <c r="J562" s="1"/>
  <c r="I562"/>
  <c r="H562"/>
  <c r="G562"/>
  <c r="F562"/>
  <c r="K561"/>
  <c r="J561" s="1"/>
  <c r="I561"/>
  <c r="H561"/>
  <c r="G561"/>
  <c r="F561"/>
  <c r="K560"/>
  <c r="J560" s="1"/>
  <c r="I560"/>
  <c r="H560"/>
  <c r="G560"/>
  <c r="F560"/>
  <c r="K559"/>
  <c r="J559" s="1"/>
  <c r="I559"/>
  <c r="H559"/>
  <c r="G559"/>
  <c r="F559"/>
  <c r="J558"/>
  <c r="G558"/>
  <c r="K557"/>
  <c r="J557" s="1"/>
  <c r="H557"/>
  <c r="G557" s="1"/>
  <c r="J556"/>
  <c r="G556"/>
  <c r="K555"/>
  <c r="J555" s="1"/>
  <c r="H555"/>
  <c r="G555" s="1"/>
  <c r="K554"/>
  <c r="J554" s="1"/>
  <c r="H554"/>
  <c r="G554" s="1"/>
  <c r="K553"/>
  <c r="J553" s="1"/>
  <c r="H553"/>
  <c r="G553" s="1"/>
  <c r="J552"/>
  <c r="G552"/>
  <c r="J551"/>
  <c r="H551"/>
  <c r="G551"/>
  <c r="F551"/>
  <c r="J550"/>
  <c r="F550"/>
  <c r="G550" s="1"/>
  <c r="J549"/>
  <c r="H549"/>
  <c r="G549" s="1"/>
  <c r="F549"/>
  <c r="J548"/>
  <c r="H548"/>
  <c r="G548" s="1"/>
  <c r="F548"/>
  <c r="J547"/>
  <c r="H547"/>
  <c r="G547" s="1"/>
  <c r="F547"/>
  <c r="J546"/>
  <c r="G546"/>
  <c r="J545"/>
  <c r="H545"/>
  <c r="G545" s="1"/>
  <c r="F545"/>
  <c r="J544"/>
  <c r="H544"/>
  <c r="G544" s="1"/>
  <c r="F544"/>
  <c r="J543"/>
  <c r="H543"/>
  <c r="G543" s="1"/>
  <c r="F543"/>
  <c r="J542"/>
  <c r="H542"/>
  <c r="G542" s="1"/>
  <c r="F542"/>
  <c r="J541"/>
  <c r="G541"/>
  <c r="J540"/>
  <c r="H540"/>
  <c r="G540" s="1"/>
  <c r="F540"/>
  <c r="J539"/>
  <c r="H539"/>
  <c r="G539" s="1"/>
  <c r="F539"/>
  <c r="J538"/>
  <c r="H538"/>
  <c r="G538" s="1"/>
  <c r="F538"/>
  <c r="K537"/>
  <c r="J537" s="1"/>
  <c r="H537"/>
  <c r="G537" s="1"/>
  <c r="F537"/>
  <c r="J536"/>
  <c r="G536"/>
  <c r="J535"/>
  <c r="H535"/>
  <c r="G535" s="1"/>
  <c r="F535"/>
  <c r="J534"/>
  <c r="H534"/>
  <c r="G534" s="1"/>
  <c r="F534"/>
  <c r="J533"/>
  <c r="H533"/>
  <c r="G533" s="1"/>
  <c r="F533"/>
  <c r="J532"/>
  <c r="H532"/>
  <c r="G532" s="1"/>
  <c r="F532"/>
  <c r="J531"/>
  <c r="H531"/>
  <c r="F531"/>
  <c r="G531" s="1"/>
  <c r="J530"/>
  <c r="G530"/>
  <c r="J529"/>
  <c r="G529"/>
  <c r="K528"/>
  <c r="J528" s="1"/>
  <c r="I528"/>
  <c r="H528"/>
  <c r="G528" s="1"/>
  <c r="F528"/>
  <c r="K527"/>
  <c r="J527"/>
  <c r="I527"/>
  <c r="H527"/>
  <c r="G527" s="1"/>
  <c r="F527"/>
  <c r="K526"/>
  <c r="J526"/>
  <c r="I526"/>
  <c r="H526"/>
  <c r="G526" s="1"/>
  <c r="F526"/>
  <c r="K525"/>
  <c r="J525"/>
  <c r="I525"/>
  <c r="H525"/>
  <c r="G525" s="1"/>
  <c r="F525"/>
  <c r="J524"/>
  <c r="G524"/>
  <c r="J523"/>
  <c r="G523"/>
  <c r="K522"/>
  <c r="J522"/>
  <c r="I522"/>
  <c r="H522"/>
  <c r="G522" s="1"/>
  <c r="F522"/>
  <c r="K521"/>
  <c r="J521"/>
  <c r="I521"/>
  <c r="H521"/>
  <c r="G521" s="1"/>
  <c r="F521"/>
  <c r="K520"/>
  <c r="J520"/>
  <c r="I520"/>
  <c r="H520"/>
  <c r="G520" s="1"/>
  <c r="F520"/>
  <c r="K519"/>
  <c r="J519"/>
  <c r="I519"/>
  <c r="H519"/>
  <c r="G519" s="1"/>
  <c r="F519"/>
  <c r="J518"/>
  <c r="G518"/>
  <c r="J517"/>
  <c r="G517"/>
  <c r="K516"/>
  <c r="J516"/>
  <c r="I516"/>
  <c r="H516"/>
  <c r="G516" s="1"/>
  <c r="F516"/>
  <c r="K515"/>
  <c r="J515"/>
  <c r="I515"/>
  <c r="H515"/>
  <c r="G515" s="1"/>
  <c r="F515"/>
  <c r="K514"/>
  <c r="J514"/>
  <c r="I514"/>
  <c r="H514"/>
  <c r="G514" s="1"/>
  <c r="F514"/>
  <c r="K513"/>
  <c r="J513"/>
  <c r="I513"/>
  <c r="H513"/>
  <c r="G513" s="1"/>
  <c r="F513"/>
  <c r="J512"/>
  <c r="G512"/>
  <c r="J511"/>
  <c r="G511"/>
  <c r="F511"/>
  <c r="K510"/>
  <c r="J510" s="1"/>
  <c r="I510"/>
  <c r="H510"/>
  <c r="G510"/>
  <c r="F510"/>
  <c r="K509"/>
  <c r="I509"/>
  <c r="I508" s="1"/>
  <c r="I503" s="1"/>
  <c r="I502" s="1"/>
  <c r="I501" s="1"/>
  <c r="I469" s="1"/>
  <c r="I8" s="1"/>
  <c r="H509"/>
  <c r="G509"/>
  <c r="F509"/>
  <c r="K508"/>
  <c r="H508"/>
  <c r="G508" s="1"/>
  <c r="F508"/>
  <c r="J507"/>
  <c r="G507"/>
  <c r="K506"/>
  <c r="J506"/>
  <c r="I506"/>
  <c r="H506"/>
  <c r="G506" s="1"/>
  <c r="F506"/>
  <c r="K505"/>
  <c r="J505"/>
  <c r="I505"/>
  <c r="H505"/>
  <c r="G505" s="1"/>
  <c r="F505"/>
  <c r="K504"/>
  <c r="J504"/>
  <c r="I504"/>
  <c r="H504"/>
  <c r="G504" s="1"/>
  <c r="F504"/>
  <c r="H503"/>
  <c r="G503" s="1"/>
  <c r="F503"/>
  <c r="H502"/>
  <c r="G502" s="1"/>
  <c r="F502"/>
  <c r="H501"/>
  <c r="G501" s="1"/>
  <c r="F501"/>
  <c r="J500"/>
  <c r="G500"/>
  <c r="J499"/>
  <c r="H499"/>
  <c r="G499" s="1"/>
  <c r="F499"/>
  <c r="J498"/>
  <c r="H498"/>
  <c r="G498" s="1"/>
  <c r="F498"/>
  <c r="J497"/>
  <c r="H497"/>
  <c r="G497" s="1"/>
  <c r="F497"/>
  <c r="J496"/>
  <c r="H496"/>
  <c r="G496" s="1"/>
  <c r="F496"/>
  <c r="J495"/>
  <c r="H495"/>
  <c r="G495" s="1"/>
  <c r="F495"/>
  <c r="J494"/>
  <c r="G494"/>
  <c r="J493"/>
  <c r="H493"/>
  <c r="G493" s="1"/>
  <c r="F493"/>
  <c r="J492"/>
  <c r="H492"/>
  <c r="G492" s="1"/>
  <c r="F492"/>
  <c r="J491"/>
  <c r="H491"/>
  <c r="G491" s="1"/>
  <c r="F491"/>
  <c r="J490"/>
  <c r="G490"/>
  <c r="J489"/>
  <c r="H489"/>
  <c r="G489" s="1"/>
  <c r="F489"/>
  <c r="J488"/>
  <c r="H488"/>
  <c r="G488" s="1"/>
  <c r="F488"/>
  <c r="J487"/>
  <c r="H487"/>
  <c r="G487" s="1"/>
  <c r="F487"/>
  <c r="J486"/>
  <c r="H486"/>
  <c r="G486" s="1"/>
  <c r="F486"/>
  <c r="J485"/>
  <c r="H485"/>
  <c r="G485" s="1"/>
  <c r="F485"/>
  <c r="J484"/>
  <c r="G484"/>
  <c r="J483"/>
  <c r="G483"/>
  <c r="K482"/>
  <c r="J482"/>
  <c r="I482"/>
  <c r="H482"/>
  <c r="G482" s="1"/>
  <c r="F482"/>
  <c r="K481"/>
  <c r="J481"/>
  <c r="I481"/>
  <c r="H481"/>
  <c r="G481" s="1"/>
  <c r="F481"/>
  <c r="K480"/>
  <c r="J480"/>
  <c r="I480"/>
  <c r="H480"/>
  <c r="G480" s="1"/>
  <c r="F480"/>
  <c r="K479"/>
  <c r="J479"/>
  <c r="I479"/>
  <c r="H479"/>
  <c r="G479" s="1"/>
  <c r="F479"/>
  <c r="K478"/>
  <c r="J478"/>
  <c r="I478"/>
  <c r="H478"/>
  <c r="G478" s="1"/>
  <c r="F478"/>
  <c r="K477"/>
  <c r="J477"/>
  <c r="I477"/>
  <c r="H477"/>
  <c r="G477" s="1"/>
  <c r="F477"/>
  <c r="J476"/>
  <c r="G476"/>
  <c r="J475"/>
  <c r="H475"/>
  <c r="G475" s="1"/>
  <c r="F475"/>
  <c r="J474"/>
  <c r="H474"/>
  <c r="G474" s="1"/>
  <c r="F474"/>
  <c r="J473"/>
  <c r="H473"/>
  <c r="G473" s="1"/>
  <c r="F473"/>
  <c r="J472"/>
  <c r="H472"/>
  <c r="G472" s="1"/>
  <c r="F472"/>
  <c r="J471"/>
  <c r="H471"/>
  <c r="G471" s="1"/>
  <c r="F471"/>
  <c r="J470"/>
  <c r="H470"/>
  <c r="G470" s="1"/>
  <c r="F470"/>
  <c r="H469"/>
  <c r="G469" s="1"/>
  <c r="F469"/>
  <c r="J468"/>
  <c r="G468"/>
  <c r="K467"/>
  <c r="J467"/>
  <c r="I467"/>
  <c r="H467"/>
  <c r="G467" s="1"/>
  <c r="F467"/>
  <c r="K466"/>
  <c r="J466"/>
  <c r="I466"/>
  <c r="H466"/>
  <c r="G466" s="1"/>
  <c r="F466"/>
  <c r="K465"/>
  <c r="J465"/>
  <c r="I465"/>
  <c r="H465"/>
  <c r="G465" s="1"/>
  <c r="F465"/>
  <c r="K464"/>
  <c r="J464"/>
  <c r="I464"/>
  <c r="H464"/>
  <c r="G464" s="1"/>
  <c r="F464"/>
  <c r="K463"/>
  <c r="J463"/>
  <c r="I463"/>
  <c r="H463"/>
  <c r="G463" s="1"/>
  <c r="F463"/>
  <c r="K462"/>
  <c r="J462"/>
  <c r="I462"/>
  <c r="H462"/>
  <c r="G462" s="1"/>
  <c r="F462"/>
  <c r="J461"/>
  <c r="G461"/>
  <c r="J460"/>
  <c r="H460"/>
  <c r="G460" s="1"/>
  <c r="F460"/>
  <c r="J459"/>
  <c r="H459"/>
  <c r="G459" s="1"/>
  <c r="F459"/>
  <c r="J458"/>
  <c r="H458"/>
  <c r="G458" s="1"/>
  <c r="F458"/>
  <c r="J457"/>
  <c r="H457"/>
  <c r="G457" s="1"/>
  <c r="F457"/>
  <c r="J456"/>
  <c r="H456"/>
  <c r="G456"/>
  <c r="F456"/>
  <c r="J455"/>
  <c r="G455"/>
  <c r="J454"/>
  <c r="H454"/>
  <c r="G454"/>
  <c r="F454"/>
  <c r="J453"/>
  <c r="H453"/>
  <c r="G453"/>
  <c r="F453"/>
  <c r="J452"/>
  <c r="H452"/>
  <c r="G452"/>
  <c r="F452"/>
  <c r="J451"/>
  <c r="H451"/>
  <c r="G451"/>
  <c r="F451"/>
  <c r="J450"/>
  <c r="H450"/>
  <c r="G450"/>
  <c r="F450"/>
  <c r="J449"/>
  <c r="H449"/>
  <c r="G449"/>
  <c r="F449"/>
  <c r="K448"/>
  <c r="J448" s="1"/>
  <c r="I448"/>
  <c r="H448"/>
  <c r="G448"/>
  <c r="F448"/>
  <c r="J447"/>
  <c r="G447"/>
  <c r="K446"/>
  <c r="J446" s="1"/>
  <c r="H446"/>
  <c r="G446" s="1"/>
  <c r="K445"/>
  <c r="J445" s="1"/>
  <c r="H445"/>
  <c r="G445" s="1"/>
  <c r="K444"/>
  <c r="J444" s="1"/>
  <c r="H444"/>
  <c r="G444" s="1"/>
  <c r="J443"/>
  <c r="G443"/>
  <c r="J442"/>
  <c r="H442"/>
  <c r="G442"/>
  <c r="F442"/>
  <c r="J441"/>
  <c r="H441"/>
  <c r="G441"/>
  <c r="F441"/>
  <c r="J440"/>
  <c r="H440"/>
  <c r="G440"/>
  <c r="F440"/>
  <c r="J439"/>
  <c r="G439"/>
  <c r="J438"/>
  <c r="H438"/>
  <c r="G438"/>
  <c r="F438"/>
  <c r="J437"/>
  <c r="H437"/>
  <c r="G437"/>
  <c r="F437"/>
  <c r="J436"/>
  <c r="H436"/>
  <c r="G436"/>
  <c r="F436"/>
  <c r="J435"/>
  <c r="H435"/>
  <c r="G435"/>
  <c r="F435"/>
  <c r="K434"/>
  <c r="J434" s="1"/>
  <c r="H434"/>
  <c r="G434" s="1"/>
  <c r="F434"/>
  <c r="J433"/>
  <c r="G433"/>
  <c r="J432"/>
  <c r="G432"/>
  <c r="K431"/>
  <c r="J431"/>
  <c r="I431"/>
  <c r="H431"/>
  <c r="G431" s="1"/>
  <c r="F431"/>
  <c r="K430"/>
  <c r="J430"/>
  <c r="I430"/>
  <c r="H430"/>
  <c r="G430" s="1"/>
  <c r="F430"/>
  <c r="J429"/>
  <c r="G429"/>
  <c r="J428"/>
  <c r="G428"/>
  <c r="K427"/>
  <c r="J427"/>
  <c r="I427"/>
  <c r="H427"/>
  <c r="G427" s="1"/>
  <c r="F427"/>
  <c r="K426"/>
  <c r="J426"/>
  <c r="I426"/>
  <c r="H426"/>
  <c r="G426" s="1"/>
  <c r="F426"/>
  <c r="K425"/>
  <c r="J425"/>
  <c r="I425"/>
  <c r="H425"/>
  <c r="G425" s="1"/>
  <c r="F425"/>
  <c r="K424"/>
  <c r="J424"/>
  <c r="I424"/>
  <c r="H424"/>
  <c r="G424" s="1"/>
  <c r="F424"/>
  <c r="J423"/>
  <c r="G423"/>
  <c r="K422"/>
  <c r="J422"/>
  <c r="I422"/>
  <c r="H422"/>
  <c r="G422" s="1"/>
  <c r="F422"/>
  <c r="K421"/>
  <c r="J421"/>
  <c r="I421"/>
  <c r="H421"/>
  <c r="G421" s="1"/>
  <c r="F421"/>
  <c r="J420"/>
  <c r="G420"/>
  <c r="J419"/>
  <c r="G419"/>
  <c r="K418"/>
  <c r="J418"/>
  <c r="I418"/>
  <c r="H418"/>
  <c r="G418" s="1"/>
  <c r="F418"/>
  <c r="K417"/>
  <c r="J417"/>
  <c r="I417"/>
  <c r="H417"/>
  <c r="G417" s="1"/>
  <c r="F417"/>
  <c r="J416"/>
  <c r="G416"/>
  <c r="J415"/>
  <c r="G415"/>
  <c r="K414"/>
  <c r="J414"/>
  <c r="I414"/>
  <c r="H414"/>
  <c r="G414" s="1"/>
  <c r="F414"/>
  <c r="K413"/>
  <c r="J413"/>
  <c r="I413"/>
  <c r="H413"/>
  <c r="G413" s="1"/>
  <c r="F413"/>
  <c r="K412"/>
  <c r="J412"/>
  <c r="I412"/>
  <c r="H412"/>
  <c r="G412" s="1"/>
  <c r="F412"/>
  <c r="K411"/>
  <c r="J411"/>
  <c r="I411"/>
  <c r="H411"/>
  <c r="G411" s="1"/>
  <c r="F411"/>
  <c r="K410"/>
  <c r="J410"/>
  <c r="I410"/>
  <c r="H410"/>
  <c r="G410" s="1"/>
  <c r="F410"/>
  <c r="J409"/>
  <c r="G409"/>
  <c r="K408"/>
  <c r="J408"/>
  <c r="H408"/>
  <c r="G408"/>
  <c r="K407"/>
  <c r="J407"/>
  <c r="H407"/>
  <c r="G407"/>
  <c r="K406"/>
  <c r="J406"/>
  <c r="H406"/>
  <c r="G406"/>
  <c r="J405"/>
  <c r="G405"/>
  <c r="J404"/>
  <c r="H404"/>
  <c r="G404" s="1"/>
  <c r="F404"/>
  <c r="J403"/>
  <c r="H403"/>
  <c r="G403" s="1"/>
  <c r="F403"/>
  <c r="J402"/>
  <c r="H402"/>
  <c r="G402" s="1"/>
  <c r="F402"/>
  <c r="J401"/>
  <c r="G401"/>
  <c r="J400"/>
  <c r="H400"/>
  <c r="G400" s="1"/>
  <c r="F400"/>
  <c r="J399"/>
  <c r="H399"/>
  <c r="G399" s="1"/>
  <c r="F399"/>
  <c r="J398"/>
  <c r="H398"/>
  <c r="G398" s="1"/>
  <c r="F398"/>
  <c r="J397"/>
  <c r="H397"/>
  <c r="G397" s="1"/>
  <c r="F397"/>
  <c r="F396" s="1"/>
  <c r="F384" s="1"/>
  <c r="F325" s="1"/>
  <c r="F317" s="1"/>
  <c r="F8" s="1"/>
  <c r="K396"/>
  <c r="J396"/>
  <c r="J395"/>
  <c r="G395"/>
  <c r="K394"/>
  <c r="J394" s="1"/>
  <c r="I394"/>
  <c r="H394"/>
  <c r="G394"/>
  <c r="F394"/>
  <c r="K393"/>
  <c r="J393" s="1"/>
  <c r="I393"/>
  <c r="H393"/>
  <c r="G393"/>
  <c r="F393"/>
  <c r="K392"/>
  <c r="J392" s="1"/>
  <c r="I392"/>
  <c r="H392"/>
  <c r="G392"/>
  <c r="F392"/>
  <c r="K391"/>
  <c r="J391" s="1"/>
  <c r="I391"/>
  <c r="H391"/>
  <c r="G391"/>
  <c r="F391"/>
  <c r="J390"/>
  <c r="G390"/>
  <c r="J389"/>
  <c r="G389"/>
  <c r="K388"/>
  <c r="J388" s="1"/>
  <c r="I388"/>
  <c r="H388"/>
  <c r="G388"/>
  <c r="F388"/>
  <c r="K387"/>
  <c r="J387" s="1"/>
  <c r="I387"/>
  <c r="H387"/>
  <c r="G387"/>
  <c r="F387"/>
  <c r="K386"/>
  <c r="J386" s="1"/>
  <c r="I386"/>
  <c r="H386"/>
  <c r="G386"/>
  <c r="F386"/>
  <c r="K385"/>
  <c r="J385" s="1"/>
  <c r="I385"/>
  <c r="H385"/>
  <c r="G385"/>
  <c r="F385"/>
  <c r="K384"/>
  <c r="J384" s="1"/>
  <c r="I384"/>
  <c r="J383"/>
  <c r="G383"/>
  <c r="K382"/>
  <c r="J382" s="1"/>
  <c r="H382"/>
  <c r="G382" s="1"/>
  <c r="K381"/>
  <c r="J381" s="1"/>
  <c r="H381"/>
  <c r="G381" s="1"/>
  <c r="K380"/>
  <c r="J380" s="1"/>
  <c r="H380"/>
  <c r="G380" s="1"/>
  <c r="J379"/>
  <c r="G379"/>
  <c r="J378"/>
  <c r="H378"/>
  <c r="G378"/>
  <c r="F378"/>
  <c r="J377"/>
  <c r="H377"/>
  <c r="G377"/>
  <c r="F377"/>
  <c r="J376"/>
  <c r="H376"/>
  <c r="G376"/>
  <c r="F376"/>
  <c r="J375"/>
  <c r="G375"/>
  <c r="J374"/>
  <c r="H374"/>
  <c r="G374"/>
  <c r="F374"/>
  <c r="J373"/>
  <c r="H373"/>
  <c r="G373"/>
  <c r="F373"/>
  <c r="J372"/>
  <c r="H372"/>
  <c r="G372"/>
  <c r="F372"/>
  <c r="J371"/>
  <c r="H371"/>
  <c r="G371"/>
  <c r="F371"/>
  <c r="K370"/>
  <c r="J370" s="1"/>
  <c r="H370"/>
  <c r="G370" s="1"/>
  <c r="F370"/>
  <c r="J369"/>
  <c r="G369"/>
  <c r="K368"/>
  <c r="J368"/>
  <c r="I368"/>
  <c r="H368"/>
  <c r="G368" s="1"/>
  <c r="F368"/>
  <c r="K367"/>
  <c r="J367"/>
  <c r="I367"/>
  <c r="H367"/>
  <c r="G367" s="1"/>
  <c r="F367"/>
  <c r="K366"/>
  <c r="J366"/>
  <c r="I366"/>
  <c r="H366"/>
  <c r="G366" s="1"/>
  <c r="F366"/>
  <c r="K365"/>
  <c r="J365"/>
  <c r="I365"/>
  <c r="H365"/>
  <c r="G365" s="1"/>
  <c r="F365"/>
  <c r="K364"/>
  <c r="J364"/>
  <c r="I364"/>
  <c r="H364"/>
  <c r="G364" s="1"/>
  <c r="F364"/>
  <c r="J363"/>
  <c r="G363"/>
  <c r="J362"/>
  <c r="G362"/>
  <c r="K361"/>
  <c r="J361"/>
  <c r="I361"/>
  <c r="H361"/>
  <c r="G361" s="1"/>
  <c r="F361"/>
  <c r="K360"/>
  <c r="J360"/>
  <c r="I360"/>
  <c r="H360"/>
  <c r="G360" s="1"/>
  <c r="F360"/>
  <c r="K359"/>
  <c r="J359"/>
  <c r="I359"/>
  <c r="H359"/>
  <c r="G359" s="1"/>
  <c r="F359"/>
  <c r="K358"/>
  <c r="J358"/>
  <c r="I358"/>
  <c r="H358"/>
  <c r="G358" s="1"/>
  <c r="F358"/>
  <c r="J357"/>
  <c r="G357"/>
  <c r="J356"/>
  <c r="G356"/>
  <c r="J355"/>
  <c r="G355"/>
  <c r="K354"/>
  <c r="J354"/>
  <c r="I354"/>
  <c r="H354"/>
  <c r="G354" s="1"/>
  <c r="F354"/>
  <c r="K353"/>
  <c r="J353"/>
  <c r="I353"/>
  <c r="H353"/>
  <c r="G353" s="1"/>
  <c r="F353"/>
  <c r="K352"/>
  <c r="J352"/>
  <c r="I352"/>
  <c r="H352"/>
  <c r="G352" s="1"/>
  <c r="F352"/>
  <c r="K351"/>
  <c r="J351"/>
  <c r="I351"/>
  <c r="H351"/>
  <c r="G351" s="1"/>
  <c r="F351"/>
  <c r="K350"/>
  <c r="J350"/>
  <c r="I350"/>
  <c r="H350"/>
  <c r="G350" s="1"/>
  <c r="F350"/>
  <c r="J349"/>
  <c r="G349"/>
  <c r="J348"/>
  <c r="H348"/>
  <c r="G348" s="1"/>
  <c r="F348"/>
  <c r="J347"/>
  <c r="G347"/>
  <c r="J346"/>
  <c r="H346"/>
  <c r="G346" s="1"/>
  <c r="F346"/>
  <c r="J345"/>
  <c r="H345"/>
  <c r="G345" s="1"/>
  <c r="F345"/>
  <c r="J344"/>
  <c r="H344"/>
  <c r="G344" s="1"/>
  <c r="F344"/>
  <c r="J343"/>
  <c r="G343"/>
  <c r="J342"/>
  <c r="H342"/>
  <c r="G342" s="1"/>
  <c r="F342"/>
  <c r="J341"/>
  <c r="G341"/>
  <c r="J340"/>
  <c r="H340"/>
  <c r="G340"/>
  <c r="F340"/>
  <c r="J339"/>
  <c r="H339"/>
  <c r="G339"/>
  <c r="F339"/>
  <c r="J338"/>
  <c r="H338"/>
  <c r="G338"/>
  <c r="F338"/>
  <c r="J337"/>
  <c r="H337"/>
  <c r="G337"/>
  <c r="F337"/>
  <c r="J336"/>
  <c r="H336"/>
  <c r="G336"/>
  <c r="F336"/>
  <c r="J335"/>
  <c r="G335"/>
  <c r="J334"/>
  <c r="G334"/>
  <c r="K333"/>
  <c r="J333" s="1"/>
  <c r="I333"/>
  <c r="H333"/>
  <c r="G333"/>
  <c r="F333"/>
  <c r="J332"/>
  <c r="G332"/>
  <c r="J331"/>
  <c r="G331"/>
  <c r="K330"/>
  <c r="J330" s="1"/>
  <c r="I330"/>
  <c r="H330"/>
  <c r="G330"/>
  <c r="F330"/>
  <c r="K329"/>
  <c r="J329" s="1"/>
  <c r="I329"/>
  <c r="H329"/>
  <c r="G329"/>
  <c r="F329"/>
  <c r="K328"/>
  <c r="J328" s="1"/>
  <c r="I328"/>
  <c r="H328"/>
  <c r="G328"/>
  <c r="F328"/>
  <c r="K327"/>
  <c r="J327" s="1"/>
  <c r="I327"/>
  <c r="H327"/>
  <c r="G327"/>
  <c r="F327"/>
  <c r="K326"/>
  <c r="J326" s="1"/>
  <c r="I326"/>
  <c r="H326"/>
  <c r="G326"/>
  <c r="F326"/>
  <c r="K325"/>
  <c r="J325" s="1"/>
  <c r="I325"/>
  <c r="J324"/>
  <c r="G324"/>
  <c r="J323"/>
  <c r="H323"/>
  <c r="G323"/>
  <c r="F323"/>
  <c r="J322"/>
  <c r="H322"/>
  <c r="G322"/>
  <c r="F322"/>
  <c r="J321"/>
  <c r="H321"/>
  <c r="G321"/>
  <c r="F321"/>
  <c r="J320"/>
  <c r="H320"/>
  <c r="G320"/>
  <c r="F320"/>
  <c r="J319"/>
  <c r="H319"/>
  <c r="G319"/>
  <c r="F319"/>
  <c r="J318"/>
  <c r="H318"/>
  <c r="G318"/>
  <c r="F318"/>
  <c r="K317"/>
  <c r="J317" s="1"/>
  <c r="I317"/>
  <c r="J316"/>
  <c r="G316"/>
  <c r="J315"/>
  <c r="G315"/>
  <c r="K314"/>
  <c r="J314" s="1"/>
  <c r="I314"/>
  <c r="H314"/>
  <c r="G314"/>
  <c r="F314"/>
  <c r="K313"/>
  <c r="J313" s="1"/>
  <c r="I313"/>
  <c r="H313"/>
  <c r="G313"/>
  <c r="F313"/>
  <c r="K312"/>
  <c r="J312" s="1"/>
  <c r="I312"/>
  <c r="H312"/>
  <c r="G312"/>
  <c r="F312"/>
  <c r="K311"/>
  <c r="J311" s="1"/>
  <c r="I311"/>
  <c r="H311"/>
  <c r="G311"/>
  <c r="F311"/>
  <c r="K310"/>
  <c r="J310" s="1"/>
  <c r="I310"/>
  <c r="H310"/>
  <c r="G310"/>
  <c r="F310"/>
  <c r="K309"/>
  <c r="J309" s="1"/>
  <c r="I309"/>
  <c r="H309"/>
  <c r="G309"/>
  <c r="F309"/>
  <c r="J308"/>
  <c r="G308"/>
  <c r="K307"/>
  <c r="J307" s="1"/>
  <c r="I307"/>
  <c r="H307"/>
  <c r="G307"/>
  <c r="F307"/>
  <c r="K306"/>
  <c r="J306" s="1"/>
  <c r="I306"/>
  <c r="H306"/>
  <c r="G306"/>
  <c r="F306"/>
  <c r="K305"/>
  <c r="J305" s="1"/>
  <c r="I305"/>
  <c r="H305"/>
  <c r="G305"/>
  <c r="F305"/>
  <c r="K304"/>
  <c r="J304" s="1"/>
  <c r="I304"/>
  <c r="H304"/>
  <c r="G304"/>
  <c r="F304"/>
  <c r="K303"/>
  <c r="J303" s="1"/>
  <c r="I303"/>
  <c r="H303"/>
  <c r="G303"/>
  <c r="F303"/>
  <c r="K302"/>
  <c r="J302" s="1"/>
  <c r="I302"/>
  <c r="H302"/>
  <c r="G302"/>
  <c r="F302"/>
  <c r="J301"/>
  <c r="G301"/>
  <c r="K300"/>
  <c r="J300" s="1"/>
  <c r="I300"/>
  <c r="H300"/>
  <c r="G300"/>
  <c r="F300"/>
  <c r="K299"/>
  <c r="J299" s="1"/>
  <c r="I299"/>
  <c r="H299"/>
  <c r="G299"/>
  <c r="F299"/>
  <c r="K298"/>
  <c r="J298" s="1"/>
  <c r="I298"/>
  <c r="H298"/>
  <c r="G298"/>
  <c r="F298"/>
  <c r="K297"/>
  <c r="J297" s="1"/>
  <c r="I297"/>
  <c r="H297"/>
  <c r="G297"/>
  <c r="F297"/>
  <c r="K296"/>
  <c r="J296" s="1"/>
  <c r="I296"/>
  <c r="H296"/>
  <c r="G296"/>
  <c r="F296"/>
  <c r="K295"/>
  <c r="J295" s="1"/>
  <c r="I295"/>
  <c r="H295"/>
  <c r="G295"/>
  <c r="F295"/>
  <c r="K294"/>
  <c r="J294" s="1"/>
  <c r="I294"/>
  <c r="H294"/>
  <c r="G294"/>
  <c r="F294"/>
  <c r="J293"/>
  <c r="G293"/>
  <c r="K292"/>
  <c r="J292" s="1"/>
  <c r="I292"/>
  <c r="H292"/>
  <c r="G292"/>
  <c r="F292"/>
  <c r="K291"/>
  <c r="J291" s="1"/>
  <c r="I291"/>
  <c r="H291"/>
  <c r="G291"/>
  <c r="F291"/>
  <c r="K290"/>
  <c r="J290" s="1"/>
  <c r="I290"/>
  <c r="H290"/>
  <c r="G290"/>
  <c r="F290"/>
  <c r="K289"/>
  <c r="J289" s="1"/>
  <c r="I289"/>
  <c r="H289"/>
  <c r="G289"/>
  <c r="F289"/>
  <c r="K288"/>
  <c r="J288" s="1"/>
  <c r="I288"/>
  <c r="H288"/>
  <c r="G288"/>
  <c r="F288"/>
  <c r="K287"/>
  <c r="J287" s="1"/>
  <c r="I287"/>
  <c r="H287"/>
  <c r="G287"/>
  <c r="F287"/>
  <c r="J286"/>
  <c r="G286"/>
  <c r="J285"/>
  <c r="G285"/>
  <c r="K284"/>
  <c r="J284" s="1"/>
  <c r="I284"/>
  <c r="H284"/>
  <c r="G284"/>
  <c r="F284"/>
  <c r="K283"/>
  <c r="J283" s="1"/>
  <c r="I283"/>
  <c r="H283"/>
  <c r="G283"/>
  <c r="F283"/>
  <c r="K282"/>
  <c r="J282" s="1"/>
  <c r="I282"/>
  <c r="H282"/>
  <c r="G282"/>
  <c r="F282"/>
  <c r="K281"/>
  <c r="J281" s="1"/>
  <c r="I281"/>
  <c r="H281"/>
  <c r="G281"/>
  <c r="F281"/>
  <c r="K280"/>
  <c r="J280" s="1"/>
  <c r="I280"/>
  <c r="H280"/>
  <c r="G280"/>
  <c r="F280"/>
  <c r="J279"/>
  <c r="G279"/>
  <c r="K278"/>
  <c r="J278" s="1"/>
  <c r="I278"/>
  <c r="H278"/>
  <c r="G278"/>
  <c r="F278"/>
  <c r="K277"/>
  <c r="J277" s="1"/>
  <c r="I277"/>
  <c r="H277"/>
  <c r="G277"/>
  <c r="F277"/>
  <c r="K276"/>
  <c r="J276" s="1"/>
  <c r="I276"/>
  <c r="H276"/>
  <c r="G276"/>
  <c r="F276"/>
  <c r="J275"/>
  <c r="G275"/>
  <c r="K274"/>
  <c r="J274" s="1"/>
  <c r="I274"/>
  <c r="H274"/>
  <c r="G274"/>
  <c r="F274"/>
  <c r="K273"/>
  <c r="J273" s="1"/>
  <c r="I273"/>
  <c r="H273"/>
  <c r="G273"/>
  <c r="F273"/>
  <c r="K272"/>
  <c r="J272" s="1"/>
  <c r="I272"/>
  <c r="H272"/>
  <c r="G272"/>
  <c r="F272"/>
  <c r="K271"/>
  <c r="J271" s="1"/>
  <c r="I271"/>
  <c r="H271"/>
  <c r="G271"/>
  <c r="F271"/>
  <c r="J270"/>
  <c r="G270"/>
  <c r="J269"/>
  <c r="H269"/>
  <c r="G269"/>
  <c r="F269"/>
  <c r="J268"/>
  <c r="H268"/>
  <c r="G268"/>
  <c r="F268"/>
  <c r="J267"/>
  <c r="H267"/>
  <c r="G267"/>
  <c r="F267"/>
  <c r="J266"/>
  <c r="H266"/>
  <c r="G266"/>
  <c r="F266"/>
  <c r="K265"/>
  <c r="J265" s="1"/>
  <c r="I265"/>
  <c r="H265"/>
  <c r="G265"/>
  <c r="F265"/>
  <c r="K264"/>
  <c r="J264" s="1"/>
  <c r="I264"/>
  <c r="H264"/>
  <c r="G264"/>
  <c r="F264"/>
  <c r="J263"/>
  <c r="G263"/>
  <c r="J262"/>
  <c r="H262"/>
  <c r="G262"/>
  <c r="F262"/>
  <c r="J261"/>
  <c r="H261"/>
  <c r="G261"/>
  <c r="F261"/>
  <c r="J260"/>
  <c r="H260"/>
  <c r="G260"/>
  <c r="F260"/>
  <c r="J259"/>
  <c r="G259"/>
  <c r="J258"/>
  <c r="H258"/>
  <c r="G258"/>
  <c r="F258"/>
  <c r="J257"/>
  <c r="H257"/>
  <c r="G257"/>
  <c r="F257"/>
  <c r="J256"/>
  <c r="H256"/>
  <c r="G256"/>
  <c r="F256"/>
  <c r="J255"/>
  <c r="H255"/>
  <c r="G255"/>
  <c r="F255"/>
  <c r="J254"/>
  <c r="G254"/>
  <c r="K253"/>
  <c r="J253" s="1"/>
  <c r="I253"/>
  <c r="H253"/>
  <c r="G253"/>
  <c r="F253"/>
  <c r="K252"/>
  <c r="J252" s="1"/>
  <c r="I252"/>
  <c r="H252"/>
  <c r="G252"/>
  <c r="F252"/>
  <c r="K251"/>
  <c r="J251" s="1"/>
  <c r="I251"/>
  <c r="H251"/>
  <c r="G251"/>
  <c r="F251"/>
  <c r="K250"/>
  <c r="J250" s="1"/>
  <c r="I250"/>
  <c r="H250"/>
  <c r="G250"/>
  <c r="F250"/>
  <c r="K249"/>
  <c r="J249" s="1"/>
  <c r="I249"/>
  <c r="H249"/>
  <c r="G249"/>
  <c r="F249"/>
  <c r="J248"/>
  <c r="G248"/>
  <c r="K247"/>
  <c r="J247" s="1"/>
  <c r="I247"/>
  <c r="H247"/>
  <c r="G247"/>
  <c r="F247"/>
  <c r="K246"/>
  <c r="J246" s="1"/>
  <c r="I246"/>
  <c r="H246"/>
  <c r="G246"/>
  <c r="F246"/>
  <c r="J245"/>
  <c r="G245"/>
  <c r="K244"/>
  <c r="J244" s="1"/>
  <c r="I244"/>
  <c r="H244"/>
  <c r="G244"/>
  <c r="F244"/>
  <c r="K243"/>
  <c r="J243" s="1"/>
  <c r="I243"/>
  <c r="H243"/>
  <c r="G243"/>
  <c r="F243"/>
  <c r="K242"/>
  <c r="J242" s="1"/>
  <c r="I242"/>
  <c r="H242"/>
  <c r="G242"/>
  <c r="F242"/>
  <c r="K241"/>
  <c r="J241" s="1"/>
  <c r="I241"/>
  <c r="H241"/>
  <c r="G241"/>
  <c r="F241"/>
  <c r="J240"/>
  <c r="G240"/>
  <c r="J239"/>
  <c r="G239"/>
  <c r="K238"/>
  <c r="J238" s="1"/>
  <c r="I238"/>
  <c r="H238"/>
  <c r="G238"/>
  <c r="F238"/>
  <c r="K237"/>
  <c r="J237" s="1"/>
  <c r="I237"/>
  <c r="H237"/>
  <c r="G237"/>
  <c r="F237"/>
  <c r="J236"/>
  <c r="G236"/>
  <c r="J235"/>
  <c r="G235"/>
  <c r="K234"/>
  <c r="J234" s="1"/>
  <c r="I234"/>
  <c r="H234"/>
  <c r="G234"/>
  <c r="F234"/>
  <c r="K233"/>
  <c r="J233" s="1"/>
  <c r="I233"/>
  <c r="H233"/>
  <c r="G233"/>
  <c r="F233"/>
  <c r="K232"/>
  <c r="J232" s="1"/>
  <c r="I232"/>
  <c r="H232"/>
  <c r="G232"/>
  <c r="F232"/>
  <c r="K231"/>
  <c r="J231" s="1"/>
  <c r="I231"/>
  <c r="H231"/>
  <c r="G231"/>
  <c r="F231"/>
  <c r="K230"/>
  <c r="J230" s="1"/>
  <c r="I230"/>
  <c r="H230"/>
  <c r="G230"/>
  <c r="F230"/>
  <c r="K229"/>
  <c r="J229" s="1"/>
  <c r="I229"/>
  <c r="H229"/>
  <c r="G229"/>
  <c r="F229"/>
  <c r="K228"/>
  <c r="J228" s="1"/>
  <c r="I228"/>
  <c r="H228"/>
  <c r="G228"/>
  <c r="F228"/>
  <c r="J227"/>
  <c r="G227"/>
  <c r="K226"/>
  <c r="J226" s="1"/>
  <c r="I226"/>
  <c r="H226"/>
  <c r="G226"/>
  <c r="F226"/>
  <c r="K225"/>
  <c r="J225" s="1"/>
  <c r="I225"/>
  <c r="H225"/>
  <c r="G225"/>
  <c r="F225"/>
  <c r="J224"/>
  <c r="G224"/>
  <c r="J223"/>
  <c r="H223"/>
  <c r="G223"/>
  <c r="F223"/>
  <c r="J222"/>
  <c r="H222"/>
  <c r="G222"/>
  <c r="F222"/>
  <c r="J221"/>
  <c r="H221"/>
  <c r="G221"/>
  <c r="F221"/>
  <c r="J220"/>
  <c r="H220"/>
  <c r="G220"/>
  <c r="F220"/>
  <c r="K219"/>
  <c r="J219" s="1"/>
  <c r="I219"/>
  <c r="H219"/>
  <c r="G219"/>
  <c r="F219"/>
  <c r="J218"/>
  <c r="G218"/>
  <c r="K217"/>
  <c r="J217" s="1"/>
  <c r="I217"/>
  <c r="H217"/>
  <c r="G217"/>
  <c r="F217"/>
  <c r="K216"/>
  <c r="J216" s="1"/>
  <c r="I216"/>
  <c r="H216"/>
  <c r="G216"/>
  <c r="F216"/>
  <c r="K215"/>
  <c r="J215" s="1"/>
  <c r="I215"/>
  <c r="H215"/>
  <c r="G215"/>
  <c r="F215"/>
  <c r="K214"/>
  <c r="J214" s="1"/>
  <c r="I214"/>
  <c r="H214"/>
  <c r="G214"/>
  <c r="F214"/>
  <c r="J213"/>
  <c r="G213"/>
  <c r="K212"/>
  <c r="J212" s="1"/>
  <c r="I212"/>
  <c r="H212"/>
  <c r="G212"/>
  <c r="F212"/>
  <c r="K211"/>
  <c r="J211" s="1"/>
  <c r="I211"/>
  <c r="H211"/>
  <c r="G211"/>
  <c r="F211"/>
  <c r="J210"/>
  <c r="G210"/>
  <c r="J209"/>
  <c r="G209"/>
  <c r="K208"/>
  <c r="J208" s="1"/>
  <c r="I208"/>
  <c r="H208"/>
  <c r="G208"/>
  <c r="F208"/>
  <c r="K207"/>
  <c r="J207" s="1"/>
  <c r="I207"/>
  <c r="H207"/>
  <c r="G207"/>
  <c r="F207"/>
  <c r="J206"/>
  <c r="G206"/>
  <c r="J205"/>
  <c r="G205"/>
  <c r="K204"/>
  <c r="J204" s="1"/>
  <c r="I204"/>
  <c r="H204"/>
  <c r="G204"/>
  <c r="F204"/>
  <c r="K203"/>
  <c r="J203" s="1"/>
  <c r="I203"/>
  <c r="H203"/>
  <c r="G203"/>
  <c r="F203"/>
  <c r="K202"/>
  <c r="J202" s="1"/>
  <c r="I202"/>
  <c r="H202"/>
  <c r="G202"/>
  <c r="F202"/>
  <c r="K201"/>
  <c r="J201" s="1"/>
  <c r="I201"/>
  <c r="H201"/>
  <c r="G201"/>
  <c r="F201"/>
  <c r="K200"/>
  <c r="J200" s="1"/>
  <c r="I200"/>
  <c r="H200"/>
  <c r="G200"/>
  <c r="F200"/>
  <c r="K199"/>
  <c r="J199" s="1"/>
  <c r="I199"/>
  <c r="H199"/>
  <c r="G199"/>
  <c r="F199"/>
  <c r="K198"/>
  <c r="J198" s="1"/>
  <c r="I198"/>
  <c r="H198"/>
  <c r="G198"/>
  <c r="F198"/>
  <c r="J197"/>
  <c r="G197"/>
  <c r="J196"/>
  <c r="G196"/>
  <c r="K195"/>
  <c r="J195" s="1"/>
  <c r="I195"/>
  <c r="H195"/>
  <c r="G195"/>
  <c r="F195"/>
  <c r="K194"/>
  <c r="J194" s="1"/>
  <c r="I194"/>
  <c r="H194"/>
  <c r="G194"/>
  <c r="F194"/>
  <c r="K193"/>
  <c r="J193" s="1"/>
  <c r="I193"/>
  <c r="H193"/>
  <c r="G193"/>
  <c r="F193"/>
  <c r="K192"/>
  <c r="J192" s="1"/>
  <c r="I192"/>
  <c r="H192"/>
  <c r="G192"/>
  <c r="F192"/>
  <c r="K191"/>
  <c r="J191" s="1"/>
  <c r="I191"/>
  <c r="H191"/>
  <c r="G191"/>
  <c r="F191"/>
  <c r="K190"/>
  <c r="J190" s="1"/>
  <c r="I190"/>
  <c r="H190"/>
  <c r="G190"/>
  <c r="F190"/>
  <c r="J189"/>
  <c r="G189"/>
  <c r="K188"/>
  <c r="J188" s="1"/>
  <c r="I188"/>
  <c r="H188"/>
  <c r="G188"/>
  <c r="F188"/>
  <c r="K187"/>
  <c r="J187" s="1"/>
  <c r="I187"/>
  <c r="H187"/>
  <c r="G187"/>
  <c r="F187"/>
  <c r="K186"/>
  <c r="J186" s="1"/>
  <c r="I186"/>
  <c r="H186"/>
  <c r="G186"/>
  <c r="F186"/>
  <c r="K185"/>
  <c r="J185" s="1"/>
  <c r="I185"/>
  <c r="H185"/>
  <c r="G185"/>
  <c r="F185"/>
  <c r="K184"/>
  <c r="J184" s="1"/>
  <c r="I184"/>
  <c r="H184"/>
  <c r="G184"/>
  <c r="F184"/>
  <c r="K183"/>
  <c r="J183" s="1"/>
  <c r="I183"/>
  <c r="H183"/>
  <c r="G183"/>
  <c r="F183"/>
  <c r="J182"/>
  <c r="G182"/>
  <c r="K181"/>
  <c r="J181" s="1"/>
  <c r="I181"/>
  <c r="H181"/>
  <c r="G181"/>
  <c r="F181"/>
  <c r="J180"/>
  <c r="G180"/>
  <c r="K179"/>
  <c r="J179" s="1"/>
  <c r="I179"/>
  <c r="H179"/>
  <c r="G179"/>
  <c r="F179"/>
  <c r="K178"/>
  <c r="J178" s="1"/>
  <c r="I178"/>
  <c r="H178"/>
  <c r="G178"/>
  <c r="F178"/>
  <c r="K177"/>
  <c r="J177" s="1"/>
  <c r="I177"/>
  <c r="H177"/>
  <c r="G177"/>
  <c r="F177"/>
  <c r="K176"/>
  <c r="J176" s="1"/>
  <c r="I176"/>
  <c r="H176"/>
  <c r="G176"/>
  <c r="F176"/>
  <c r="J175"/>
  <c r="G175"/>
  <c r="K174"/>
  <c r="J174" s="1"/>
  <c r="I174"/>
  <c r="H174"/>
  <c r="G174"/>
  <c r="F174"/>
  <c r="K173"/>
  <c r="J173" s="1"/>
  <c r="I173"/>
  <c r="H173"/>
  <c r="G173"/>
  <c r="F173"/>
  <c r="K172"/>
  <c r="J172" s="1"/>
  <c r="I172"/>
  <c r="H172"/>
  <c r="G172"/>
  <c r="F172"/>
  <c r="J171"/>
  <c r="G171"/>
  <c r="J170"/>
  <c r="G170"/>
  <c r="K169"/>
  <c r="J169" s="1"/>
  <c r="I169"/>
  <c r="H169"/>
  <c r="G169"/>
  <c r="F169"/>
  <c r="K168"/>
  <c r="J168" s="1"/>
  <c r="I168"/>
  <c r="H168"/>
  <c r="G168"/>
  <c r="F168"/>
  <c r="J167"/>
  <c r="G167"/>
  <c r="J166"/>
  <c r="G166"/>
  <c r="K165"/>
  <c r="J165" s="1"/>
  <c r="I165"/>
  <c r="H165"/>
  <c r="G165"/>
  <c r="F165"/>
  <c r="K164"/>
  <c r="J164" s="1"/>
  <c r="I164"/>
  <c r="H164"/>
  <c r="G164"/>
  <c r="F164"/>
  <c r="K163"/>
  <c r="J163" s="1"/>
  <c r="I163"/>
  <c r="H163"/>
  <c r="G163"/>
  <c r="F163"/>
  <c r="K162"/>
  <c r="J162" s="1"/>
  <c r="I162"/>
  <c r="H162"/>
  <c r="G162"/>
  <c r="F162"/>
  <c r="K161"/>
  <c r="J161" s="1"/>
  <c r="I161"/>
  <c r="H161"/>
  <c r="F161"/>
  <c r="G161" s="1"/>
  <c r="J160"/>
  <c r="G160"/>
  <c r="K159"/>
  <c r="J159" s="1"/>
  <c r="I159"/>
  <c r="H159"/>
  <c r="G159"/>
  <c r="F159"/>
  <c r="K158"/>
  <c r="J158" s="1"/>
  <c r="I158"/>
  <c r="H158"/>
  <c r="G158"/>
  <c r="F158"/>
  <c r="K157"/>
  <c r="J157" s="1"/>
  <c r="I157"/>
  <c r="H157"/>
  <c r="G157"/>
  <c r="F157"/>
  <c r="K156"/>
  <c r="J156" s="1"/>
  <c r="I156"/>
  <c r="H156"/>
  <c r="F156"/>
  <c r="G156" s="1"/>
  <c r="K155"/>
  <c r="J155" s="1"/>
  <c r="I155"/>
  <c r="H155"/>
  <c r="G155"/>
  <c r="F155"/>
  <c r="J154"/>
  <c r="G154"/>
  <c r="K153"/>
  <c r="J153" s="1"/>
  <c r="H153"/>
  <c r="G153" s="1"/>
  <c r="K152"/>
  <c r="J152"/>
  <c r="H152"/>
  <c r="G152"/>
  <c r="K151"/>
  <c r="J151"/>
  <c r="H151"/>
  <c r="G151"/>
  <c r="J150"/>
  <c r="G150"/>
  <c r="K149"/>
  <c r="J149"/>
  <c r="I149"/>
  <c r="H149"/>
  <c r="G149" s="1"/>
  <c r="F149"/>
  <c r="K148"/>
  <c r="J148"/>
  <c r="I148"/>
  <c r="H148"/>
  <c r="G148" s="1"/>
  <c r="F148"/>
  <c r="K147"/>
  <c r="J147"/>
  <c r="I147"/>
  <c r="H147"/>
  <c r="G147" s="1"/>
  <c r="F147"/>
  <c r="K146"/>
  <c r="J146"/>
  <c r="I146"/>
  <c r="H146"/>
  <c r="G146" s="1"/>
  <c r="F146"/>
  <c r="J145"/>
  <c r="G145"/>
  <c r="K144"/>
  <c r="J144"/>
  <c r="I144"/>
  <c r="H144"/>
  <c r="G144" s="1"/>
  <c r="F144"/>
  <c r="K143"/>
  <c r="J143"/>
  <c r="I143"/>
  <c r="H143"/>
  <c r="G143" s="1"/>
  <c r="F143"/>
  <c r="K142"/>
  <c r="J142"/>
  <c r="I142"/>
  <c r="H142"/>
  <c r="G142" s="1"/>
  <c r="F142"/>
  <c r="K141"/>
  <c r="J141"/>
  <c r="I141"/>
  <c r="H141"/>
  <c r="G141" s="1"/>
  <c r="F141"/>
  <c r="K140"/>
  <c r="J140"/>
  <c r="I140"/>
  <c r="H140"/>
  <c r="G140" s="1"/>
  <c r="F140"/>
  <c r="K139"/>
  <c r="J139"/>
  <c r="I139"/>
  <c r="H139"/>
  <c r="G139" s="1"/>
  <c r="F139"/>
  <c r="J138"/>
  <c r="G138"/>
  <c r="J137"/>
  <c r="H137"/>
  <c r="G137" s="1"/>
  <c r="F137"/>
  <c r="J136"/>
  <c r="H136"/>
  <c r="G136" s="1"/>
  <c r="F136"/>
  <c r="J135"/>
  <c r="H135"/>
  <c r="F135"/>
  <c r="G135" s="1"/>
  <c r="J134"/>
  <c r="H134"/>
  <c r="G134"/>
  <c r="F134"/>
  <c r="J133"/>
  <c r="G133"/>
  <c r="K132"/>
  <c r="J132" s="1"/>
  <c r="I132"/>
  <c r="H132"/>
  <c r="G132"/>
  <c r="F132"/>
  <c r="K131"/>
  <c r="J131" s="1"/>
  <c r="I131"/>
  <c r="H131"/>
  <c r="G131"/>
  <c r="F131"/>
  <c r="K130"/>
  <c r="J130" s="1"/>
  <c r="I130"/>
  <c r="H130"/>
  <c r="G130"/>
  <c r="F130"/>
  <c r="K129"/>
  <c r="J129" s="1"/>
  <c r="I129"/>
  <c r="H129"/>
  <c r="F129"/>
  <c r="G129" s="1"/>
  <c r="K128"/>
  <c r="J128" s="1"/>
  <c r="I128"/>
  <c r="H128"/>
  <c r="F128"/>
  <c r="G128" s="1"/>
  <c r="K127"/>
  <c r="J127" s="1"/>
  <c r="I127"/>
  <c r="H127"/>
  <c r="F127"/>
  <c r="G127" s="1"/>
  <c r="J126"/>
  <c r="G126"/>
  <c r="K125"/>
  <c r="I125"/>
  <c r="J125" s="1"/>
  <c r="H125"/>
  <c r="G125" s="1"/>
  <c r="F125"/>
  <c r="K124"/>
  <c r="J124"/>
  <c r="I124"/>
  <c r="H124"/>
  <c r="G124" s="1"/>
  <c r="F124"/>
  <c r="J123"/>
  <c r="G123"/>
  <c r="J122"/>
  <c r="H122"/>
  <c r="G122" s="1"/>
  <c r="F122"/>
  <c r="J121"/>
  <c r="H121"/>
  <c r="G121" s="1"/>
  <c r="F121"/>
  <c r="J120"/>
  <c r="H120"/>
  <c r="G120" s="1"/>
  <c r="F120"/>
  <c r="K119"/>
  <c r="I119"/>
  <c r="J119" s="1"/>
  <c r="H119"/>
  <c r="G119" s="1"/>
  <c r="F119"/>
  <c r="J118"/>
  <c r="G118"/>
  <c r="K117"/>
  <c r="J117"/>
  <c r="I117"/>
  <c r="H117"/>
  <c r="G117" s="1"/>
  <c r="F117"/>
  <c r="K116"/>
  <c r="J116"/>
  <c r="I116"/>
  <c r="H116"/>
  <c r="G116" s="1"/>
  <c r="F116"/>
  <c r="K115"/>
  <c r="J115"/>
  <c r="I115"/>
  <c r="H115"/>
  <c r="G115" s="1"/>
  <c r="F115"/>
  <c r="K114"/>
  <c r="J114"/>
  <c r="I114"/>
  <c r="H114"/>
  <c r="G114" s="1"/>
  <c r="F114"/>
  <c r="K113"/>
  <c r="J113"/>
  <c r="I113"/>
  <c r="H113"/>
  <c r="G113" s="1"/>
  <c r="F113"/>
  <c r="J112"/>
  <c r="G112"/>
  <c r="J111"/>
  <c r="G111"/>
  <c r="K110"/>
  <c r="J110"/>
  <c r="I110"/>
  <c r="H110"/>
  <c r="G110" s="1"/>
  <c r="F110"/>
  <c r="K109"/>
  <c r="J109"/>
  <c r="I109"/>
  <c r="H109"/>
  <c r="G109" s="1"/>
  <c r="F109"/>
  <c r="J108"/>
  <c r="G108"/>
  <c r="J107"/>
  <c r="G107"/>
  <c r="K106"/>
  <c r="J106"/>
  <c r="I106"/>
  <c r="H106"/>
  <c r="G106" s="1"/>
  <c r="F106"/>
  <c r="K105"/>
  <c r="J105"/>
  <c r="I105"/>
  <c r="H105"/>
  <c r="G105" s="1"/>
  <c r="F105"/>
  <c r="K104"/>
  <c r="J104"/>
  <c r="I104"/>
  <c r="H104"/>
  <c r="G104" s="1"/>
  <c r="F104"/>
  <c r="J103"/>
  <c r="G103"/>
  <c r="J102"/>
  <c r="G102"/>
  <c r="K101"/>
  <c r="J101"/>
  <c r="I101"/>
  <c r="H101"/>
  <c r="G101" s="1"/>
  <c r="F101"/>
  <c r="K100"/>
  <c r="J100"/>
  <c r="I100"/>
  <c r="H100"/>
  <c r="G100" s="1"/>
  <c r="F100"/>
  <c r="J99"/>
  <c r="G99"/>
  <c r="J98"/>
  <c r="G98"/>
  <c r="K97"/>
  <c r="J97"/>
  <c r="I97"/>
  <c r="H97"/>
  <c r="G97" s="1"/>
  <c r="F97"/>
  <c r="K96"/>
  <c r="J96"/>
  <c r="I96"/>
  <c r="H96"/>
  <c r="G96" s="1"/>
  <c r="F96"/>
  <c r="K95"/>
  <c r="J95"/>
  <c r="I95"/>
  <c r="H95"/>
  <c r="G95" s="1"/>
  <c r="F95"/>
  <c r="K94"/>
  <c r="J94"/>
  <c r="I94"/>
  <c r="H94"/>
  <c r="G94" s="1"/>
  <c r="F94"/>
  <c r="K93"/>
  <c r="I93"/>
  <c r="J93" s="1"/>
  <c r="H93"/>
  <c r="G93" s="1"/>
  <c r="F93"/>
  <c r="J92"/>
  <c r="G92"/>
  <c r="J91"/>
  <c r="H91"/>
  <c r="G91" s="1"/>
  <c r="F91"/>
  <c r="J90"/>
  <c r="H90"/>
  <c r="G90" s="1"/>
  <c r="F90"/>
  <c r="J89"/>
  <c r="H89"/>
  <c r="G89" s="1"/>
  <c r="F89"/>
  <c r="J88"/>
  <c r="G88"/>
  <c r="J87"/>
  <c r="H87"/>
  <c r="G87"/>
  <c r="F87"/>
  <c r="J86"/>
  <c r="H86"/>
  <c r="G86"/>
  <c r="F86"/>
  <c r="J85"/>
  <c r="H85"/>
  <c r="G85"/>
  <c r="F85"/>
  <c r="J84"/>
  <c r="H84"/>
  <c r="G84"/>
  <c r="F84"/>
  <c r="J83"/>
  <c r="H83"/>
  <c r="G83"/>
  <c r="F83"/>
  <c r="J82"/>
  <c r="G82"/>
  <c r="K81"/>
  <c r="J81" s="1"/>
  <c r="I81"/>
  <c r="H81"/>
  <c r="G81"/>
  <c r="F81"/>
  <c r="K80"/>
  <c r="J80" s="1"/>
  <c r="I80"/>
  <c r="H80"/>
  <c r="G80"/>
  <c r="F80"/>
  <c r="K79"/>
  <c r="J79" s="1"/>
  <c r="I79"/>
  <c r="H79"/>
  <c r="G79"/>
  <c r="F79"/>
  <c r="J78"/>
  <c r="G78"/>
  <c r="K77"/>
  <c r="J77" s="1"/>
  <c r="I77"/>
  <c r="H77"/>
  <c r="G77"/>
  <c r="F77"/>
  <c r="K76"/>
  <c r="J76" s="1"/>
  <c r="I76"/>
  <c r="H76"/>
  <c r="G76"/>
  <c r="F76"/>
  <c r="J75"/>
  <c r="G75"/>
  <c r="J74"/>
  <c r="G74"/>
  <c r="K73"/>
  <c r="J73" s="1"/>
  <c r="I73"/>
  <c r="H73"/>
  <c r="F73"/>
  <c r="G73" s="1"/>
  <c r="K72"/>
  <c r="J72" s="1"/>
  <c r="I72"/>
  <c r="H72"/>
  <c r="G72"/>
  <c r="F72"/>
  <c r="J71"/>
  <c r="G71"/>
  <c r="J70"/>
  <c r="G70"/>
  <c r="K69"/>
  <c r="J69" s="1"/>
  <c r="I69"/>
  <c r="H69"/>
  <c r="F69"/>
  <c r="G69" s="1"/>
  <c r="K68"/>
  <c r="J68" s="1"/>
  <c r="I68"/>
  <c r="H68"/>
  <c r="G68"/>
  <c r="F68"/>
  <c r="K67"/>
  <c r="J67" s="1"/>
  <c r="I67"/>
  <c r="H67"/>
  <c r="F67"/>
  <c r="G67" s="1"/>
  <c r="K66"/>
  <c r="J66" s="1"/>
  <c r="I66"/>
  <c r="H66"/>
  <c r="G66"/>
  <c r="F66"/>
  <c r="K65"/>
  <c r="J65" s="1"/>
  <c r="I65"/>
  <c r="H65"/>
  <c r="G65"/>
  <c r="F65"/>
  <c r="K64"/>
  <c r="J64" s="1"/>
  <c r="I64"/>
  <c r="H64"/>
  <c r="G64"/>
  <c r="F64"/>
  <c r="K63"/>
  <c r="J63" s="1"/>
  <c r="I63"/>
  <c r="H63"/>
  <c r="G63"/>
  <c r="F63"/>
  <c r="J62"/>
  <c r="G62"/>
  <c r="J61"/>
  <c r="H61"/>
  <c r="G61"/>
  <c r="F61"/>
  <c r="J60"/>
  <c r="H60"/>
  <c r="G60"/>
  <c r="F60"/>
  <c r="J59"/>
  <c r="H59"/>
  <c r="G59"/>
  <c r="F59"/>
  <c r="J58"/>
  <c r="H58"/>
  <c r="G58"/>
  <c r="F58"/>
  <c r="J57"/>
  <c r="H57"/>
  <c r="G57"/>
  <c r="F57"/>
  <c r="J56"/>
  <c r="G56"/>
  <c r="K55"/>
  <c r="J55" s="1"/>
  <c r="I55"/>
  <c r="H55"/>
  <c r="G55"/>
  <c r="F55"/>
  <c r="K54"/>
  <c r="J54" s="1"/>
  <c r="I54"/>
  <c r="H54"/>
  <c r="G54"/>
  <c r="F54"/>
  <c r="K53"/>
  <c r="J53" s="1"/>
  <c r="I53"/>
  <c r="H53"/>
  <c r="G53"/>
  <c r="F53"/>
  <c r="J52"/>
  <c r="G52"/>
  <c r="K51"/>
  <c r="J51" s="1"/>
  <c r="I51"/>
  <c r="H51"/>
  <c r="G51"/>
  <c r="F51"/>
  <c r="K50"/>
  <c r="J50" s="1"/>
  <c r="I50"/>
  <c r="H50"/>
  <c r="G50"/>
  <c r="F50"/>
  <c r="J49"/>
  <c r="G49"/>
  <c r="J48"/>
  <c r="G48"/>
  <c r="K47"/>
  <c r="J47" s="1"/>
  <c r="I47"/>
  <c r="H47"/>
  <c r="G47"/>
  <c r="F47"/>
  <c r="K46"/>
  <c r="J46" s="1"/>
  <c r="I46"/>
  <c r="H46"/>
  <c r="G46"/>
  <c r="F46"/>
  <c r="J45"/>
  <c r="G45"/>
  <c r="J44"/>
  <c r="G44"/>
  <c r="K43"/>
  <c r="J43" s="1"/>
  <c r="I43"/>
  <c r="H43"/>
  <c r="G43"/>
  <c r="F43"/>
  <c r="K42"/>
  <c r="J42" s="1"/>
  <c r="I42"/>
  <c r="H42"/>
  <c r="G42"/>
  <c r="F42"/>
  <c r="K41"/>
  <c r="J41" s="1"/>
  <c r="I41"/>
  <c r="H41"/>
  <c r="F41"/>
  <c r="G41" s="1"/>
  <c r="K40"/>
  <c r="J40" s="1"/>
  <c r="I40"/>
  <c r="H40"/>
  <c r="G40"/>
  <c r="F40"/>
  <c r="K39"/>
  <c r="J39" s="1"/>
  <c r="I39"/>
  <c r="H39"/>
  <c r="G39"/>
  <c r="F39"/>
  <c r="J38"/>
  <c r="G38"/>
  <c r="K37"/>
  <c r="J37" s="1"/>
  <c r="I37"/>
  <c r="H37"/>
  <c r="G37"/>
  <c r="F37"/>
  <c r="K36"/>
  <c r="J36" s="1"/>
  <c r="I36"/>
  <c r="H36"/>
  <c r="G36"/>
  <c r="F36"/>
  <c r="K35"/>
  <c r="J35" s="1"/>
  <c r="I35"/>
  <c r="H35"/>
  <c r="F35"/>
  <c r="G35" s="1"/>
  <c r="J34"/>
  <c r="G34"/>
  <c r="K33"/>
  <c r="J33"/>
  <c r="I33"/>
  <c r="H33"/>
  <c r="G33" s="1"/>
  <c r="F33"/>
  <c r="K32"/>
  <c r="J32"/>
  <c r="I32"/>
  <c r="H32"/>
  <c r="G32" s="1"/>
  <c r="F32"/>
  <c r="J31"/>
  <c r="G31"/>
  <c r="J30"/>
  <c r="G30"/>
  <c r="K29"/>
  <c r="J29"/>
  <c r="I29"/>
  <c r="H29"/>
  <c r="G29" s="1"/>
  <c r="F29"/>
  <c r="K28"/>
  <c r="I28"/>
  <c r="J28" s="1"/>
  <c r="H28"/>
  <c r="G28" s="1"/>
  <c r="F28"/>
  <c r="J27"/>
  <c r="G27"/>
  <c r="J26"/>
  <c r="G26"/>
  <c r="K25"/>
  <c r="J25"/>
  <c r="I25"/>
  <c r="H25"/>
  <c r="G25" s="1"/>
  <c r="F25"/>
  <c r="K24"/>
  <c r="J24"/>
  <c r="I24"/>
  <c r="H24"/>
  <c r="G24" s="1"/>
  <c r="F24"/>
  <c r="J23"/>
  <c r="G23"/>
  <c r="J22"/>
  <c r="G22"/>
  <c r="K21"/>
  <c r="J21"/>
  <c r="I21"/>
  <c r="H21"/>
  <c r="G21" s="1"/>
  <c r="F21"/>
  <c r="K20"/>
  <c r="J20"/>
  <c r="I20"/>
  <c r="H20"/>
  <c r="G20" s="1"/>
  <c r="F20"/>
  <c r="K19"/>
  <c r="I19"/>
  <c r="J19" s="1"/>
  <c r="H19"/>
  <c r="G19" s="1"/>
  <c r="F19"/>
  <c r="K18"/>
  <c r="J18"/>
  <c r="I18"/>
  <c r="H18"/>
  <c r="G18" s="1"/>
  <c r="F18"/>
  <c r="K17"/>
  <c r="J17"/>
  <c r="I17"/>
  <c r="H17"/>
  <c r="G17" s="1"/>
  <c r="F17"/>
  <c r="J16"/>
  <c r="G16"/>
  <c r="K15"/>
  <c r="J15"/>
  <c r="I15"/>
  <c r="H15"/>
  <c r="G15" s="1"/>
  <c r="F15"/>
  <c r="K14"/>
  <c r="J14"/>
  <c r="I14"/>
  <c r="H14"/>
  <c r="G14" s="1"/>
  <c r="F14"/>
  <c r="K13"/>
  <c r="J13"/>
  <c r="I13"/>
  <c r="H13"/>
  <c r="G13" s="1"/>
  <c r="F13"/>
  <c r="K12"/>
  <c r="J12"/>
  <c r="I12"/>
  <c r="H12"/>
  <c r="G12" s="1"/>
  <c r="F12"/>
  <c r="K11"/>
  <c r="J11"/>
  <c r="I11"/>
  <c r="H11"/>
  <c r="G11" s="1"/>
  <c r="F11"/>
  <c r="K10"/>
  <c r="I10"/>
  <c r="J10" s="1"/>
  <c r="H10"/>
  <c r="G10" s="1"/>
  <c r="F10"/>
  <c r="K9"/>
  <c r="J9"/>
  <c r="I9"/>
  <c r="H9"/>
  <c r="G9" s="1"/>
  <c r="F9"/>
  <c r="G1752" i="7"/>
  <c r="H1752" s="1"/>
  <c r="H1751"/>
  <c r="G1751"/>
  <c r="I1750"/>
  <c r="G1750"/>
  <c r="H1750" s="1"/>
  <c r="F1750"/>
  <c r="I1749"/>
  <c r="F1749"/>
  <c r="G1749" s="1"/>
  <c r="H1749" s="1"/>
  <c r="H1748"/>
  <c r="G1748"/>
  <c r="H1747"/>
  <c r="G1747"/>
  <c r="I1746"/>
  <c r="G1746"/>
  <c r="H1746" s="1"/>
  <c r="F1746"/>
  <c r="I1745"/>
  <c r="G1745"/>
  <c r="H1745" s="1"/>
  <c r="F1745"/>
  <c r="I1744"/>
  <c r="F1744"/>
  <c r="G1744" s="1"/>
  <c r="H1744" s="1"/>
  <c r="G1743"/>
  <c r="H1743" s="1"/>
  <c r="I1742"/>
  <c r="F1742"/>
  <c r="G1742" s="1"/>
  <c r="H1742" s="1"/>
  <c r="I1741"/>
  <c r="F1741"/>
  <c r="G1741" s="1"/>
  <c r="H1741" s="1"/>
  <c r="I1740"/>
  <c r="F1740"/>
  <c r="G1740" s="1"/>
  <c r="H1740" s="1"/>
  <c r="I1739"/>
  <c r="F1739"/>
  <c r="G1739" s="1"/>
  <c r="H1739" s="1"/>
  <c r="I1738"/>
  <c r="F1738"/>
  <c r="G1738" s="1"/>
  <c r="H1738" s="1"/>
  <c r="I1737"/>
  <c r="F1737"/>
  <c r="G1737" s="1"/>
  <c r="H1737" s="1"/>
  <c r="I1736"/>
  <c r="G1736"/>
  <c r="H1736" s="1"/>
  <c r="F1736"/>
  <c r="I1735"/>
  <c r="G1735"/>
  <c r="H1735" s="1"/>
  <c r="F1735"/>
  <c r="G1734"/>
  <c r="I1733"/>
  <c r="F1733"/>
  <c r="G1733" s="1"/>
  <c r="I1732"/>
  <c r="I1731"/>
  <c r="G1727"/>
  <c r="H1727" s="1"/>
  <c r="I1726"/>
  <c r="F1726"/>
  <c r="G1726" s="1"/>
  <c r="H1726" s="1"/>
  <c r="I1725"/>
  <c r="F1725"/>
  <c r="G1725" s="1"/>
  <c r="H1725" s="1"/>
  <c r="I1724"/>
  <c r="F1724"/>
  <c r="G1724" s="1"/>
  <c r="H1724" s="1"/>
  <c r="I1723"/>
  <c r="F1723"/>
  <c r="G1723" s="1"/>
  <c r="H1723" s="1"/>
  <c r="I1722"/>
  <c r="F1722"/>
  <c r="G1722" s="1"/>
  <c r="H1722" s="1"/>
  <c r="I1721"/>
  <c r="G1721"/>
  <c r="H1721" s="1"/>
  <c r="F1721"/>
  <c r="H1720"/>
  <c r="G1720"/>
  <c r="I1719"/>
  <c r="G1719"/>
  <c r="H1719" s="1"/>
  <c r="F1719"/>
  <c r="I1718"/>
  <c r="G1718"/>
  <c r="H1718" s="1"/>
  <c r="F1718"/>
  <c r="I1717"/>
  <c r="G1717"/>
  <c r="H1717" s="1"/>
  <c r="F1717"/>
  <c r="I1716"/>
  <c r="G1716"/>
  <c r="H1716" s="1"/>
  <c r="F1716"/>
  <c r="I1715"/>
  <c r="G1715"/>
  <c r="H1715" s="1"/>
  <c r="F1715"/>
  <c r="I1714"/>
  <c r="G1714"/>
  <c r="H1714" s="1"/>
  <c r="F1714"/>
  <c r="H1713"/>
  <c r="G1713"/>
  <c r="H1712"/>
  <c r="G1712"/>
  <c r="I1711"/>
  <c r="G1711"/>
  <c r="H1711" s="1"/>
  <c r="F1711"/>
  <c r="I1710"/>
  <c r="G1710"/>
  <c r="H1710" s="1"/>
  <c r="F1710"/>
  <c r="I1709"/>
  <c r="F1709"/>
  <c r="G1709" s="1"/>
  <c r="H1709" s="1"/>
  <c r="I1708"/>
  <c r="F1708"/>
  <c r="G1708" s="1"/>
  <c r="H1708" s="1"/>
  <c r="I1707"/>
  <c r="F1707"/>
  <c r="G1707" s="1"/>
  <c r="H1707" s="1"/>
  <c r="G1706"/>
  <c r="H1706" s="1"/>
  <c r="I1705"/>
  <c r="F1705"/>
  <c r="G1705" s="1"/>
  <c r="H1705" s="1"/>
  <c r="I1704"/>
  <c r="F1704"/>
  <c r="G1704" s="1"/>
  <c r="H1704" s="1"/>
  <c r="I1703"/>
  <c r="F1703"/>
  <c r="G1703" s="1"/>
  <c r="H1703" s="1"/>
  <c r="I1702"/>
  <c r="F1702"/>
  <c r="G1702" s="1"/>
  <c r="H1702" s="1"/>
  <c r="I1701"/>
  <c r="G1701"/>
  <c r="H1701" s="1"/>
  <c r="F1701"/>
  <c r="H1700"/>
  <c r="G1700"/>
  <c r="H1699"/>
  <c r="G1699"/>
  <c r="I1698"/>
  <c r="G1698"/>
  <c r="H1698" s="1"/>
  <c r="F1698"/>
  <c r="I1697"/>
  <c r="G1697"/>
  <c r="H1697" s="1"/>
  <c r="F1697"/>
  <c r="I1696"/>
  <c r="F1696"/>
  <c r="G1696" s="1"/>
  <c r="H1696" s="1"/>
  <c r="I1695"/>
  <c r="F1695"/>
  <c r="G1695" s="1"/>
  <c r="H1695" s="1"/>
  <c r="I1694"/>
  <c r="F1694"/>
  <c r="G1694" s="1"/>
  <c r="H1694" s="1"/>
  <c r="G1693"/>
  <c r="H1693" s="1"/>
  <c r="I1692"/>
  <c r="F1692"/>
  <c r="G1692" s="1"/>
  <c r="H1692" s="1"/>
  <c r="I1691"/>
  <c r="F1691"/>
  <c r="G1691" s="1"/>
  <c r="H1691" s="1"/>
  <c r="I1690"/>
  <c r="F1690"/>
  <c r="G1690" s="1"/>
  <c r="H1690" s="1"/>
  <c r="I1689"/>
  <c r="F1689"/>
  <c r="G1689" s="1"/>
  <c r="H1689" s="1"/>
  <c r="I1688"/>
  <c r="F1688"/>
  <c r="G1688" s="1"/>
  <c r="H1688" s="1"/>
  <c r="G1687"/>
  <c r="H1687" s="1"/>
  <c r="I1686"/>
  <c r="F1686"/>
  <c r="G1686" s="1"/>
  <c r="H1686" s="1"/>
  <c r="I1685"/>
  <c r="G1685"/>
  <c r="H1685" s="1"/>
  <c r="F1685"/>
  <c r="I1684"/>
  <c r="G1684"/>
  <c r="H1684" s="1"/>
  <c r="F1684"/>
  <c r="I1683"/>
  <c r="G1683"/>
  <c r="H1683" s="1"/>
  <c r="F1683"/>
  <c r="I1682"/>
  <c r="F1682"/>
  <c r="G1682" s="1"/>
  <c r="H1682" s="1"/>
  <c r="I1681"/>
  <c r="F1681"/>
  <c r="G1681" s="1"/>
  <c r="H1681" s="1"/>
  <c r="G1680"/>
  <c r="I1679"/>
  <c r="G1679"/>
  <c r="F1679"/>
  <c r="I1678"/>
  <c r="G1678" s="1"/>
  <c r="F1678"/>
  <c r="I1677"/>
  <c r="G1677"/>
  <c r="F1677"/>
  <c r="I1676"/>
  <c r="G1676" s="1"/>
  <c r="F1676"/>
  <c r="I1675"/>
  <c r="F1675"/>
  <c r="G1675" s="1"/>
  <c r="I1674"/>
  <c r="G1674" s="1"/>
  <c r="F1674"/>
  <c r="G1673"/>
  <c r="H1673" s="1"/>
  <c r="I1672"/>
  <c r="F1672"/>
  <c r="G1672" s="1"/>
  <c r="H1672" s="1"/>
  <c r="I1671"/>
  <c r="F1671"/>
  <c r="G1671" s="1"/>
  <c r="H1671" s="1"/>
  <c r="I1670"/>
  <c r="F1670"/>
  <c r="G1670" s="1"/>
  <c r="H1670" s="1"/>
  <c r="G1669"/>
  <c r="H1669" s="1"/>
  <c r="I1668"/>
  <c r="F1668"/>
  <c r="G1668" s="1"/>
  <c r="H1668" s="1"/>
  <c r="I1667"/>
  <c r="G1667"/>
  <c r="H1667" s="1"/>
  <c r="F1667"/>
  <c r="I1666"/>
  <c r="G1666"/>
  <c r="H1666" s="1"/>
  <c r="F1666"/>
  <c r="I1665"/>
  <c r="G1665"/>
  <c r="H1665" s="1"/>
  <c r="F1665"/>
  <c r="I1664"/>
  <c r="F1664"/>
  <c r="G1664" s="1"/>
  <c r="H1664" s="1"/>
  <c r="G1663"/>
  <c r="H1663" s="1"/>
  <c r="I1662"/>
  <c r="F1662"/>
  <c r="G1662" s="1"/>
  <c r="H1662" s="1"/>
  <c r="I1661"/>
  <c r="G1661"/>
  <c r="H1661" s="1"/>
  <c r="F1661"/>
  <c r="H1660"/>
  <c r="G1660"/>
  <c r="H1659"/>
  <c r="G1659"/>
  <c r="I1658"/>
  <c r="F1658"/>
  <c r="G1658" s="1"/>
  <c r="H1658" s="1"/>
  <c r="I1657"/>
  <c r="F1657"/>
  <c r="G1657" s="1"/>
  <c r="H1657" s="1"/>
  <c r="G1656"/>
  <c r="H1656" s="1"/>
  <c r="G1655"/>
  <c r="H1655" s="1"/>
  <c r="I1654"/>
  <c r="F1654"/>
  <c r="G1654" s="1"/>
  <c r="H1654" s="1"/>
  <c r="I1653"/>
  <c r="G1653"/>
  <c r="H1653" s="1"/>
  <c r="F1653"/>
  <c r="I1652"/>
  <c r="F1652"/>
  <c r="G1652" s="1"/>
  <c r="H1652" s="1"/>
  <c r="G1651"/>
  <c r="H1651" s="1"/>
  <c r="I1650"/>
  <c r="F1650"/>
  <c r="G1650" s="1"/>
  <c r="H1650" s="1"/>
  <c r="I1649"/>
  <c r="F1649"/>
  <c r="G1649" s="1"/>
  <c r="H1649" s="1"/>
  <c r="G1648"/>
  <c r="H1648" s="1"/>
  <c r="G1647"/>
  <c r="H1647" s="1"/>
  <c r="I1646"/>
  <c r="F1646"/>
  <c r="G1646" s="1"/>
  <c r="H1646" s="1"/>
  <c r="I1645"/>
  <c r="F1645"/>
  <c r="G1645" s="1"/>
  <c r="H1645" s="1"/>
  <c r="H1644"/>
  <c r="G1644"/>
  <c r="H1643"/>
  <c r="G1643"/>
  <c r="I1642"/>
  <c r="G1642"/>
  <c r="H1642" s="1"/>
  <c r="F1642"/>
  <c r="I1641"/>
  <c r="G1641"/>
  <c r="H1641" s="1"/>
  <c r="F1641"/>
  <c r="I1640"/>
  <c r="F1640"/>
  <c r="G1640" s="1"/>
  <c r="H1640" s="1"/>
  <c r="I1639"/>
  <c r="G1639"/>
  <c r="H1639" s="1"/>
  <c r="F1639"/>
  <c r="I1638"/>
  <c r="F1638"/>
  <c r="G1638" s="1"/>
  <c r="H1638" s="1"/>
  <c r="G1637"/>
  <c r="H1637" s="1"/>
  <c r="I1636"/>
  <c r="G1636"/>
  <c r="H1636" s="1"/>
  <c r="F1636"/>
  <c r="I1635"/>
  <c r="F1635"/>
  <c r="G1635" s="1"/>
  <c r="H1635" s="1"/>
  <c r="I1634"/>
  <c r="G1634"/>
  <c r="H1634" s="1"/>
  <c r="F1634"/>
  <c r="H1633"/>
  <c r="G1633"/>
  <c r="H1632"/>
  <c r="G1632"/>
  <c r="I1631"/>
  <c r="G1631"/>
  <c r="H1631" s="1"/>
  <c r="F1631"/>
  <c r="I1630"/>
  <c r="F1630"/>
  <c r="G1630" s="1"/>
  <c r="H1630" s="1"/>
  <c r="I1629"/>
  <c r="F1629"/>
  <c r="G1629" s="1"/>
  <c r="H1629" s="1"/>
  <c r="I1628"/>
  <c r="F1628"/>
  <c r="G1628" s="1"/>
  <c r="H1628" s="1"/>
  <c r="I1627"/>
  <c r="G1627"/>
  <c r="H1627" s="1"/>
  <c r="F1627"/>
  <c r="H1626"/>
  <c r="G1626"/>
  <c r="I1625"/>
  <c r="G1625"/>
  <c r="H1625" s="1"/>
  <c r="F1625"/>
  <c r="I1624"/>
  <c r="F1624"/>
  <c r="G1624" s="1"/>
  <c r="H1624" s="1"/>
  <c r="I1623"/>
  <c r="F1623"/>
  <c r="G1623" s="1"/>
  <c r="H1623" s="1"/>
  <c r="G1622"/>
  <c r="H1622" s="1"/>
  <c r="I1621"/>
  <c r="F1621"/>
  <c r="G1621" s="1"/>
  <c r="H1621" s="1"/>
  <c r="I1620"/>
  <c r="F1620"/>
  <c r="G1620" s="1"/>
  <c r="H1620" s="1"/>
  <c r="I1619"/>
  <c r="F1619"/>
  <c r="G1619" s="1"/>
  <c r="H1619" s="1"/>
  <c r="G1618"/>
  <c r="H1618" s="1"/>
  <c r="I1617"/>
  <c r="G1617"/>
  <c r="H1617" s="1"/>
  <c r="F1617"/>
  <c r="I1616"/>
  <c r="F1616"/>
  <c r="G1616" s="1"/>
  <c r="H1616" s="1"/>
  <c r="I1615"/>
  <c r="F1615"/>
  <c r="G1615" s="1"/>
  <c r="H1615" s="1"/>
  <c r="H1614"/>
  <c r="G1614"/>
  <c r="I1613"/>
  <c r="G1613"/>
  <c r="H1613" s="1"/>
  <c r="F1613"/>
  <c r="I1612"/>
  <c r="F1612"/>
  <c r="G1612" s="1"/>
  <c r="H1612" s="1"/>
  <c r="I1611"/>
  <c r="G1611"/>
  <c r="H1611" s="1"/>
  <c r="F1611"/>
  <c r="I1610"/>
  <c r="F1610"/>
  <c r="G1610" s="1"/>
  <c r="H1610" s="1"/>
  <c r="G1609"/>
  <c r="H1609" s="1"/>
  <c r="I1608"/>
  <c r="F1608"/>
  <c r="G1608" s="1"/>
  <c r="H1608" s="1"/>
  <c r="I1607"/>
  <c r="G1607"/>
  <c r="H1607" s="1"/>
  <c r="F1607"/>
  <c r="I1606"/>
  <c r="G1606"/>
  <c r="H1606" s="1"/>
  <c r="F1606"/>
  <c r="I1605"/>
  <c r="G1605"/>
  <c r="H1605" s="1"/>
  <c r="F1605"/>
  <c r="I1604"/>
  <c r="F1604"/>
  <c r="G1604" s="1"/>
  <c r="H1604" s="1"/>
  <c r="G1603"/>
  <c r="H1603" s="1"/>
  <c r="I1602"/>
  <c r="F1602"/>
  <c r="G1602" s="1"/>
  <c r="H1602" s="1"/>
  <c r="I1601"/>
  <c r="F1601"/>
  <c r="G1601" s="1"/>
  <c r="H1601" s="1"/>
  <c r="I1600"/>
  <c r="G1600"/>
  <c r="H1600" s="1"/>
  <c r="F1600"/>
  <c r="H1599"/>
  <c r="G1599"/>
  <c r="I1598"/>
  <c r="F1598"/>
  <c r="G1598" s="1"/>
  <c r="H1598" s="1"/>
  <c r="I1597"/>
  <c r="F1597"/>
  <c r="G1597" s="1"/>
  <c r="H1597" s="1"/>
  <c r="I1596"/>
  <c r="G1596"/>
  <c r="H1596" s="1"/>
  <c r="F1596"/>
  <c r="G1595"/>
  <c r="I1594"/>
  <c r="G1594"/>
  <c r="F1594"/>
  <c r="H1593"/>
  <c r="G1593"/>
  <c r="I1592"/>
  <c r="G1592"/>
  <c r="H1592" s="1"/>
  <c r="F1592"/>
  <c r="H1591"/>
  <c r="G1591"/>
  <c r="I1590"/>
  <c r="G1590"/>
  <c r="H1590" s="1"/>
  <c r="F1590"/>
  <c r="I1589"/>
  <c r="G1589"/>
  <c r="H1589" s="1"/>
  <c r="F1589"/>
  <c r="I1588"/>
  <c r="G1588"/>
  <c r="H1588" s="1"/>
  <c r="F1588"/>
  <c r="H1587"/>
  <c r="G1587"/>
  <c r="I1586"/>
  <c r="G1586"/>
  <c r="H1586" s="1"/>
  <c r="F1586"/>
  <c r="I1585"/>
  <c r="F1585"/>
  <c r="G1585" s="1"/>
  <c r="H1585" s="1"/>
  <c r="I1584"/>
  <c r="F1584"/>
  <c r="G1584" s="1"/>
  <c r="H1584" s="1"/>
  <c r="I1583"/>
  <c r="F1583"/>
  <c r="G1583" s="1"/>
  <c r="H1583" s="1"/>
  <c r="G1582"/>
  <c r="H1582" s="1"/>
  <c r="I1581"/>
  <c r="F1581"/>
  <c r="G1581" s="1"/>
  <c r="H1581" s="1"/>
  <c r="I1580"/>
  <c r="F1580"/>
  <c r="G1580" s="1"/>
  <c r="H1580" s="1"/>
  <c r="G1579"/>
  <c r="H1579" s="1"/>
  <c r="H1578"/>
  <c r="G1578"/>
  <c r="I1577"/>
  <c r="G1577"/>
  <c r="H1577" s="1"/>
  <c r="F1577"/>
  <c r="I1576"/>
  <c r="G1576"/>
  <c r="H1576" s="1"/>
  <c r="F1576"/>
  <c r="I1575"/>
  <c r="G1575"/>
  <c r="H1575" s="1"/>
  <c r="F1575"/>
  <c r="I1574"/>
  <c r="G1574"/>
  <c r="H1574" s="1"/>
  <c r="F1574"/>
  <c r="I1573"/>
  <c r="G1573"/>
  <c r="H1573" s="1"/>
  <c r="F1573"/>
  <c r="H1572"/>
  <c r="G1572"/>
  <c r="I1571"/>
  <c r="G1571"/>
  <c r="H1571" s="1"/>
  <c r="F1571"/>
  <c r="I1570"/>
  <c r="G1570"/>
  <c r="H1570" s="1"/>
  <c r="F1570"/>
  <c r="I1569"/>
  <c r="G1569"/>
  <c r="H1569" s="1"/>
  <c r="F1569"/>
  <c r="H1568"/>
  <c r="G1568"/>
  <c r="I1567"/>
  <c r="F1567"/>
  <c r="G1567" s="1"/>
  <c r="H1567" s="1"/>
  <c r="I1566"/>
  <c r="F1566"/>
  <c r="G1566" s="1"/>
  <c r="H1566" s="1"/>
  <c r="I1565"/>
  <c r="F1565"/>
  <c r="G1565" s="1"/>
  <c r="H1565" s="1"/>
  <c r="G1564"/>
  <c r="H1564" s="1"/>
  <c r="I1563"/>
  <c r="G1563"/>
  <c r="H1563" s="1"/>
  <c r="F1563"/>
  <c r="I1562"/>
  <c r="F1562"/>
  <c r="G1562" s="1"/>
  <c r="H1562" s="1"/>
  <c r="I1561"/>
  <c r="F1561"/>
  <c r="G1561" s="1"/>
  <c r="H1561" s="1"/>
  <c r="G1560"/>
  <c r="H1560" s="1"/>
  <c r="I1559"/>
  <c r="G1559"/>
  <c r="H1559" s="1"/>
  <c r="F1559"/>
  <c r="I1558"/>
  <c r="F1558"/>
  <c r="G1558" s="1"/>
  <c r="H1558" s="1"/>
  <c r="I1557"/>
  <c r="F1557"/>
  <c r="G1557" s="1"/>
  <c r="H1557" s="1"/>
  <c r="I1556"/>
  <c r="F1556"/>
  <c r="G1556" s="1"/>
  <c r="H1556" s="1"/>
  <c r="I1555"/>
  <c r="F1555"/>
  <c r="G1555" s="1"/>
  <c r="H1555" s="1"/>
  <c r="H1554"/>
  <c r="G1554"/>
  <c r="I1553"/>
  <c r="G1553"/>
  <c r="H1553" s="1"/>
  <c r="F1553"/>
  <c r="I1552"/>
  <c r="G1552"/>
  <c r="H1552" s="1"/>
  <c r="F1552"/>
  <c r="I1551"/>
  <c r="G1551"/>
  <c r="H1551" s="1"/>
  <c r="F1551"/>
  <c r="I1550"/>
  <c r="G1550"/>
  <c r="H1550" s="1"/>
  <c r="F1550"/>
  <c r="I1549"/>
  <c r="G1549"/>
  <c r="H1549" s="1"/>
  <c r="F1549"/>
  <c r="I1548"/>
  <c r="G1548"/>
  <c r="H1548" s="1"/>
  <c r="F1548"/>
  <c r="G1547"/>
  <c r="H1547" s="1"/>
  <c r="I1546"/>
  <c r="G1546"/>
  <c r="H1546" s="1"/>
  <c r="F1546"/>
  <c r="I1545"/>
  <c r="F1545"/>
  <c r="G1545" s="1"/>
  <c r="H1545" s="1"/>
  <c r="I1544"/>
  <c r="F1544"/>
  <c r="G1544" s="1"/>
  <c r="H1544" s="1"/>
  <c r="H1543"/>
  <c r="G1543"/>
  <c r="I1542"/>
  <c r="G1542"/>
  <c r="H1542" s="1"/>
  <c r="F1542"/>
  <c r="I1541"/>
  <c r="G1541"/>
  <c r="H1541" s="1"/>
  <c r="F1541"/>
  <c r="I1540"/>
  <c r="F1540"/>
  <c r="G1540" s="1"/>
  <c r="H1540" s="1"/>
  <c r="H1539"/>
  <c r="G1539"/>
  <c r="G1538"/>
  <c r="I1537"/>
  <c r="F1537"/>
  <c r="G1537" s="1"/>
  <c r="H1537" s="1"/>
  <c r="I1536"/>
  <c r="F1536"/>
  <c r="G1536" s="1"/>
  <c r="H1536" s="1"/>
  <c r="I1535"/>
  <c r="F1535"/>
  <c r="G1535" s="1"/>
  <c r="H1535" s="1"/>
  <c r="G1534"/>
  <c r="I1533"/>
  <c r="F1533"/>
  <c r="G1533" s="1"/>
  <c r="I1532"/>
  <c r="G1532"/>
  <c r="F1532"/>
  <c r="I1531"/>
  <c r="G1531" s="1"/>
  <c r="F1531"/>
  <c r="I1530"/>
  <c r="F1530"/>
  <c r="G1530" s="1"/>
  <c r="H1530" s="1"/>
  <c r="G1529"/>
  <c r="H1529" s="1"/>
  <c r="G1528"/>
  <c r="I1527"/>
  <c r="F1527"/>
  <c r="G1527" s="1"/>
  <c r="H1527" s="1"/>
  <c r="I1526"/>
  <c r="F1526"/>
  <c r="G1526" s="1"/>
  <c r="H1526" s="1"/>
  <c r="I1525"/>
  <c r="F1525"/>
  <c r="G1525" s="1"/>
  <c r="H1525" s="1"/>
  <c r="I1524"/>
  <c r="F1524"/>
  <c r="G1524" s="1"/>
  <c r="H1524" s="1"/>
  <c r="G1523"/>
  <c r="I1522"/>
  <c r="G1522"/>
  <c r="F1522"/>
  <c r="I1521"/>
  <c r="G1521" s="1"/>
  <c r="F1521"/>
  <c r="G1520"/>
  <c r="H1520" s="1"/>
  <c r="I1519"/>
  <c r="F1519"/>
  <c r="G1519" s="1"/>
  <c r="H1519" s="1"/>
  <c r="I1518"/>
  <c r="G1518"/>
  <c r="H1518" s="1"/>
  <c r="F1518"/>
  <c r="I1517"/>
  <c r="G1517"/>
  <c r="H1517" s="1"/>
  <c r="F1517"/>
  <c r="I1516"/>
  <c r="G1516"/>
  <c r="H1516" s="1"/>
  <c r="F1516"/>
  <c r="I1515"/>
  <c r="F1515"/>
  <c r="G1515" s="1"/>
  <c r="H1515" s="1"/>
  <c r="H1514"/>
  <c r="G1514"/>
  <c r="I1513"/>
  <c r="G1513"/>
  <c r="H1513" s="1"/>
  <c r="F1513"/>
  <c r="I1512"/>
  <c r="G1512"/>
  <c r="H1512" s="1"/>
  <c r="F1512"/>
  <c r="I1511"/>
  <c r="F1511"/>
  <c r="G1511" s="1"/>
  <c r="H1511" s="1"/>
  <c r="I1510"/>
  <c r="G1510"/>
  <c r="H1510" s="1"/>
  <c r="F1510"/>
  <c r="G1509"/>
  <c r="I1508"/>
  <c r="G1508"/>
  <c r="F1508"/>
  <c r="I1507"/>
  <c r="G1507" s="1"/>
  <c r="F1507"/>
  <c r="I1506"/>
  <c r="G1506"/>
  <c r="F1506"/>
  <c r="I1505"/>
  <c r="G1505" s="1"/>
  <c r="F1505"/>
  <c r="I1504"/>
  <c r="G1504"/>
  <c r="F1504"/>
  <c r="I1503"/>
  <c r="F1503"/>
  <c r="G1503" s="1"/>
  <c r="H1503" s="1"/>
  <c r="H1502"/>
  <c r="G1502"/>
  <c r="I1501"/>
  <c r="G1501"/>
  <c r="H1501" s="1"/>
  <c r="F1501"/>
  <c r="I1500"/>
  <c r="G1500"/>
  <c r="H1500" s="1"/>
  <c r="F1500"/>
  <c r="I1499"/>
  <c r="G1499"/>
  <c r="H1499" s="1"/>
  <c r="F1499"/>
  <c r="I1498"/>
  <c r="G1498"/>
  <c r="H1498" s="1"/>
  <c r="F1498"/>
  <c r="H1497"/>
  <c r="G1497"/>
  <c r="I1496"/>
  <c r="F1496"/>
  <c r="G1496" s="1"/>
  <c r="H1496" s="1"/>
  <c r="I1495"/>
  <c r="G1495"/>
  <c r="H1495" s="1"/>
  <c r="F1495"/>
  <c r="I1494"/>
  <c r="G1494"/>
  <c r="H1494" s="1"/>
  <c r="F1494"/>
  <c r="I1493"/>
  <c r="F1493"/>
  <c r="G1493" s="1"/>
  <c r="H1493" s="1"/>
  <c r="I1492"/>
  <c r="G1492"/>
  <c r="H1492" s="1"/>
  <c r="F1492"/>
  <c r="I1491"/>
  <c r="G1491"/>
  <c r="H1491" s="1"/>
  <c r="F1491"/>
  <c r="H1490"/>
  <c r="G1490"/>
  <c r="I1489"/>
  <c r="G1489"/>
  <c r="H1489" s="1"/>
  <c r="F1489"/>
  <c r="I1488"/>
  <c r="F1488"/>
  <c r="G1488" s="1"/>
  <c r="H1488" s="1"/>
  <c r="G1487"/>
  <c r="H1487" s="1"/>
  <c r="I1486"/>
  <c r="F1486"/>
  <c r="G1486" s="1"/>
  <c r="H1486" s="1"/>
  <c r="I1485"/>
  <c r="F1485"/>
  <c r="G1485" s="1"/>
  <c r="H1485" s="1"/>
  <c r="I1484"/>
  <c r="F1484"/>
  <c r="G1484" s="1"/>
  <c r="H1484" s="1"/>
  <c r="G1483"/>
  <c r="H1483" s="1"/>
  <c r="I1482"/>
  <c r="G1482"/>
  <c r="H1482" s="1"/>
  <c r="F1482"/>
  <c r="I1481"/>
  <c r="F1481"/>
  <c r="G1481" s="1"/>
  <c r="H1481" s="1"/>
  <c r="I1480"/>
  <c r="G1480"/>
  <c r="H1480" s="1"/>
  <c r="F1480"/>
  <c r="H1479"/>
  <c r="G1479"/>
  <c r="I1478"/>
  <c r="G1478"/>
  <c r="H1478" s="1"/>
  <c r="F1478"/>
  <c r="I1477"/>
  <c r="G1477"/>
  <c r="H1477" s="1"/>
  <c r="F1477"/>
  <c r="I1476"/>
  <c r="F1476"/>
  <c r="G1476" s="1"/>
  <c r="H1476" s="1"/>
  <c r="I1475"/>
  <c r="F1475"/>
  <c r="G1475" s="1"/>
  <c r="H1475" s="1"/>
  <c r="I1474"/>
  <c r="G1474"/>
  <c r="H1474" s="1"/>
  <c r="F1474"/>
  <c r="H1473"/>
  <c r="G1473"/>
  <c r="I1472"/>
  <c r="G1472"/>
  <c r="H1472" s="1"/>
  <c r="F1472"/>
  <c r="I1471"/>
  <c r="G1471"/>
  <c r="H1471" s="1"/>
  <c r="F1471"/>
  <c r="G1470"/>
  <c r="H1470" s="1"/>
  <c r="G1469"/>
  <c r="H1469" s="1"/>
  <c r="I1468"/>
  <c r="F1468"/>
  <c r="G1468" s="1"/>
  <c r="H1468" s="1"/>
  <c r="I1467"/>
  <c r="F1467"/>
  <c r="G1467" s="1"/>
  <c r="H1467" s="1"/>
  <c r="H1466"/>
  <c r="G1466"/>
  <c r="H1465"/>
  <c r="G1465"/>
  <c r="I1464"/>
  <c r="F1464"/>
  <c r="G1464" s="1"/>
  <c r="H1464" s="1"/>
  <c r="I1463"/>
  <c r="F1463"/>
  <c r="G1463" s="1"/>
  <c r="H1463" s="1"/>
  <c r="I1462"/>
  <c r="F1462"/>
  <c r="G1462" s="1"/>
  <c r="H1462" s="1"/>
  <c r="I1461"/>
  <c r="F1461"/>
  <c r="G1461" s="1"/>
  <c r="H1461" s="1"/>
  <c r="I1460"/>
  <c r="G1460"/>
  <c r="H1460" s="1"/>
  <c r="F1460"/>
  <c r="I1459"/>
  <c r="F1459"/>
  <c r="G1459" s="1"/>
  <c r="H1459" s="1"/>
  <c r="G1458"/>
  <c r="H1458" s="1"/>
  <c r="G1457"/>
  <c r="I1456"/>
  <c r="F1456"/>
  <c r="G1456" s="1"/>
  <c r="H1456" s="1"/>
  <c r="I1455"/>
  <c r="F1455"/>
  <c r="G1455" s="1"/>
  <c r="H1455" s="1"/>
  <c r="I1454"/>
  <c r="F1454"/>
  <c r="G1454" s="1"/>
  <c r="H1454" s="1"/>
  <c r="G1453"/>
  <c r="H1453" s="1"/>
  <c r="I1452"/>
  <c r="G1452"/>
  <c r="H1452" s="1"/>
  <c r="F1452"/>
  <c r="I1451"/>
  <c r="G1451"/>
  <c r="H1451" s="1"/>
  <c r="F1451"/>
  <c r="I1450"/>
  <c r="G1450"/>
  <c r="H1450" s="1"/>
  <c r="F1450"/>
  <c r="H1449"/>
  <c r="G1449"/>
  <c r="I1448"/>
  <c r="G1448"/>
  <c r="H1448" s="1"/>
  <c r="F1448"/>
  <c r="I1447"/>
  <c r="G1447"/>
  <c r="H1447" s="1"/>
  <c r="F1447"/>
  <c r="I1446"/>
  <c r="G1446"/>
  <c r="H1446" s="1"/>
  <c r="F1446"/>
  <c r="H1445"/>
  <c r="G1445"/>
  <c r="I1444"/>
  <c r="G1444"/>
  <c r="H1444" s="1"/>
  <c r="F1444"/>
  <c r="I1443"/>
  <c r="F1443"/>
  <c r="G1443" s="1"/>
  <c r="H1443" s="1"/>
  <c r="I1442"/>
  <c r="F1442"/>
  <c r="G1442" s="1"/>
  <c r="H1442" s="1"/>
  <c r="I1441"/>
  <c r="F1441"/>
  <c r="G1441" s="1"/>
  <c r="H1441" s="1"/>
  <c r="G1440"/>
  <c r="H1440" s="1"/>
  <c r="I1439"/>
  <c r="F1439"/>
  <c r="G1439" s="1"/>
  <c r="H1439" s="1"/>
  <c r="I1438"/>
  <c r="F1438"/>
  <c r="G1438" s="1"/>
  <c r="H1438" s="1"/>
  <c r="G1437"/>
  <c r="H1437" s="1"/>
  <c r="I1436"/>
  <c r="F1436"/>
  <c r="G1436" s="1"/>
  <c r="H1436" s="1"/>
  <c r="I1435"/>
  <c r="F1435"/>
  <c r="G1435" s="1"/>
  <c r="H1435" s="1"/>
  <c r="G1434"/>
  <c r="H1434" s="1"/>
  <c r="G1433"/>
  <c r="H1433" s="1"/>
  <c r="I1432"/>
  <c r="F1432"/>
  <c r="G1432" s="1"/>
  <c r="H1432" s="1"/>
  <c r="I1431"/>
  <c r="F1431"/>
  <c r="G1431" s="1"/>
  <c r="H1431" s="1"/>
  <c r="I1430"/>
  <c r="F1430"/>
  <c r="G1430" s="1"/>
  <c r="H1430" s="1"/>
  <c r="I1429"/>
  <c r="F1429"/>
  <c r="G1429" s="1"/>
  <c r="H1429" s="1"/>
  <c r="H1428"/>
  <c r="G1428"/>
  <c r="I1427"/>
  <c r="F1427"/>
  <c r="G1427" s="1"/>
  <c r="H1427" s="1"/>
  <c r="I1426"/>
  <c r="G1426"/>
  <c r="H1426" s="1"/>
  <c r="F1426"/>
  <c r="H1425"/>
  <c r="G1425"/>
  <c r="I1424"/>
  <c r="G1424"/>
  <c r="H1424" s="1"/>
  <c r="F1424"/>
  <c r="I1423"/>
  <c r="G1423"/>
  <c r="H1423" s="1"/>
  <c r="F1423"/>
  <c r="I1422"/>
  <c r="G1422"/>
  <c r="H1422" s="1"/>
  <c r="F1422"/>
  <c r="I1421"/>
  <c r="G1421"/>
  <c r="H1421" s="1"/>
  <c r="F1421"/>
  <c r="I1420"/>
  <c r="F1420"/>
  <c r="G1420" s="1"/>
  <c r="H1420" s="1"/>
  <c r="I1419"/>
  <c r="G1419"/>
  <c r="H1419" s="1"/>
  <c r="F1419"/>
  <c r="I1418"/>
  <c r="F1418"/>
  <c r="G1418" s="1"/>
  <c r="H1418" s="1"/>
  <c r="G1416"/>
  <c r="H1416" s="1"/>
  <c r="I1415"/>
  <c r="F1415"/>
  <c r="G1415" s="1"/>
  <c r="H1415" s="1"/>
  <c r="I1414"/>
  <c r="F1414"/>
  <c r="G1414" s="1"/>
  <c r="H1414" s="1"/>
  <c r="G1413"/>
  <c r="H1413" s="1"/>
  <c r="G1412"/>
  <c r="I1411"/>
  <c r="G1411"/>
  <c r="H1411" s="1"/>
  <c r="F1411"/>
  <c r="I1410"/>
  <c r="F1410"/>
  <c r="G1410" s="1"/>
  <c r="H1410" s="1"/>
  <c r="I1409"/>
  <c r="F1409"/>
  <c r="G1409" s="1"/>
  <c r="H1409" s="1"/>
  <c r="I1408"/>
  <c r="F1408"/>
  <c r="G1408" s="1"/>
  <c r="H1408" s="1"/>
  <c r="G1407"/>
  <c r="I1406"/>
  <c r="G1406"/>
  <c r="F1406"/>
  <c r="I1405"/>
  <c r="G1405" s="1"/>
  <c r="F1405"/>
  <c r="G1404"/>
  <c r="H1404" s="1"/>
  <c r="I1403"/>
  <c r="F1403"/>
  <c r="G1403" s="1"/>
  <c r="H1403" s="1"/>
  <c r="I1402"/>
  <c r="F1402"/>
  <c r="G1402" s="1"/>
  <c r="H1402" s="1"/>
  <c r="I1401"/>
  <c r="F1401"/>
  <c r="G1401" s="1"/>
  <c r="H1401" s="1"/>
  <c r="G1400"/>
  <c r="H1400" s="1"/>
  <c r="I1399"/>
  <c r="G1399"/>
  <c r="H1399" s="1"/>
  <c r="F1399"/>
  <c r="I1398"/>
  <c r="G1398"/>
  <c r="H1398" s="1"/>
  <c r="F1398"/>
  <c r="I1397"/>
  <c r="G1397"/>
  <c r="H1397" s="1"/>
  <c r="F1397"/>
  <c r="I1396"/>
  <c r="F1396"/>
  <c r="G1396" s="1"/>
  <c r="H1396" s="1"/>
  <c r="I1395"/>
  <c r="G1395"/>
  <c r="H1395" s="1"/>
  <c r="F1395"/>
  <c r="I1394"/>
  <c r="G1394"/>
  <c r="H1394" s="1"/>
  <c r="F1394"/>
  <c r="I1393"/>
  <c r="G1393"/>
  <c r="H1393" s="1"/>
  <c r="F1393"/>
  <c r="G1392"/>
  <c r="H1392" s="1"/>
  <c r="I1391"/>
  <c r="F1391"/>
  <c r="G1391" s="1"/>
  <c r="H1391" s="1"/>
  <c r="I1390"/>
  <c r="G1390"/>
  <c r="H1390" s="1"/>
  <c r="F1390"/>
  <c r="G1389"/>
  <c r="H1389" s="1"/>
  <c r="H1388"/>
  <c r="G1388"/>
  <c r="I1387"/>
  <c r="G1387"/>
  <c r="H1387" s="1"/>
  <c r="F1387"/>
  <c r="I1386"/>
  <c r="F1386"/>
  <c r="G1386" s="1"/>
  <c r="H1386" s="1"/>
  <c r="I1385"/>
  <c r="G1385"/>
  <c r="H1385" s="1"/>
  <c r="F1385"/>
  <c r="I1384"/>
  <c r="F1384"/>
  <c r="G1384" s="1"/>
  <c r="H1384" s="1"/>
  <c r="H1383"/>
  <c r="G1383"/>
  <c r="I1382"/>
  <c r="G1382"/>
  <c r="H1382" s="1"/>
  <c r="F1382"/>
  <c r="I1381"/>
  <c r="G1381"/>
  <c r="H1381" s="1"/>
  <c r="F1381"/>
  <c r="I1380"/>
  <c r="G1380"/>
  <c r="H1380" s="1"/>
  <c r="F1380"/>
  <c r="I1379"/>
  <c r="F1379"/>
  <c r="G1379" s="1"/>
  <c r="H1379" s="1"/>
  <c r="H1378"/>
  <c r="G1378"/>
  <c r="I1377"/>
  <c r="G1377"/>
  <c r="H1377" s="1"/>
  <c r="F1377"/>
  <c r="I1376"/>
  <c r="F1376"/>
  <c r="G1376" s="1"/>
  <c r="H1376" s="1"/>
  <c r="I1375"/>
  <c r="F1375"/>
  <c r="G1375" s="1"/>
  <c r="H1375" s="1"/>
  <c r="I1374"/>
  <c r="G1374"/>
  <c r="H1374" s="1"/>
  <c r="F1374"/>
  <c r="I1373"/>
  <c r="G1373"/>
  <c r="H1373" s="1"/>
  <c r="F1373"/>
  <c r="H1372"/>
  <c r="G1372"/>
  <c r="I1371"/>
  <c r="G1371"/>
  <c r="H1371" s="1"/>
  <c r="F1371"/>
  <c r="I1370"/>
  <c r="G1370"/>
  <c r="H1370" s="1"/>
  <c r="F1370"/>
  <c r="H1369"/>
  <c r="G1369"/>
  <c r="I1368"/>
  <c r="G1368"/>
  <c r="H1368" s="1"/>
  <c r="F1368"/>
  <c r="I1367"/>
  <c r="F1367"/>
  <c r="G1367" s="1"/>
  <c r="H1367" s="1"/>
  <c r="I1366"/>
  <c r="G1366"/>
  <c r="H1366" s="1"/>
  <c r="F1366"/>
  <c r="I1365"/>
  <c r="F1365"/>
  <c r="G1365" s="1"/>
  <c r="H1365" s="1"/>
  <c r="I1364"/>
  <c r="F1364"/>
  <c r="G1364" s="1"/>
  <c r="H1364" s="1"/>
  <c r="G1363"/>
  <c r="H1363" s="1"/>
  <c r="I1362"/>
  <c r="G1362"/>
  <c r="H1362" s="1"/>
  <c r="F1362"/>
  <c r="I1361"/>
  <c r="G1361"/>
  <c r="H1361" s="1"/>
  <c r="F1361"/>
  <c r="I1360"/>
  <c r="F1360"/>
  <c r="G1360" s="1"/>
  <c r="H1360" s="1"/>
  <c r="G1359"/>
  <c r="I1358"/>
  <c r="G1358"/>
  <c r="F1358"/>
  <c r="I1357"/>
  <c r="F1357"/>
  <c r="G1357" s="1"/>
  <c r="G1356"/>
  <c r="H1356" s="1"/>
  <c r="H1355"/>
  <c r="G1355"/>
  <c r="I1354"/>
  <c r="F1354"/>
  <c r="G1354" s="1"/>
  <c r="H1354" s="1"/>
  <c r="I1353"/>
  <c r="F1353"/>
  <c r="G1353" s="1"/>
  <c r="H1353" s="1"/>
  <c r="I1352"/>
  <c r="F1352"/>
  <c r="G1352" s="1"/>
  <c r="H1352" s="1"/>
  <c r="I1351"/>
  <c r="F1351"/>
  <c r="G1351" s="1"/>
  <c r="H1351" s="1"/>
  <c r="I1350"/>
  <c r="F1350"/>
  <c r="G1350" s="1"/>
  <c r="H1350" s="1"/>
  <c r="I1349"/>
  <c r="F1349"/>
  <c r="G1349" s="1"/>
  <c r="H1349" s="1"/>
  <c r="G1348"/>
  <c r="H1348" s="1"/>
  <c r="G1347"/>
  <c r="H1347" s="1"/>
  <c r="I1346"/>
  <c r="F1346"/>
  <c r="G1346" s="1"/>
  <c r="H1346" s="1"/>
  <c r="I1345"/>
  <c r="F1345"/>
  <c r="G1345" s="1"/>
  <c r="H1345" s="1"/>
  <c r="I1344"/>
  <c r="F1344"/>
  <c r="G1344" s="1"/>
  <c r="H1344" s="1"/>
  <c r="I1343"/>
  <c r="F1343"/>
  <c r="G1343" s="1"/>
  <c r="H1343" s="1"/>
  <c r="I1342"/>
  <c r="F1342"/>
  <c r="G1342" s="1"/>
  <c r="H1342" s="1"/>
  <c r="I1341"/>
  <c r="F1341"/>
  <c r="G1341" s="1"/>
  <c r="H1341" s="1"/>
  <c r="G1340"/>
  <c r="H1340" s="1"/>
  <c r="G1339"/>
  <c r="I1338"/>
  <c r="G1338"/>
  <c r="H1338" s="1"/>
  <c r="F1338"/>
  <c r="I1337"/>
  <c r="G1337"/>
  <c r="H1337" s="1"/>
  <c r="F1337"/>
  <c r="I1336"/>
  <c r="G1336"/>
  <c r="H1336" s="1"/>
  <c r="F1336"/>
  <c r="H1335"/>
  <c r="G1335"/>
  <c r="I1334"/>
  <c r="G1334"/>
  <c r="H1334" s="1"/>
  <c r="F1334"/>
  <c r="I1333"/>
  <c r="G1333"/>
  <c r="H1333" s="1"/>
  <c r="F1333"/>
  <c r="I1332"/>
  <c r="G1332"/>
  <c r="H1332" s="1"/>
  <c r="F1332"/>
  <c r="H1331"/>
  <c r="G1331"/>
  <c r="H1330"/>
  <c r="G1330"/>
  <c r="I1329"/>
  <c r="G1329"/>
  <c r="H1329" s="1"/>
  <c r="F1329"/>
  <c r="I1328"/>
  <c r="G1328"/>
  <c r="H1328" s="1"/>
  <c r="F1328"/>
  <c r="I1327"/>
  <c r="G1327"/>
  <c r="H1327" s="1"/>
  <c r="F1327"/>
  <c r="I1326"/>
  <c r="G1326"/>
  <c r="H1326" s="1"/>
  <c r="F1326"/>
  <c r="I1325"/>
  <c r="G1325"/>
  <c r="H1325" s="1"/>
  <c r="F1325"/>
  <c r="H1324"/>
  <c r="G1324"/>
  <c r="I1323"/>
  <c r="G1323"/>
  <c r="H1323" s="1"/>
  <c r="F1323"/>
  <c r="I1322"/>
  <c r="G1322"/>
  <c r="H1322" s="1"/>
  <c r="F1322"/>
  <c r="I1321"/>
  <c r="G1321"/>
  <c r="H1321" s="1"/>
  <c r="F1321"/>
  <c r="I1320"/>
  <c r="G1320"/>
  <c r="H1320" s="1"/>
  <c r="F1320"/>
  <c r="H1319"/>
  <c r="G1319"/>
  <c r="I1318"/>
  <c r="G1318"/>
  <c r="H1318" s="1"/>
  <c r="F1318"/>
  <c r="I1317"/>
  <c r="G1317"/>
  <c r="H1317" s="1"/>
  <c r="F1317"/>
  <c r="I1316"/>
  <c r="G1316"/>
  <c r="H1316" s="1"/>
  <c r="F1316"/>
  <c r="I1315"/>
  <c r="G1315"/>
  <c r="H1315" s="1"/>
  <c r="F1315"/>
  <c r="G1314"/>
  <c r="I1313"/>
  <c r="G1313"/>
  <c r="F1313"/>
  <c r="I1312"/>
  <c r="G1312" s="1"/>
  <c r="F1312"/>
  <c r="G1311"/>
  <c r="H1311" s="1"/>
  <c r="I1310"/>
  <c r="F1310"/>
  <c r="G1310" s="1"/>
  <c r="H1310" s="1"/>
  <c r="I1309"/>
  <c r="F1309"/>
  <c r="G1309" s="1"/>
  <c r="H1309" s="1"/>
  <c r="F1308"/>
  <c r="F1307"/>
  <c r="G1306"/>
  <c r="I1305"/>
  <c r="G1305" s="1"/>
  <c r="F1305"/>
  <c r="F1304" s="1"/>
  <c r="F1300" s="1"/>
  <c r="F1299" s="1"/>
  <c r="F1298" s="1"/>
  <c r="F1297" s="1"/>
  <c r="F1266" s="1"/>
  <c r="F1121" s="1"/>
  <c r="H1303"/>
  <c r="G1303"/>
  <c r="I1302"/>
  <c r="G1302"/>
  <c r="H1302" s="1"/>
  <c r="F1302"/>
  <c r="I1301"/>
  <c r="G1301"/>
  <c r="H1301" s="1"/>
  <c r="F1301"/>
  <c r="G1296"/>
  <c r="I1295"/>
  <c r="G1295"/>
  <c r="F1295"/>
  <c r="I1294"/>
  <c r="G1294" s="1"/>
  <c r="F1294"/>
  <c r="G1293"/>
  <c r="H1293" s="1"/>
  <c r="I1292"/>
  <c r="F1292"/>
  <c r="G1292" s="1"/>
  <c r="H1292" s="1"/>
  <c r="I1291"/>
  <c r="F1291"/>
  <c r="G1291" s="1"/>
  <c r="H1291" s="1"/>
  <c r="I1290"/>
  <c r="F1290"/>
  <c r="G1290" s="1"/>
  <c r="H1290" s="1"/>
  <c r="G1289"/>
  <c r="H1289" s="1"/>
  <c r="I1288"/>
  <c r="F1288"/>
  <c r="G1288" s="1"/>
  <c r="H1288" s="1"/>
  <c r="I1287"/>
  <c r="F1287"/>
  <c r="G1287" s="1"/>
  <c r="H1287" s="1"/>
  <c r="I1286"/>
  <c r="F1286"/>
  <c r="G1286" s="1"/>
  <c r="H1286" s="1"/>
  <c r="I1285"/>
  <c r="G1285"/>
  <c r="H1285" s="1"/>
  <c r="F1285"/>
  <c r="H1284"/>
  <c r="G1284"/>
  <c r="I1283"/>
  <c r="G1283"/>
  <c r="H1283" s="1"/>
  <c r="F1283"/>
  <c r="I1282"/>
  <c r="G1282"/>
  <c r="H1282" s="1"/>
  <c r="F1282"/>
  <c r="H1281"/>
  <c r="G1281"/>
  <c r="I1280"/>
  <c r="G1280"/>
  <c r="H1280" s="1"/>
  <c r="F1280"/>
  <c r="I1279"/>
  <c r="G1279"/>
  <c r="H1279" s="1"/>
  <c r="F1279"/>
  <c r="I1278"/>
  <c r="G1278"/>
  <c r="H1278" s="1"/>
  <c r="F1278"/>
  <c r="I1277"/>
  <c r="G1277" s="1"/>
  <c r="F1277"/>
  <c r="G1276"/>
  <c r="H1276" s="1"/>
  <c r="I1275"/>
  <c r="F1275"/>
  <c r="G1275" s="1"/>
  <c r="H1275" s="1"/>
  <c r="I1274"/>
  <c r="F1274"/>
  <c r="G1274" s="1"/>
  <c r="H1274" s="1"/>
  <c r="G1273"/>
  <c r="H1273" s="1"/>
  <c r="I1272"/>
  <c r="F1272"/>
  <c r="G1272" s="1"/>
  <c r="H1272" s="1"/>
  <c r="I1271"/>
  <c r="F1271"/>
  <c r="G1271" s="1"/>
  <c r="H1271" s="1"/>
  <c r="I1270"/>
  <c r="F1270"/>
  <c r="G1270" s="1"/>
  <c r="H1270" s="1"/>
  <c r="I1269"/>
  <c r="F1269"/>
  <c r="G1269" s="1"/>
  <c r="H1269" s="1"/>
  <c r="I1268"/>
  <c r="F1268"/>
  <c r="G1268" s="1"/>
  <c r="H1268" s="1"/>
  <c r="I1267"/>
  <c r="F1267"/>
  <c r="G1267" s="1"/>
  <c r="H1267" s="1"/>
  <c r="G1265"/>
  <c r="H1265" s="1"/>
  <c r="I1264"/>
  <c r="F1264"/>
  <c r="G1264" s="1"/>
  <c r="H1264" s="1"/>
  <c r="I1263"/>
  <c r="F1263"/>
  <c r="G1263" s="1"/>
  <c r="H1263" s="1"/>
  <c r="G1262"/>
  <c r="H1262" s="1"/>
  <c r="I1261"/>
  <c r="F1261"/>
  <c r="G1261" s="1"/>
  <c r="H1261" s="1"/>
  <c r="I1260"/>
  <c r="F1260"/>
  <c r="G1260" s="1"/>
  <c r="H1260" s="1"/>
  <c r="I1259"/>
  <c r="F1259"/>
  <c r="G1259" s="1"/>
  <c r="H1259" s="1"/>
  <c r="I1258"/>
  <c r="F1258"/>
  <c r="G1258" s="1"/>
  <c r="H1258" s="1"/>
  <c r="I1257"/>
  <c r="F1257"/>
  <c r="G1257" s="1"/>
  <c r="H1257" s="1"/>
  <c r="G1256"/>
  <c r="H1256" s="1"/>
  <c r="I1255"/>
  <c r="F1255"/>
  <c r="G1255" s="1"/>
  <c r="H1255" s="1"/>
  <c r="I1254"/>
  <c r="G1254"/>
  <c r="H1254" s="1"/>
  <c r="F1254"/>
  <c r="H1253"/>
  <c r="G1253"/>
  <c r="H1252"/>
  <c r="G1252"/>
  <c r="I1251"/>
  <c r="G1251"/>
  <c r="H1251" s="1"/>
  <c r="F1251"/>
  <c r="I1250"/>
  <c r="G1250"/>
  <c r="H1250" s="1"/>
  <c r="F1250"/>
  <c r="I1249"/>
  <c r="G1249"/>
  <c r="H1249" s="1"/>
  <c r="F1249"/>
  <c r="I1248"/>
  <c r="G1248"/>
  <c r="H1248" s="1"/>
  <c r="F1248"/>
  <c r="H1247"/>
  <c r="G1247"/>
  <c r="I1246"/>
  <c r="F1246"/>
  <c r="G1246" s="1"/>
  <c r="H1246" s="1"/>
  <c r="I1245"/>
  <c r="G1245"/>
  <c r="H1245" s="1"/>
  <c r="F1245"/>
  <c r="G1244"/>
  <c r="I1243"/>
  <c r="G1243"/>
  <c r="F1243"/>
  <c r="I1242"/>
  <c r="G1242" s="1"/>
  <c r="F1242"/>
  <c r="F1241"/>
  <c r="F1240"/>
  <c r="G1239"/>
  <c r="H1239" s="1"/>
  <c r="I1238"/>
  <c r="F1238"/>
  <c r="G1238" s="1"/>
  <c r="H1238" s="1"/>
  <c r="I1237"/>
  <c r="G1237"/>
  <c r="H1237" s="1"/>
  <c r="F1237"/>
  <c r="H1236"/>
  <c r="G1236"/>
  <c r="I1235"/>
  <c r="G1235"/>
  <c r="H1235" s="1"/>
  <c r="F1235"/>
  <c r="I1234"/>
  <c r="G1234"/>
  <c r="H1234" s="1"/>
  <c r="F1234"/>
  <c r="I1233"/>
  <c r="G1233"/>
  <c r="H1233" s="1"/>
  <c r="F1233"/>
  <c r="I1232"/>
  <c r="F1232"/>
  <c r="G1232" s="1"/>
  <c r="H1232" s="1"/>
  <c r="F1231"/>
  <c r="F1230"/>
  <c r="G1229"/>
  <c r="I1228"/>
  <c r="F1228"/>
  <c r="G1228" s="1"/>
  <c r="I1227"/>
  <c r="G1227" s="1"/>
  <c r="F1227"/>
  <c r="I1226"/>
  <c r="G1226"/>
  <c r="F1226"/>
  <c r="I1225"/>
  <c r="G1225" s="1"/>
  <c r="F1225"/>
  <c r="F1224"/>
  <c r="G1223"/>
  <c r="I1222"/>
  <c r="G1222"/>
  <c r="F1222"/>
  <c r="I1221"/>
  <c r="G1221" s="1"/>
  <c r="F1221"/>
  <c r="G1220"/>
  <c r="H1220" s="1"/>
  <c r="I1219"/>
  <c r="F1219"/>
  <c r="G1219" s="1"/>
  <c r="H1219" s="1"/>
  <c r="I1218"/>
  <c r="F1218"/>
  <c r="G1218" s="1"/>
  <c r="H1218" s="1"/>
  <c r="I1217"/>
  <c r="F1217"/>
  <c r="G1217" s="1"/>
  <c r="H1217" s="1"/>
  <c r="I1216"/>
  <c r="F1216"/>
  <c r="G1216" s="1"/>
  <c r="H1216" s="1"/>
  <c r="G1215"/>
  <c r="H1215" s="1"/>
  <c r="I1214"/>
  <c r="F1214"/>
  <c r="G1214" s="1"/>
  <c r="H1214" s="1"/>
  <c r="I1213"/>
  <c r="F1213"/>
  <c r="G1213" s="1"/>
  <c r="H1213" s="1"/>
  <c r="I1212"/>
  <c r="F1212"/>
  <c r="G1212" s="1"/>
  <c r="H1212" s="1"/>
  <c r="G1211"/>
  <c r="H1211" s="1"/>
  <c r="I1210"/>
  <c r="F1210"/>
  <c r="G1210" s="1"/>
  <c r="H1210" s="1"/>
  <c r="G1209"/>
  <c r="I1208"/>
  <c r="G1208"/>
  <c r="F1208"/>
  <c r="I1207"/>
  <c r="F1207"/>
  <c r="G1207" s="1"/>
  <c r="H1207" s="1"/>
  <c r="G1206"/>
  <c r="H1206" s="1"/>
  <c r="G1205"/>
  <c r="H1205" s="1"/>
  <c r="I1204"/>
  <c r="F1204"/>
  <c r="G1204" s="1"/>
  <c r="H1204" s="1"/>
  <c r="I1203"/>
  <c r="F1203"/>
  <c r="G1203" s="1"/>
  <c r="H1203" s="1"/>
  <c r="H1202"/>
  <c r="G1202"/>
  <c r="G1201"/>
  <c r="H1201" s="1"/>
  <c r="I1200"/>
  <c r="G1200"/>
  <c r="H1200" s="1"/>
  <c r="F1200"/>
  <c r="I1199"/>
  <c r="G1199"/>
  <c r="H1199" s="1"/>
  <c r="F1199"/>
  <c r="I1198"/>
  <c r="G1198"/>
  <c r="H1198" s="1"/>
  <c r="F1198"/>
  <c r="I1197"/>
  <c r="F1197"/>
  <c r="G1197" s="1"/>
  <c r="H1197" s="1"/>
  <c r="F1196"/>
  <c r="G1195"/>
  <c r="H1195" s="1"/>
  <c r="I1194"/>
  <c r="F1194"/>
  <c r="G1194" s="1"/>
  <c r="H1194" s="1"/>
  <c r="I1193"/>
  <c r="G1193"/>
  <c r="H1193" s="1"/>
  <c r="F1193"/>
  <c r="H1192"/>
  <c r="G1192"/>
  <c r="I1191"/>
  <c r="G1191"/>
  <c r="H1191" s="1"/>
  <c r="F1191"/>
  <c r="I1190"/>
  <c r="F1190"/>
  <c r="G1190" s="1"/>
  <c r="H1190" s="1"/>
  <c r="I1189"/>
  <c r="G1189"/>
  <c r="H1189" s="1"/>
  <c r="F1189"/>
  <c r="G1188"/>
  <c r="I1187"/>
  <c r="G1187"/>
  <c r="F1187"/>
  <c r="I1186"/>
  <c r="G1186" s="1"/>
  <c r="F1186"/>
  <c r="G1185"/>
  <c r="H1185" s="1"/>
  <c r="G1184"/>
  <c r="H1184" s="1"/>
  <c r="I1183"/>
  <c r="F1183"/>
  <c r="G1183" s="1"/>
  <c r="H1183" s="1"/>
  <c r="I1182"/>
  <c r="G1182"/>
  <c r="H1182" s="1"/>
  <c r="F1182"/>
  <c r="I1181"/>
  <c r="F1181"/>
  <c r="G1181" s="1"/>
  <c r="H1181" s="1"/>
  <c r="I1180"/>
  <c r="G1180"/>
  <c r="H1180" s="1"/>
  <c r="F1180"/>
  <c r="H1179"/>
  <c r="G1179"/>
  <c r="I1178"/>
  <c r="F1178"/>
  <c r="G1178" s="1"/>
  <c r="H1178" s="1"/>
  <c r="I1177"/>
  <c r="G1177"/>
  <c r="H1177" s="1"/>
  <c r="F1177"/>
  <c r="H1176"/>
  <c r="G1176"/>
  <c r="H1175"/>
  <c r="G1175"/>
  <c r="I1174"/>
  <c r="G1174"/>
  <c r="H1174" s="1"/>
  <c r="F1174"/>
  <c r="I1173"/>
  <c r="F1173"/>
  <c r="G1173" s="1"/>
  <c r="H1173" s="1"/>
  <c r="I1172"/>
  <c r="G1172"/>
  <c r="H1172" s="1"/>
  <c r="F1172"/>
  <c r="I1171"/>
  <c r="G1171"/>
  <c r="H1171" s="1"/>
  <c r="F1171"/>
  <c r="I1170"/>
  <c r="F1170"/>
  <c r="G1170" s="1"/>
  <c r="H1170" s="1"/>
  <c r="G1169"/>
  <c r="I1168"/>
  <c r="G1168"/>
  <c r="F1168"/>
  <c r="I1167"/>
  <c r="G1167" s="1"/>
  <c r="F1167"/>
  <c r="I1166"/>
  <c r="G1166"/>
  <c r="F1166"/>
  <c r="I1165"/>
  <c r="G1165"/>
  <c r="F1165"/>
  <c r="I1164"/>
  <c r="G1164"/>
  <c r="H1164" s="1"/>
  <c r="F1164"/>
  <c r="F1163"/>
  <c r="H1162"/>
  <c r="G1162"/>
  <c r="I1161"/>
  <c r="F1161"/>
  <c r="G1161" s="1"/>
  <c r="H1161" s="1"/>
  <c r="I1160"/>
  <c r="F1160"/>
  <c r="G1160" s="1"/>
  <c r="H1160" s="1"/>
  <c r="I1159"/>
  <c r="F1159"/>
  <c r="G1159" s="1"/>
  <c r="H1159" s="1"/>
  <c r="G1158"/>
  <c r="H1158" s="1"/>
  <c r="I1157"/>
  <c r="F1157"/>
  <c r="G1157" s="1"/>
  <c r="H1157" s="1"/>
  <c r="I1156"/>
  <c r="F1156"/>
  <c r="G1156" s="1"/>
  <c r="H1156" s="1"/>
  <c r="I1155"/>
  <c r="F1155"/>
  <c r="G1155" s="1"/>
  <c r="H1155" s="1"/>
  <c r="H1154"/>
  <c r="G1154"/>
  <c r="I1153"/>
  <c r="G1153"/>
  <c r="H1153" s="1"/>
  <c r="F1153"/>
  <c r="I1152"/>
  <c r="G1152"/>
  <c r="H1152" s="1"/>
  <c r="F1152"/>
  <c r="I1151"/>
  <c r="G1151"/>
  <c r="H1151" s="1"/>
  <c r="F1151"/>
  <c r="H1150"/>
  <c r="G1150"/>
  <c r="I1149"/>
  <c r="F1149"/>
  <c r="G1149" s="1"/>
  <c r="H1149" s="1"/>
  <c r="I1148"/>
  <c r="G1148"/>
  <c r="H1148" s="1"/>
  <c r="F1148"/>
  <c r="I1147"/>
  <c r="G1147"/>
  <c r="H1147" s="1"/>
  <c r="F1147"/>
  <c r="I1146"/>
  <c r="F1146"/>
  <c r="G1146" s="1"/>
  <c r="H1146" s="1"/>
  <c r="H1145"/>
  <c r="G1145"/>
  <c r="I1144"/>
  <c r="G1144"/>
  <c r="H1144" s="1"/>
  <c r="F1144"/>
  <c r="I1143"/>
  <c r="G1143"/>
  <c r="H1143" s="1"/>
  <c r="F1143"/>
  <c r="H1142"/>
  <c r="G1142"/>
  <c r="I1141"/>
  <c r="G1141"/>
  <c r="H1141" s="1"/>
  <c r="F1141"/>
  <c r="I1140"/>
  <c r="G1140"/>
  <c r="H1140" s="1"/>
  <c r="F1140"/>
  <c r="I1139"/>
  <c r="G1139"/>
  <c r="H1139" s="1"/>
  <c r="F1139"/>
  <c r="I1138"/>
  <c r="F1138"/>
  <c r="G1138" s="1"/>
  <c r="H1138" s="1"/>
  <c r="I1137"/>
  <c r="G1137"/>
  <c r="H1137" s="1"/>
  <c r="F1137"/>
  <c r="G1136"/>
  <c r="H1136" s="1"/>
  <c r="I1135"/>
  <c r="F1135"/>
  <c r="G1135" s="1"/>
  <c r="H1135" s="1"/>
  <c r="I1134"/>
  <c r="F1134"/>
  <c r="G1134" s="1"/>
  <c r="H1134" s="1"/>
  <c r="G1133"/>
  <c r="H1133" s="1"/>
  <c r="G1132"/>
  <c r="H1132" s="1"/>
  <c r="I1131"/>
  <c r="F1131"/>
  <c r="G1131" s="1"/>
  <c r="H1131" s="1"/>
  <c r="I1130"/>
  <c r="G1130"/>
  <c r="H1130" s="1"/>
  <c r="F1130"/>
  <c r="H1129"/>
  <c r="G1129"/>
  <c r="H1128"/>
  <c r="G1128"/>
  <c r="I1127"/>
  <c r="G1127"/>
  <c r="H1127" s="1"/>
  <c r="F1127"/>
  <c r="I1126"/>
  <c r="F1126"/>
  <c r="G1126" s="1"/>
  <c r="H1126" s="1"/>
  <c r="I1125"/>
  <c r="F1125"/>
  <c r="G1125" s="1"/>
  <c r="H1125" s="1"/>
  <c r="I1124"/>
  <c r="F1124"/>
  <c r="G1124" s="1"/>
  <c r="H1124" s="1"/>
  <c r="I1123"/>
  <c r="F1123"/>
  <c r="G1123" s="1"/>
  <c r="H1123" s="1"/>
  <c r="I1122"/>
  <c r="F1122"/>
  <c r="G1122" s="1"/>
  <c r="H1122" s="1"/>
  <c r="G1120"/>
  <c r="H1120" s="1"/>
  <c r="G1119"/>
  <c r="H1119" s="1"/>
  <c r="I1118"/>
  <c r="F1118"/>
  <c r="G1118" s="1"/>
  <c r="H1118" s="1"/>
  <c r="I1117"/>
  <c r="F1117"/>
  <c r="G1117" s="1"/>
  <c r="H1117" s="1"/>
  <c r="H1116"/>
  <c r="G1116"/>
  <c r="H1115"/>
  <c r="G1115"/>
  <c r="I1114"/>
  <c r="G1114"/>
  <c r="H1114" s="1"/>
  <c r="F1114"/>
  <c r="I1113"/>
  <c r="G1113"/>
  <c r="H1113" s="1"/>
  <c r="F1113"/>
  <c r="I1112"/>
  <c r="G1112"/>
  <c r="H1112" s="1"/>
  <c r="F1112"/>
  <c r="I1111"/>
  <c r="F1111"/>
  <c r="G1111" s="1"/>
  <c r="H1111" s="1"/>
  <c r="I1110"/>
  <c r="F1110"/>
  <c r="G1110" s="1"/>
  <c r="H1110" s="1"/>
  <c r="G1109"/>
  <c r="H1109" s="1"/>
  <c r="I1108"/>
  <c r="G1108"/>
  <c r="H1108" s="1"/>
  <c r="F1108"/>
  <c r="I1107"/>
  <c r="G1107"/>
  <c r="H1107" s="1"/>
  <c r="F1107"/>
  <c r="G1106"/>
  <c r="H1106" s="1"/>
  <c r="I1105"/>
  <c r="F1105"/>
  <c r="G1105" s="1"/>
  <c r="H1105" s="1"/>
  <c r="I1104"/>
  <c r="F1104"/>
  <c r="G1104" s="1"/>
  <c r="H1104" s="1"/>
  <c r="I1103"/>
  <c r="F1103"/>
  <c r="G1103" s="1"/>
  <c r="H1103" s="1"/>
  <c r="I1102"/>
  <c r="F1102"/>
  <c r="G1102" s="1"/>
  <c r="H1102" s="1"/>
  <c r="G1101"/>
  <c r="H1101" s="1"/>
  <c r="I1100"/>
  <c r="G1100"/>
  <c r="H1100" s="1"/>
  <c r="F1100"/>
  <c r="H1099"/>
  <c r="G1099"/>
  <c r="I1098"/>
  <c r="G1098"/>
  <c r="H1098" s="1"/>
  <c r="F1098"/>
  <c r="I1097"/>
  <c r="G1097"/>
  <c r="H1097" s="1"/>
  <c r="F1097"/>
  <c r="I1096"/>
  <c r="G1096"/>
  <c r="H1096" s="1"/>
  <c r="F1096"/>
  <c r="I1095"/>
  <c r="F1095"/>
  <c r="G1095" s="1"/>
  <c r="H1095" s="1"/>
  <c r="H1094"/>
  <c r="G1094"/>
  <c r="I1093"/>
  <c r="G1093"/>
  <c r="H1093" s="1"/>
  <c r="F1093"/>
  <c r="I1092"/>
  <c r="F1092"/>
  <c r="G1092" s="1"/>
  <c r="H1092" s="1"/>
  <c r="I1091"/>
  <c r="G1091"/>
  <c r="H1091" s="1"/>
  <c r="F1091"/>
  <c r="I1090"/>
  <c r="G1090"/>
  <c r="H1090" s="1"/>
  <c r="F1090"/>
  <c r="I1089"/>
  <c r="G1089"/>
  <c r="H1089" s="1"/>
  <c r="F1089"/>
  <c r="I1088"/>
  <c r="F1088"/>
  <c r="G1088" s="1"/>
  <c r="H1088" s="1"/>
  <c r="I1087"/>
  <c r="F1087"/>
  <c r="G1087" s="1"/>
  <c r="H1087" s="1"/>
  <c r="I1086"/>
  <c r="F1086"/>
  <c r="G1086" s="1"/>
  <c r="H1086" s="1"/>
  <c r="G1085"/>
  <c r="I1084"/>
  <c r="F1084"/>
  <c r="G1084" s="1"/>
  <c r="I1083"/>
  <c r="G1083" s="1"/>
  <c r="F1083"/>
  <c r="I1082"/>
  <c r="G1082"/>
  <c r="F1082"/>
  <c r="I1081"/>
  <c r="G1081" s="1"/>
  <c r="F1081"/>
  <c r="G1080"/>
  <c r="H1080" s="1"/>
  <c r="G1079"/>
  <c r="H1079" s="1"/>
  <c r="I1078"/>
  <c r="F1078"/>
  <c r="G1078" s="1"/>
  <c r="H1078" s="1"/>
  <c r="I1077"/>
  <c r="F1077"/>
  <c r="G1077" s="1"/>
  <c r="H1077" s="1"/>
  <c r="G1076"/>
  <c r="H1076" s="1"/>
  <c r="G1075"/>
  <c r="H1075" s="1"/>
  <c r="I1074"/>
  <c r="F1074"/>
  <c r="G1074" s="1"/>
  <c r="H1074" s="1"/>
  <c r="I1073"/>
  <c r="F1073"/>
  <c r="G1073" s="1"/>
  <c r="H1073" s="1"/>
  <c r="I1072"/>
  <c r="F1072"/>
  <c r="G1072" s="1"/>
  <c r="H1072" s="1"/>
  <c r="I1071"/>
  <c r="G1071"/>
  <c r="H1071" s="1"/>
  <c r="F1071"/>
  <c r="I1070"/>
  <c r="F1070"/>
  <c r="G1070" s="1"/>
  <c r="H1070" s="1"/>
  <c r="G1069"/>
  <c r="H1069" s="1"/>
  <c r="F1068"/>
  <c r="G1068" s="1"/>
  <c r="H1068" s="1"/>
  <c r="I1067"/>
  <c r="F1067"/>
  <c r="G1067" s="1"/>
  <c r="H1067" s="1"/>
  <c r="G1066"/>
  <c r="H1066" s="1"/>
  <c r="I1065"/>
  <c r="F1065"/>
  <c r="G1065" s="1"/>
  <c r="H1065" s="1"/>
  <c r="I1064"/>
  <c r="F1064"/>
  <c r="G1064" s="1"/>
  <c r="H1064" s="1"/>
  <c r="I1063"/>
  <c r="G1063"/>
  <c r="H1063" s="1"/>
  <c r="F1063"/>
  <c r="I1062"/>
  <c r="F1062"/>
  <c r="G1062" s="1"/>
  <c r="H1062" s="1"/>
  <c r="I1061"/>
  <c r="G1061"/>
  <c r="H1061" s="1"/>
  <c r="F1061"/>
  <c r="H1060"/>
  <c r="G1060"/>
  <c r="I1059"/>
  <c r="G1059"/>
  <c r="H1059" s="1"/>
  <c r="F1059"/>
  <c r="I1058"/>
  <c r="F1058"/>
  <c r="G1058" s="1"/>
  <c r="H1058" s="1"/>
  <c r="I1057"/>
  <c r="G1057"/>
  <c r="H1057" s="1"/>
  <c r="F1057"/>
  <c r="G1056"/>
  <c r="H1056" s="1"/>
  <c r="I1055"/>
  <c r="F1055"/>
  <c r="G1055" s="1"/>
  <c r="H1055" s="1"/>
  <c r="I1054"/>
  <c r="F1054"/>
  <c r="G1054" s="1"/>
  <c r="H1054" s="1"/>
  <c r="I1053"/>
  <c r="F1053"/>
  <c r="G1053" s="1"/>
  <c r="H1053" s="1"/>
  <c r="H1052"/>
  <c r="G1052"/>
  <c r="I1051"/>
  <c r="G1051"/>
  <c r="H1051" s="1"/>
  <c r="F1051"/>
  <c r="I1050"/>
  <c r="G1050"/>
  <c r="H1050" s="1"/>
  <c r="F1050"/>
  <c r="I1049"/>
  <c r="G1049"/>
  <c r="H1049" s="1"/>
  <c r="F1049"/>
  <c r="I1048"/>
  <c r="G1048"/>
  <c r="H1048" s="1"/>
  <c r="F1048"/>
  <c r="I1047"/>
  <c r="F1047"/>
  <c r="G1047" s="1"/>
  <c r="H1047" s="1"/>
  <c r="G1046"/>
  <c r="H1046" s="1"/>
  <c r="G1045"/>
  <c r="H1045" s="1"/>
  <c r="I1044"/>
  <c r="F1044"/>
  <c r="G1044" s="1"/>
  <c r="H1044" s="1"/>
  <c r="I1043"/>
  <c r="F1043"/>
  <c r="G1043" s="1"/>
  <c r="H1043" s="1"/>
  <c r="I1042"/>
  <c r="F1042"/>
  <c r="G1042" s="1"/>
  <c r="H1042" s="1"/>
  <c r="I1041"/>
  <c r="F1041"/>
  <c r="G1041" s="1"/>
  <c r="H1041" s="1"/>
  <c r="I1040"/>
  <c r="F1040"/>
  <c r="G1040" s="1"/>
  <c r="H1040" s="1"/>
  <c r="I1039"/>
  <c r="G1039"/>
  <c r="H1039" s="1"/>
  <c r="F1039"/>
  <c r="H1038"/>
  <c r="G1038"/>
  <c r="I1037"/>
  <c r="G1037"/>
  <c r="H1037" s="1"/>
  <c r="F1037"/>
  <c r="I1036"/>
  <c r="G1036"/>
  <c r="H1036" s="1"/>
  <c r="F1036"/>
  <c r="I1035"/>
  <c r="G1035"/>
  <c r="H1035" s="1"/>
  <c r="F1035"/>
  <c r="I1034"/>
  <c r="G1034"/>
  <c r="H1034" s="1"/>
  <c r="F1034"/>
  <c r="H1033"/>
  <c r="G1033"/>
  <c r="I1032"/>
  <c r="G1032"/>
  <c r="H1032" s="1"/>
  <c r="F1032"/>
  <c r="I1031"/>
  <c r="F1031"/>
  <c r="G1031" s="1"/>
  <c r="H1031" s="1"/>
  <c r="I1030"/>
  <c r="F1030"/>
  <c r="G1030" s="1"/>
  <c r="H1030" s="1"/>
  <c r="I1029"/>
  <c r="F1029"/>
  <c r="G1029" s="1"/>
  <c r="H1029" s="1"/>
  <c r="I1028"/>
  <c r="F1028"/>
  <c r="G1028" s="1"/>
  <c r="H1028" s="1"/>
  <c r="H1027"/>
  <c r="G1027"/>
  <c r="I1026"/>
  <c r="G1026"/>
  <c r="H1026" s="1"/>
  <c r="F1026"/>
  <c r="H1025"/>
  <c r="G1025"/>
  <c r="I1024"/>
  <c r="F1024"/>
  <c r="G1024" s="1"/>
  <c r="H1024" s="1"/>
  <c r="I1023"/>
  <c r="F1023"/>
  <c r="G1023" s="1"/>
  <c r="H1023" s="1"/>
  <c r="I1022"/>
  <c r="F1022"/>
  <c r="G1022" s="1"/>
  <c r="H1022" s="1"/>
  <c r="G1021"/>
  <c r="H1021" s="1"/>
  <c r="I1020"/>
  <c r="F1020"/>
  <c r="G1020" s="1"/>
  <c r="H1020" s="1"/>
  <c r="G1019"/>
  <c r="H1019" s="1"/>
  <c r="I1018"/>
  <c r="G1018"/>
  <c r="H1018" s="1"/>
  <c r="F1018"/>
  <c r="I1017"/>
  <c r="G1017"/>
  <c r="H1017" s="1"/>
  <c r="F1017"/>
  <c r="I1016"/>
  <c r="G1016"/>
  <c r="H1016" s="1"/>
  <c r="F1016"/>
  <c r="H1015"/>
  <c r="G1015"/>
  <c r="I1014"/>
  <c r="G1014"/>
  <c r="H1014" s="1"/>
  <c r="F1014"/>
  <c r="I1013"/>
  <c r="G1013"/>
  <c r="H1013" s="1"/>
  <c r="F1013"/>
  <c r="I1012"/>
  <c r="F1012"/>
  <c r="G1012" s="1"/>
  <c r="H1012" s="1"/>
  <c r="I1011"/>
  <c r="G1011"/>
  <c r="H1011" s="1"/>
  <c r="F1011"/>
  <c r="H1010"/>
  <c r="G1010"/>
  <c r="I1009"/>
  <c r="G1009"/>
  <c r="H1009" s="1"/>
  <c r="F1009"/>
  <c r="G1008"/>
  <c r="H1008" s="1"/>
  <c r="I1007"/>
  <c r="F1007"/>
  <c r="G1007" s="1"/>
  <c r="H1007" s="1"/>
  <c r="I1006"/>
  <c r="F1006"/>
  <c r="G1006" s="1"/>
  <c r="H1006" s="1"/>
  <c r="I1005"/>
  <c r="F1005"/>
  <c r="G1005" s="1"/>
  <c r="H1005" s="1"/>
  <c r="I1004"/>
  <c r="F1004"/>
  <c r="G1004" s="1"/>
  <c r="H1004" s="1"/>
  <c r="G1003"/>
  <c r="H1003" s="1"/>
  <c r="I1002"/>
  <c r="F1002"/>
  <c r="G1002" s="1"/>
  <c r="H1002" s="1"/>
  <c r="I1001"/>
  <c r="F1001"/>
  <c r="G1001" s="1"/>
  <c r="H1001" s="1"/>
  <c r="I1000"/>
  <c r="F1000"/>
  <c r="G1000" s="1"/>
  <c r="H1000" s="1"/>
  <c r="I999"/>
  <c r="F999"/>
  <c r="G999" s="1"/>
  <c r="H999" s="1"/>
  <c r="H998"/>
  <c r="G998"/>
  <c r="H997"/>
  <c r="G997"/>
  <c r="I996"/>
  <c r="G996"/>
  <c r="H996" s="1"/>
  <c r="F996"/>
  <c r="H995"/>
  <c r="G995"/>
  <c r="H994"/>
  <c r="G994"/>
  <c r="I993"/>
  <c r="G993"/>
  <c r="H993" s="1"/>
  <c r="F993"/>
  <c r="I992"/>
  <c r="F992"/>
  <c r="G992" s="1"/>
  <c r="H992" s="1"/>
  <c r="I991"/>
  <c r="F991"/>
  <c r="G991" s="1"/>
  <c r="H991" s="1"/>
  <c r="I990"/>
  <c r="F990"/>
  <c r="G990" s="1"/>
  <c r="H990" s="1"/>
  <c r="I989"/>
  <c r="F989"/>
  <c r="G989" s="1"/>
  <c r="H989" s="1"/>
  <c r="I988"/>
  <c r="F988"/>
  <c r="G988" s="1"/>
  <c r="H988" s="1"/>
  <c r="G987"/>
  <c r="H987" s="1"/>
  <c r="I986"/>
  <c r="F986"/>
  <c r="G986" s="1"/>
  <c r="H986" s="1"/>
  <c r="I985"/>
  <c r="F985"/>
  <c r="G985" s="1"/>
  <c r="H985" s="1"/>
  <c r="I984"/>
  <c r="F984"/>
  <c r="G984" s="1"/>
  <c r="H984" s="1"/>
  <c r="I983"/>
  <c r="F983"/>
  <c r="G983" s="1"/>
  <c r="H983" s="1"/>
  <c r="I982"/>
  <c r="F982"/>
  <c r="G982" s="1"/>
  <c r="H982" s="1"/>
  <c r="I981"/>
  <c r="F981"/>
  <c r="G981" s="1"/>
  <c r="H981" s="1"/>
  <c r="G980"/>
  <c r="H980" s="1"/>
  <c r="I979"/>
  <c r="F979"/>
  <c r="G979" s="1"/>
  <c r="H979" s="1"/>
  <c r="I978"/>
  <c r="F978"/>
  <c r="G978" s="1"/>
  <c r="H978" s="1"/>
  <c r="I977"/>
  <c r="F977"/>
  <c r="G977" s="1"/>
  <c r="H977" s="1"/>
  <c r="G976"/>
  <c r="H976" s="1"/>
  <c r="I975"/>
  <c r="F975"/>
  <c r="G975" s="1"/>
  <c r="H975" s="1"/>
  <c r="I974"/>
  <c r="F974"/>
  <c r="G974" s="1"/>
  <c r="H974" s="1"/>
  <c r="I973"/>
  <c r="F973"/>
  <c r="G973" s="1"/>
  <c r="H973" s="1"/>
  <c r="I972"/>
  <c r="F972"/>
  <c r="G972" s="1"/>
  <c r="H972" s="1"/>
  <c r="I971"/>
  <c r="F971"/>
  <c r="G971" s="1"/>
  <c r="H971" s="1"/>
  <c r="I970"/>
  <c r="F970"/>
  <c r="G970" s="1"/>
  <c r="H970" s="1"/>
  <c r="I969"/>
  <c r="F969"/>
  <c r="G969" s="1"/>
  <c r="H969" s="1"/>
  <c r="G968"/>
  <c r="H968" s="1"/>
  <c r="I967"/>
  <c r="G967"/>
  <c r="H967" s="1"/>
  <c r="F967"/>
  <c r="I966"/>
  <c r="G966"/>
  <c r="H966" s="1"/>
  <c r="F966"/>
  <c r="I965"/>
  <c r="F965"/>
  <c r="G965" s="1"/>
  <c r="H965" s="1"/>
  <c r="I964"/>
  <c r="G964"/>
  <c r="H964" s="1"/>
  <c r="F964"/>
  <c r="H963"/>
  <c r="G963"/>
  <c r="I962"/>
  <c r="G962"/>
  <c r="H962" s="1"/>
  <c r="F962"/>
  <c r="I961"/>
  <c r="G961"/>
  <c r="H961" s="1"/>
  <c r="F961"/>
  <c r="I960"/>
  <c r="F960"/>
  <c r="G960" s="1"/>
  <c r="H960" s="1"/>
  <c r="I959"/>
  <c r="F959"/>
  <c r="G959" s="1"/>
  <c r="H959" s="1"/>
  <c r="I958"/>
  <c r="G958"/>
  <c r="H958" s="1"/>
  <c r="F958"/>
  <c r="I957"/>
  <c r="F957"/>
  <c r="G957" s="1"/>
  <c r="H957" s="1"/>
  <c r="I956"/>
  <c r="G956"/>
  <c r="H956" s="1"/>
  <c r="F956"/>
  <c r="G955"/>
  <c r="I954"/>
  <c r="G954"/>
  <c r="F954"/>
  <c r="I953"/>
  <c r="G953" s="1"/>
  <c r="F953"/>
  <c r="F952"/>
  <c r="F951"/>
  <c r="G950"/>
  <c r="H950" s="1"/>
  <c r="G949"/>
  <c r="H949" s="1"/>
  <c r="I948"/>
  <c r="F948"/>
  <c r="G948" s="1"/>
  <c r="H948" s="1"/>
  <c r="I947"/>
  <c r="F947"/>
  <c r="G947" s="1"/>
  <c r="H947" s="1"/>
  <c r="I946"/>
  <c r="F946"/>
  <c r="G946" s="1"/>
  <c r="H946" s="1"/>
  <c r="I945"/>
  <c r="F945"/>
  <c r="G945" s="1"/>
  <c r="H945" s="1"/>
  <c r="G944"/>
  <c r="H944" s="1"/>
  <c r="I943"/>
  <c r="F943"/>
  <c r="G943" s="1"/>
  <c r="H943" s="1"/>
  <c r="I942"/>
  <c r="F942"/>
  <c r="G942" s="1"/>
  <c r="H942" s="1"/>
  <c r="G941"/>
  <c r="H941" s="1"/>
  <c r="G940"/>
  <c r="H940" s="1"/>
  <c r="I939"/>
  <c r="F939"/>
  <c r="G939" s="1"/>
  <c r="H939" s="1"/>
  <c r="I938"/>
  <c r="F938"/>
  <c r="G938" s="1"/>
  <c r="H938" s="1"/>
  <c r="G937"/>
  <c r="H937" s="1"/>
  <c r="G936"/>
  <c r="H936" s="1"/>
  <c r="I935"/>
  <c r="F935"/>
  <c r="G935" s="1"/>
  <c r="H935" s="1"/>
  <c r="I934"/>
  <c r="F934"/>
  <c r="G934" s="1"/>
  <c r="H934" s="1"/>
  <c r="I933"/>
  <c r="G933"/>
  <c r="H933" s="1"/>
  <c r="F933"/>
  <c r="I932"/>
  <c r="G932"/>
  <c r="H932" s="1"/>
  <c r="F932"/>
  <c r="F931"/>
  <c r="H930"/>
  <c r="G930"/>
  <c r="I929"/>
  <c r="G929"/>
  <c r="H929" s="1"/>
  <c r="F929"/>
  <c r="I928"/>
  <c r="G928"/>
  <c r="H928" s="1"/>
  <c r="F928"/>
  <c r="I927"/>
  <c r="G927"/>
  <c r="H927" s="1"/>
  <c r="F927"/>
  <c r="I926"/>
  <c r="F926"/>
  <c r="G926" s="1"/>
  <c r="H926" s="1"/>
  <c r="H925"/>
  <c r="G925"/>
  <c r="I924"/>
  <c r="G924"/>
  <c r="H924" s="1"/>
  <c r="F924"/>
  <c r="I923"/>
  <c r="G923"/>
  <c r="H923" s="1"/>
  <c r="F923"/>
  <c r="I922"/>
  <c r="G922"/>
  <c r="H922" s="1"/>
  <c r="F922"/>
  <c r="I921"/>
  <c r="G921"/>
  <c r="H921" s="1"/>
  <c r="F921"/>
  <c r="I920"/>
  <c r="F920"/>
  <c r="G920" s="1"/>
  <c r="H920" s="1"/>
  <c r="H919"/>
  <c r="G919"/>
  <c r="G918"/>
  <c r="H918" s="1"/>
  <c r="I917"/>
  <c r="F917"/>
  <c r="G917" s="1"/>
  <c r="H917" s="1"/>
  <c r="I916"/>
  <c r="G916"/>
  <c r="H916" s="1"/>
  <c r="F916"/>
  <c r="I915"/>
  <c r="G915"/>
  <c r="H915" s="1"/>
  <c r="F915"/>
  <c r="I914"/>
  <c r="G914"/>
  <c r="H914" s="1"/>
  <c r="F914"/>
  <c r="I913"/>
  <c r="G913"/>
  <c r="H913" s="1"/>
  <c r="F913"/>
  <c r="H912"/>
  <c r="G912"/>
  <c r="I911"/>
  <c r="G911"/>
  <c r="H911" s="1"/>
  <c r="F911"/>
  <c r="I910"/>
  <c r="G910"/>
  <c r="H910" s="1"/>
  <c r="F910"/>
  <c r="I909"/>
  <c r="G909"/>
  <c r="H909" s="1"/>
  <c r="F909"/>
  <c r="H908"/>
  <c r="G908"/>
  <c r="I907"/>
  <c r="G907"/>
  <c r="H907" s="1"/>
  <c r="F907"/>
  <c r="I906"/>
  <c r="G906"/>
  <c r="H906" s="1"/>
  <c r="F906"/>
  <c r="I905"/>
  <c r="G905"/>
  <c r="H905" s="1"/>
  <c r="F905"/>
  <c r="I904"/>
  <c r="G904"/>
  <c r="H904" s="1"/>
  <c r="F904"/>
  <c r="I903"/>
  <c r="G903"/>
  <c r="H903" s="1"/>
  <c r="F903"/>
  <c r="H902"/>
  <c r="G902"/>
  <c r="H901"/>
  <c r="G901"/>
  <c r="I900"/>
  <c r="G900"/>
  <c r="H900" s="1"/>
  <c r="F900"/>
  <c r="I899"/>
  <c r="G899"/>
  <c r="H899" s="1"/>
  <c r="F899"/>
  <c r="I898"/>
  <c r="G898"/>
  <c r="H898" s="1"/>
  <c r="F898"/>
  <c r="I897"/>
  <c r="G897"/>
  <c r="H897" s="1"/>
  <c r="F897"/>
  <c r="H896"/>
  <c r="G896"/>
  <c r="H895"/>
  <c r="G895"/>
  <c r="I894"/>
  <c r="G894"/>
  <c r="H894" s="1"/>
  <c r="F894"/>
  <c r="I893"/>
  <c r="G893"/>
  <c r="H893" s="1"/>
  <c r="F893"/>
  <c r="I892"/>
  <c r="G892"/>
  <c r="H892" s="1"/>
  <c r="F892"/>
  <c r="I891"/>
  <c r="F891"/>
  <c r="G891" s="1"/>
  <c r="H891" s="1"/>
  <c r="I890"/>
  <c r="G890"/>
  <c r="H890" s="1"/>
  <c r="F890"/>
  <c r="H889"/>
  <c r="G889"/>
  <c r="I888"/>
  <c r="G888"/>
  <c r="H888" s="1"/>
  <c r="F888"/>
  <c r="I887"/>
  <c r="G887"/>
  <c r="H887" s="1"/>
  <c r="F887"/>
  <c r="I886"/>
  <c r="G886"/>
  <c r="H886" s="1"/>
  <c r="F886"/>
  <c r="H885"/>
  <c r="G885"/>
  <c r="I884"/>
  <c r="G884"/>
  <c r="H884" s="1"/>
  <c r="F884"/>
  <c r="I883"/>
  <c r="G883"/>
  <c r="H883" s="1"/>
  <c r="F883"/>
  <c r="I882"/>
  <c r="G882"/>
  <c r="H882" s="1"/>
  <c r="F882"/>
  <c r="H881"/>
  <c r="G881"/>
  <c r="I880"/>
  <c r="G880"/>
  <c r="H880" s="1"/>
  <c r="F880"/>
  <c r="I879"/>
  <c r="G879"/>
  <c r="H879" s="1"/>
  <c r="F879"/>
  <c r="I878"/>
  <c r="G878"/>
  <c r="H878" s="1"/>
  <c r="F878"/>
  <c r="H877"/>
  <c r="G877"/>
  <c r="I876"/>
  <c r="G876"/>
  <c r="H876" s="1"/>
  <c r="F876"/>
  <c r="I875"/>
  <c r="G875"/>
  <c r="H875" s="1"/>
  <c r="F875"/>
  <c r="I874"/>
  <c r="G874"/>
  <c r="H874" s="1"/>
  <c r="F874"/>
  <c r="I873"/>
  <c r="G873"/>
  <c r="H873" s="1"/>
  <c r="F873"/>
  <c r="I872"/>
  <c r="G872"/>
  <c r="H872" s="1"/>
  <c r="F872"/>
  <c r="H871"/>
  <c r="G871"/>
  <c r="H870"/>
  <c r="G870"/>
  <c r="I869"/>
  <c r="G869"/>
  <c r="H869" s="1"/>
  <c r="F869"/>
  <c r="I868"/>
  <c r="G868"/>
  <c r="H868" s="1"/>
  <c r="F868"/>
  <c r="I867"/>
  <c r="G867"/>
  <c r="H867" s="1"/>
  <c r="F867"/>
  <c r="I866"/>
  <c r="F866"/>
  <c r="G866" s="1"/>
  <c r="H866" s="1"/>
  <c r="I865"/>
  <c r="F865"/>
  <c r="G865" s="1"/>
  <c r="H865" s="1"/>
  <c r="F864"/>
  <c r="G863"/>
  <c r="H863" s="1"/>
  <c r="I862"/>
  <c r="F862"/>
  <c r="G862" s="1"/>
  <c r="H862" s="1"/>
  <c r="I861"/>
  <c r="F861"/>
  <c r="G861" s="1"/>
  <c r="H861" s="1"/>
  <c r="I860"/>
  <c r="F860"/>
  <c r="G860" s="1"/>
  <c r="H860" s="1"/>
  <c r="I859"/>
  <c r="F859"/>
  <c r="G859" s="1"/>
  <c r="H859" s="1"/>
  <c r="I858"/>
  <c r="F858"/>
  <c r="G858" s="1"/>
  <c r="H858" s="1"/>
  <c r="I857"/>
  <c r="F857"/>
  <c r="G857" s="1"/>
  <c r="H857" s="1"/>
  <c r="I856"/>
  <c r="F856"/>
  <c r="G856" s="1"/>
  <c r="H856" s="1"/>
  <c r="F855"/>
  <c r="G854"/>
  <c r="H854" s="1"/>
  <c r="I853"/>
  <c r="G853"/>
  <c r="H853" s="1"/>
  <c r="F853"/>
  <c r="I852"/>
  <c r="G852"/>
  <c r="H852" s="1"/>
  <c r="F852"/>
  <c r="I851"/>
  <c r="G851"/>
  <c r="H851" s="1"/>
  <c r="F851"/>
  <c r="H850"/>
  <c r="G850"/>
  <c r="I849"/>
  <c r="G849"/>
  <c r="H849" s="1"/>
  <c r="F849"/>
  <c r="I848"/>
  <c r="G848"/>
  <c r="H848" s="1"/>
  <c r="F848"/>
  <c r="I847"/>
  <c r="G847"/>
  <c r="H847" s="1"/>
  <c r="F847"/>
  <c r="I846"/>
  <c r="F846"/>
  <c r="G846" s="1"/>
  <c r="H846" s="1"/>
  <c r="H845"/>
  <c r="G845"/>
  <c r="I844"/>
  <c r="F844"/>
  <c r="G844" s="1"/>
  <c r="H844" s="1"/>
  <c r="I843"/>
  <c r="G843"/>
  <c r="H843" s="1"/>
  <c r="F843"/>
  <c r="H842"/>
  <c r="G842"/>
  <c r="H841"/>
  <c r="G841"/>
  <c r="I840"/>
  <c r="G840"/>
  <c r="H840" s="1"/>
  <c r="F840"/>
  <c r="I839"/>
  <c r="G839"/>
  <c r="H839" s="1"/>
  <c r="F839"/>
  <c r="H838"/>
  <c r="G838"/>
  <c r="H837"/>
  <c r="G837"/>
  <c r="I836"/>
  <c r="G836"/>
  <c r="H836" s="1"/>
  <c r="F836"/>
  <c r="I835"/>
  <c r="G835"/>
  <c r="H835" s="1"/>
  <c r="F835"/>
  <c r="I834"/>
  <c r="G834"/>
  <c r="H834" s="1"/>
  <c r="F834"/>
  <c r="I833"/>
  <c r="G833"/>
  <c r="H833" s="1"/>
  <c r="F833"/>
  <c r="I832"/>
  <c r="F832"/>
  <c r="G832" s="1"/>
  <c r="H832" s="1"/>
  <c r="G831"/>
  <c r="I830"/>
  <c r="G830"/>
  <c r="F830"/>
  <c r="G829"/>
  <c r="I828"/>
  <c r="G828"/>
  <c r="F828"/>
  <c r="I827"/>
  <c r="G827" s="1"/>
  <c r="F827"/>
  <c r="F826" s="1"/>
  <c r="F793" s="1"/>
  <c r="F750" s="1"/>
  <c r="F749" s="1"/>
  <c r="F696" s="1"/>
  <c r="H825"/>
  <c r="G825"/>
  <c r="I824"/>
  <c r="G824"/>
  <c r="H824" s="1"/>
  <c r="F824"/>
  <c r="H823"/>
  <c r="G823"/>
  <c r="I822"/>
  <c r="F822"/>
  <c r="G822" s="1"/>
  <c r="H822" s="1"/>
  <c r="I821"/>
  <c r="G821"/>
  <c r="H821" s="1"/>
  <c r="F821"/>
  <c r="I820"/>
  <c r="G820"/>
  <c r="H820" s="1"/>
  <c r="F820"/>
  <c r="H819"/>
  <c r="G819"/>
  <c r="I818"/>
  <c r="F818"/>
  <c r="G818" s="1"/>
  <c r="H818" s="1"/>
  <c r="H817"/>
  <c r="G817"/>
  <c r="I816"/>
  <c r="G816"/>
  <c r="H816" s="1"/>
  <c r="F816"/>
  <c r="I815"/>
  <c r="F815"/>
  <c r="G815" s="1"/>
  <c r="H815" s="1"/>
  <c r="I814"/>
  <c r="F814"/>
  <c r="G814" s="1"/>
  <c r="H814" s="1"/>
  <c r="G813"/>
  <c r="H813" s="1"/>
  <c r="I812"/>
  <c r="F812"/>
  <c r="G812" s="1"/>
  <c r="H812" s="1"/>
  <c r="G811"/>
  <c r="H811" s="1"/>
  <c r="I810"/>
  <c r="F810"/>
  <c r="G810" s="1"/>
  <c r="H810" s="1"/>
  <c r="I809"/>
  <c r="F809"/>
  <c r="G809" s="1"/>
  <c r="H809" s="1"/>
  <c r="I808"/>
  <c r="F808"/>
  <c r="G808" s="1"/>
  <c r="H808" s="1"/>
  <c r="G807"/>
  <c r="H807" s="1"/>
  <c r="I806"/>
  <c r="G806"/>
  <c r="H806" s="1"/>
  <c r="F806"/>
  <c r="I805"/>
  <c r="F805"/>
  <c r="G805" s="1"/>
  <c r="H805" s="1"/>
  <c r="I804"/>
  <c r="G804"/>
  <c r="H804" s="1"/>
  <c r="F804"/>
  <c r="I803"/>
  <c r="F803"/>
  <c r="G803" s="1"/>
  <c r="H803" s="1"/>
  <c r="H802"/>
  <c r="G802"/>
  <c r="I801"/>
  <c r="G801"/>
  <c r="H801" s="1"/>
  <c r="F801"/>
  <c r="H800"/>
  <c r="G800"/>
  <c r="I799"/>
  <c r="G799"/>
  <c r="H799" s="1"/>
  <c r="F799"/>
  <c r="I798"/>
  <c r="G798"/>
  <c r="H798" s="1"/>
  <c r="F798"/>
  <c r="H797"/>
  <c r="G797"/>
  <c r="I796"/>
  <c r="G796"/>
  <c r="H796" s="1"/>
  <c r="F796"/>
  <c r="I795"/>
  <c r="G795"/>
  <c r="H795" s="1"/>
  <c r="F795"/>
  <c r="I794"/>
  <c r="G794"/>
  <c r="H794" s="1"/>
  <c r="F794"/>
  <c r="G792"/>
  <c r="H792" s="1"/>
  <c r="I791"/>
  <c r="F791"/>
  <c r="G791" s="1"/>
  <c r="H791" s="1"/>
  <c r="I790"/>
  <c r="F790"/>
  <c r="G790" s="1"/>
  <c r="H790" s="1"/>
  <c r="I789"/>
  <c r="F789"/>
  <c r="G789" s="1"/>
  <c r="H789" s="1"/>
  <c r="G788"/>
  <c r="H788" s="1"/>
  <c r="I787"/>
  <c r="F787"/>
  <c r="G787" s="1"/>
  <c r="H787" s="1"/>
  <c r="I786"/>
  <c r="G786"/>
  <c r="H786" s="1"/>
  <c r="F786"/>
  <c r="I785"/>
  <c r="F785"/>
  <c r="G785" s="1"/>
  <c r="H785" s="1"/>
  <c r="G784"/>
  <c r="H784" s="1"/>
  <c r="I783"/>
  <c r="F783"/>
  <c r="G783" s="1"/>
  <c r="H783" s="1"/>
  <c r="I782"/>
  <c r="F782"/>
  <c r="G782" s="1"/>
  <c r="H782" s="1"/>
  <c r="I781"/>
  <c r="F781"/>
  <c r="G781" s="1"/>
  <c r="H781" s="1"/>
  <c r="I780"/>
  <c r="F780"/>
  <c r="G780" s="1"/>
  <c r="H780" s="1"/>
  <c r="I779"/>
  <c r="F779"/>
  <c r="G779" s="1"/>
  <c r="H779" s="1"/>
  <c r="H778"/>
  <c r="G778"/>
  <c r="H777"/>
  <c r="G777"/>
  <c r="I776"/>
  <c r="G776"/>
  <c r="H776" s="1"/>
  <c r="F776"/>
  <c r="I775"/>
  <c r="G775"/>
  <c r="H775" s="1"/>
  <c r="F775"/>
  <c r="I774"/>
  <c r="G774"/>
  <c r="H774" s="1"/>
  <c r="F774"/>
  <c r="I773"/>
  <c r="F773"/>
  <c r="G773" s="1"/>
  <c r="H773" s="1"/>
  <c r="H772"/>
  <c r="G772"/>
  <c r="H771"/>
  <c r="G771"/>
  <c r="I770"/>
  <c r="G770"/>
  <c r="H770" s="1"/>
  <c r="F770"/>
  <c r="I769"/>
  <c r="G769"/>
  <c r="H769" s="1"/>
  <c r="F769"/>
  <c r="I768"/>
  <c r="F768"/>
  <c r="G768" s="1"/>
  <c r="H768" s="1"/>
  <c r="I767"/>
  <c r="G767"/>
  <c r="H767" s="1"/>
  <c r="F767"/>
  <c r="G766"/>
  <c r="H766" s="1"/>
  <c r="H765"/>
  <c r="G765"/>
  <c r="I764"/>
  <c r="G764"/>
  <c r="H764" s="1"/>
  <c r="F764"/>
  <c r="I763"/>
  <c r="G763"/>
  <c r="H763" s="1"/>
  <c r="F763"/>
  <c r="I762"/>
  <c r="G762"/>
  <c r="H762" s="1"/>
  <c r="F762"/>
  <c r="I761"/>
  <c r="G761"/>
  <c r="H761" s="1"/>
  <c r="F761"/>
  <c r="H760"/>
  <c r="G760"/>
  <c r="H759"/>
  <c r="G759"/>
  <c r="I758"/>
  <c r="G758"/>
  <c r="H758" s="1"/>
  <c r="F758"/>
  <c r="I757"/>
  <c r="G757"/>
  <c r="H757" s="1"/>
  <c r="F757"/>
  <c r="I756"/>
  <c r="G756"/>
  <c r="H756" s="1"/>
  <c r="F756"/>
  <c r="H755"/>
  <c r="G755"/>
  <c r="I754"/>
  <c r="G754"/>
  <c r="H754" s="1"/>
  <c r="F754"/>
  <c r="I753"/>
  <c r="F753"/>
  <c r="G753" s="1"/>
  <c r="H753" s="1"/>
  <c r="I752"/>
  <c r="F752"/>
  <c r="G752" s="1"/>
  <c r="H752" s="1"/>
  <c r="I751"/>
  <c r="G751"/>
  <c r="H751" s="1"/>
  <c r="F751"/>
  <c r="G748"/>
  <c r="H748" s="1"/>
  <c r="I747"/>
  <c r="F747"/>
  <c r="G747" s="1"/>
  <c r="H747" s="1"/>
  <c r="I746"/>
  <c r="F746"/>
  <c r="G746" s="1"/>
  <c r="H746" s="1"/>
  <c r="I745"/>
  <c r="F745"/>
  <c r="G745" s="1"/>
  <c r="H745" s="1"/>
  <c r="I744"/>
  <c r="G744"/>
  <c r="H744" s="1"/>
  <c r="F744"/>
  <c r="H743"/>
  <c r="G743"/>
  <c r="I742"/>
  <c r="G742"/>
  <c r="H742" s="1"/>
  <c r="F742"/>
  <c r="I741"/>
  <c r="G741"/>
  <c r="H741" s="1"/>
  <c r="F741"/>
  <c r="I740"/>
  <c r="G740"/>
  <c r="H740" s="1"/>
  <c r="F740"/>
  <c r="I739"/>
  <c r="G739"/>
  <c r="H739" s="1"/>
  <c r="F739"/>
  <c r="I738"/>
  <c r="F738"/>
  <c r="G738" s="1"/>
  <c r="H738" s="1"/>
  <c r="G737"/>
  <c r="H737" s="1"/>
  <c r="I736"/>
  <c r="F736"/>
  <c r="G736" s="1"/>
  <c r="H736" s="1"/>
  <c r="I735"/>
  <c r="F735"/>
  <c r="G735" s="1"/>
  <c r="H735" s="1"/>
  <c r="I734"/>
  <c r="F734"/>
  <c r="G734" s="1"/>
  <c r="H734" s="1"/>
  <c r="H733"/>
  <c r="G733"/>
  <c r="I732"/>
  <c r="F732"/>
  <c r="G732" s="1"/>
  <c r="H732" s="1"/>
  <c r="I731"/>
  <c r="G731"/>
  <c r="H731" s="1"/>
  <c r="F731"/>
  <c r="I730"/>
  <c r="F730"/>
  <c r="G730" s="1"/>
  <c r="H730" s="1"/>
  <c r="H729"/>
  <c r="G729"/>
  <c r="I728"/>
  <c r="G728"/>
  <c r="H728" s="1"/>
  <c r="F728"/>
  <c r="I727"/>
  <c r="G727"/>
  <c r="H727" s="1"/>
  <c r="F727"/>
  <c r="I726"/>
  <c r="F726"/>
  <c r="G726" s="1"/>
  <c r="H726" s="1"/>
  <c r="H725"/>
  <c r="G725"/>
  <c r="I724"/>
  <c r="G724"/>
  <c r="H724" s="1"/>
  <c r="F724"/>
  <c r="I723"/>
  <c r="G723"/>
  <c r="H723" s="1"/>
  <c r="F723"/>
  <c r="I722"/>
  <c r="G722"/>
  <c r="H722" s="1"/>
  <c r="F722"/>
  <c r="I721"/>
  <c r="F721"/>
  <c r="G721" s="1"/>
  <c r="H721" s="1"/>
  <c r="G720"/>
  <c r="H720" s="1"/>
  <c r="I719"/>
  <c r="F719"/>
  <c r="G719" s="1"/>
  <c r="H719" s="1"/>
  <c r="I718"/>
  <c r="F718"/>
  <c r="G718" s="1"/>
  <c r="H718" s="1"/>
  <c r="I717"/>
  <c r="F717"/>
  <c r="G717" s="1"/>
  <c r="H717" s="1"/>
  <c r="I716"/>
  <c r="F716"/>
  <c r="G716" s="1"/>
  <c r="H716" s="1"/>
  <c r="G715"/>
  <c r="H715" s="1"/>
  <c r="G714"/>
  <c r="H714" s="1"/>
  <c r="I713"/>
  <c r="F713"/>
  <c r="G713" s="1"/>
  <c r="H713" s="1"/>
  <c r="I712"/>
  <c r="F712"/>
  <c r="G712" s="1"/>
  <c r="H712" s="1"/>
  <c r="I711"/>
  <c r="F711"/>
  <c r="G711" s="1"/>
  <c r="H711" s="1"/>
  <c r="I710"/>
  <c r="F710"/>
  <c r="G710" s="1"/>
  <c r="H710" s="1"/>
  <c r="I709"/>
  <c r="G709"/>
  <c r="H709" s="1"/>
  <c r="F709"/>
  <c r="I708"/>
  <c r="G708"/>
  <c r="H708" s="1"/>
  <c r="F708"/>
  <c r="H707"/>
  <c r="G707"/>
  <c r="I706"/>
  <c r="G706"/>
  <c r="H706" s="1"/>
  <c r="F706"/>
  <c r="I705"/>
  <c r="G705"/>
  <c r="H705" s="1"/>
  <c r="F705"/>
  <c r="I704"/>
  <c r="F704"/>
  <c r="G704" s="1"/>
  <c r="H704" s="1"/>
  <c r="G703"/>
  <c r="H703" s="1"/>
  <c r="I702"/>
  <c r="F702"/>
  <c r="G702" s="1"/>
  <c r="H702" s="1"/>
  <c r="I701"/>
  <c r="F701"/>
  <c r="G701" s="1"/>
  <c r="H701" s="1"/>
  <c r="I700"/>
  <c r="F700"/>
  <c r="G700" s="1"/>
  <c r="H700" s="1"/>
  <c r="I699"/>
  <c r="F699"/>
  <c r="G699" s="1"/>
  <c r="H699" s="1"/>
  <c r="I698"/>
  <c r="F698"/>
  <c r="G698" s="1"/>
  <c r="H698" s="1"/>
  <c r="I697"/>
  <c r="F697"/>
  <c r="G697" s="1"/>
  <c r="H697" s="1"/>
  <c r="G695"/>
  <c r="H695" s="1"/>
  <c r="I694"/>
  <c r="F694"/>
  <c r="G694" s="1"/>
  <c r="H694" s="1"/>
  <c r="I693"/>
  <c r="F693"/>
  <c r="G693" s="1"/>
  <c r="H693" s="1"/>
  <c r="I692"/>
  <c r="F692"/>
  <c r="G692" s="1"/>
  <c r="H692" s="1"/>
  <c r="I691"/>
  <c r="F691"/>
  <c r="G691" s="1"/>
  <c r="H691" s="1"/>
  <c r="I690"/>
  <c r="F690"/>
  <c r="G690" s="1"/>
  <c r="H690" s="1"/>
  <c r="I689"/>
  <c r="G689"/>
  <c r="H689" s="1"/>
  <c r="F689"/>
  <c r="G688"/>
  <c r="H688" s="1"/>
  <c r="I687"/>
  <c r="F687"/>
  <c r="G687" s="1"/>
  <c r="H687" s="1"/>
  <c r="I686"/>
  <c r="G686"/>
  <c r="H686" s="1"/>
  <c r="F686"/>
  <c r="I685"/>
  <c r="G685"/>
  <c r="H685" s="1"/>
  <c r="F685"/>
  <c r="I684"/>
  <c r="F684"/>
  <c r="G684" s="1"/>
  <c r="H684" s="1"/>
  <c r="I683"/>
  <c r="G683"/>
  <c r="H683" s="1"/>
  <c r="F683"/>
  <c r="H682"/>
  <c r="G682"/>
  <c r="I681"/>
  <c r="G681"/>
  <c r="H681" s="1"/>
  <c r="F681"/>
  <c r="I680"/>
  <c r="G680"/>
  <c r="H680" s="1"/>
  <c r="F680"/>
  <c r="I679"/>
  <c r="G679"/>
  <c r="H679" s="1"/>
  <c r="F679"/>
  <c r="I678"/>
  <c r="F678"/>
  <c r="G678" s="1"/>
  <c r="H678" s="1"/>
  <c r="I677"/>
  <c r="F677"/>
  <c r="G677" s="1"/>
  <c r="H677" s="1"/>
  <c r="I676"/>
  <c r="F676"/>
  <c r="G676" s="1"/>
  <c r="H676" s="1"/>
  <c r="I675"/>
  <c r="F675"/>
  <c r="G675" s="1"/>
  <c r="H675" s="1"/>
  <c r="G674"/>
  <c r="I673"/>
  <c r="G673"/>
  <c r="F673"/>
  <c r="I672"/>
  <c r="G672" s="1"/>
  <c r="F672"/>
  <c r="I671"/>
  <c r="F671"/>
  <c r="G671" s="1"/>
  <c r="G670"/>
  <c r="H670" s="1"/>
  <c r="I669"/>
  <c r="G669"/>
  <c r="H669" s="1"/>
  <c r="F669"/>
  <c r="I668"/>
  <c r="G668"/>
  <c r="H668" s="1"/>
  <c r="F668"/>
  <c r="I667"/>
  <c r="G667"/>
  <c r="H667" s="1"/>
  <c r="F667"/>
  <c r="I666"/>
  <c r="G666"/>
  <c r="H666" s="1"/>
  <c r="F666"/>
  <c r="G665"/>
  <c r="H665" s="1"/>
  <c r="I664"/>
  <c r="F664"/>
  <c r="G664" s="1"/>
  <c r="H664" s="1"/>
  <c r="I663"/>
  <c r="F663"/>
  <c r="G663" s="1"/>
  <c r="H663" s="1"/>
  <c r="I662"/>
  <c r="F662"/>
  <c r="G662" s="1"/>
  <c r="H662" s="1"/>
  <c r="G661"/>
  <c r="H661" s="1"/>
  <c r="I660"/>
  <c r="F660"/>
  <c r="G660" s="1"/>
  <c r="H660" s="1"/>
  <c r="I659"/>
  <c r="F659"/>
  <c r="G659" s="1"/>
  <c r="H659" s="1"/>
  <c r="I658"/>
  <c r="G658"/>
  <c r="H658" s="1"/>
  <c r="F658"/>
  <c r="I657"/>
  <c r="F657"/>
  <c r="G657" s="1"/>
  <c r="H657" s="1"/>
  <c r="I656"/>
  <c r="F656"/>
  <c r="G656" s="1"/>
  <c r="H656" s="1"/>
  <c r="G655"/>
  <c r="H655" s="1"/>
  <c r="G654"/>
  <c r="H654" s="1"/>
  <c r="I653"/>
  <c r="F653"/>
  <c r="G653" s="1"/>
  <c r="H653" s="1"/>
  <c r="I652"/>
  <c r="G652"/>
  <c r="H652" s="1"/>
  <c r="F652"/>
  <c r="H651"/>
  <c r="G651"/>
  <c r="G650"/>
  <c r="H650" s="1"/>
  <c r="I649"/>
  <c r="G649"/>
  <c r="H649" s="1"/>
  <c r="F649"/>
  <c r="I648"/>
  <c r="G648"/>
  <c r="H648" s="1"/>
  <c r="F648"/>
  <c r="I647"/>
  <c r="F647"/>
  <c r="G647" s="1"/>
  <c r="H647" s="1"/>
  <c r="I646"/>
  <c r="G646"/>
  <c r="H646" s="1"/>
  <c r="F646"/>
  <c r="G645"/>
  <c r="H645" s="1"/>
  <c r="I644"/>
  <c r="G644"/>
  <c r="H644" s="1"/>
  <c r="F644"/>
  <c r="I643"/>
  <c r="F643"/>
  <c r="G643" s="1"/>
  <c r="H643" s="1"/>
  <c r="I642"/>
  <c r="G642"/>
  <c r="H642" s="1"/>
  <c r="F642"/>
  <c r="I641"/>
  <c r="G641"/>
  <c r="H641" s="1"/>
  <c r="F641"/>
  <c r="I640"/>
  <c r="F640"/>
  <c r="G640" s="1"/>
  <c r="H640" s="1"/>
  <c r="G639"/>
  <c r="H639" s="1"/>
  <c r="I638"/>
  <c r="F638"/>
  <c r="G638" s="1"/>
  <c r="H638" s="1"/>
  <c r="I637"/>
  <c r="F637"/>
  <c r="G637" s="1"/>
  <c r="H637" s="1"/>
  <c r="H636"/>
  <c r="G636"/>
  <c r="H635"/>
  <c r="G635"/>
  <c r="I634"/>
  <c r="G634"/>
  <c r="H634" s="1"/>
  <c r="F634"/>
  <c r="I633"/>
  <c r="G633"/>
  <c r="H633" s="1"/>
  <c r="F633"/>
  <c r="H632"/>
  <c r="G632"/>
  <c r="H631"/>
  <c r="G631"/>
  <c r="I630"/>
  <c r="G630"/>
  <c r="H630" s="1"/>
  <c r="F630"/>
  <c r="I629"/>
  <c r="G629"/>
  <c r="H629" s="1"/>
  <c r="F629"/>
  <c r="I628"/>
  <c r="F628"/>
  <c r="G628" s="1"/>
  <c r="H628" s="1"/>
  <c r="I627"/>
  <c r="F627"/>
  <c r="G627" s="1"/>
  <c r="H627" s="1"/>
  <c r="I626"/>
  <c r="F626"/>
  <c r="G626" s="1"/>
  <c r="H626" s="1"/>
  <c r="G625"/>
  <c r="I624"/>
  <c r="G624"/>
  <c r="F624"/>
  <c r="I623"/>
  <c r="G623" s="1"/>
  <c r="F623"/>
  <c r="F622" s="1"/>
  <c r="F586" s="1"/>
  <c r="H621"/>
  <c r="G621"/>
  <c r="I620"/>
  <c r="G620"/>
  <c r="H620" s="1"/>
  <c r="F620"/>
  <c r="I619"/>
  <c r="G619"/>
  <c r="H619" s="1"/>
  <c r="F619"/>
  <c r="I618"/>
  <c r="G618"/>
  <c r="H618" s="1"/>
  <c r="F618"/>
  <c r="G617"/>
  <c r="H617" s="1"/>
  <c r="I616"/>
  <c r="G616"/>
  <c r="H616" s="1"/>
  <c r="F616"/>
  <c r="I615"/>
  <c r="G615"/>
  <c r="H615" s="1"/>
  <c r="F615"/>
  <c r="I614"/>
  <c r="F614"/>
  <c r="G614" s="1"/>
  <c r="H614" s="1"/>
  <c r="G613"/>
  <c r="H613" s="1"/>
  <c r="I612"/>
  <c r="F612"/>
  <c r="G612" s="1"/>
  <c r="H612" s="1"/>
  <c r="I611"/>
  <c r="F611"/>
  <c r="G611" s="1"/>
  <c r="H611" s="1"/>
  <c r="I610"/>
  <c r="F610"/>
  <c r="G610" s="1"/>
  <c r="H610" s="1"/>
  <c r="G609"/>
  <c r="H609" s="1"/>
  <c r="I608"/>
  <c r="F608"/>
  <c r="G608" s="1"/>
  <c r="H608" s="1"/>
  <c r="I607"/>
  <c r="F607"/>
  <c r="G607" s="1"/>
  <c r="H607" s="1"/>
  <c r="I606"/>
  <c r="F606"/>
  <c r="G606" s="1"/>
  <c r="H606" s="1"/>
  <c r="G605"/>
  <c r="H605" s="1"/>
  <c r="I604"/>
  <c r="F604"/>
  <c r="G604" s="1"/>
  <c r="H604" s="1"/>
  <c r="I603"/>
  <c r="F603"/>
  <c r="G603" s="1"/>
  <c r="H603" s="1"/>
  <c r="G602"/>
  <c r="H602" s="1"/>
  <c r="I601"/>
  <c r="F601"/>
  <c r="G601" s="1"/>
  <c r="H601" s="1"/>
  <c r="I600"/>
  <c r="G600"/>
  <c r="H600" s="1"/>
  <c r="F600"/>
  <c r="I599"/>
  <c r="F599"/>
  <c r="G599" s="1"/>
  <c r="H599" s="1"/>
  <c r="G598"/>
  <c r="H598" s="1"/>
  <c r="I597"/>
  <c r="F597"/>
  <c r="G597" s="1"/>
  <c r="H597" s="1"/>
  <c r="I596"/>
  <c r="F596"/>
  <c r="G596" s="1"/>
  <c r="H596" s="1"/>
  <c r="I595"/>
  <c r="F595"/>
  <c r="G595" s="1"/>
  <c r="H595" s="1"/>
  <c r="I594"/>
  <c r="F594"/>
  <c r="G594" s="1"/>
  <c r="H594" s="1"/>
  <c r="H593"/>
  <c r="G593"/>
  <c r="I592"/>
  <c r="F592"/>
  <c r="G592" s="1"/>
  <c r="H592" s="1"/>
  <c r="I591"/>
  <c r="F591"/>
  <c r="G591" s="1"/>
  <c r="H591" s="1"/>
  <c r="G590"/>
  <c r="H590" s="1"/>
  <c r="I589"/>
  <c r="F589"/>
  <c r="G589" s="1"/>
  <c r="H589" s="1"/>
  <c r="I588"/>
  <c r="F588"/>
  <c r="G588" s="1"/>
  <c r="H588" s="1"/>
  <c r="I587"/>
  <c r="G587"/>
  <c r="H587" s="1"/>
  <c r="F587"/>
  <c r="G585"/>
  <c r="I584"/>
  <c r="G584"/>
  <c r="F584"/>
  <c r="I583"/>
  <c r="G583" s="1"/>
  <c r="F583"/>
  <c r="F582" s="1"/>
  <c r="I582"/>
  <c r="I581"/>
  <c r="I580"/>
  <c r="H579"/>
  <c r="G579"/>
  <c r="I578"/>
  <c r="G578"/>
  <c r="H578" s="1"/>
  <c r="F578"/>
  <c r="I577"/>
  <c r="G577"/>
  <c r="H577" s="1"/>
  <c r="F577"/>
  <c r="H576"/>
  <c r="G576"/>
  <c r="I575"/>
  <c r="G575"/>
  <c r="H575" s="1"/>
  <c r="F575"/>
  <c r="I574"/>
  <c r="G574"/>
  <c r="H574" s="1"/>
  <c r="F574"/>
  <c r="I573"/>
  <c r="G573"/>
  <c r="H573" s="1"/>
  <c r="F573"/>
  <c r="I572"/>
  <c r="G572"/>
  <c r="H572" s="1"/>
  <c r="F572"/>
  <c r="H571"/>
  <c r="G571"/>
  <c r="H570"/>
  <c r="G570"/>
  <c r="I569"/>
  <c r="G569"/>
  <c r="H569" s="1"/>
  <c r="F569"/>
  <c r="I568"/>
  <c r="F568"/>
  <c r="G568" s="1"/>
  <c r="H568" s="1"/>
  <c r="I567"/>
  <c r="G567"/>
  <c r="H567" s="1"/>
  <c r="F567"/>
  <c r="I566"/>
  <c r="F566"/>
  <c r="G566" s="1"/>
  <c r="H566" s="1"/>
  <c r="G564"/>
  <c r="I563"/>
  <c r="G563"/>
  <c r="F563"/>
  <c r="I562"/>
  <c r="G562" s="1"/>
  <c r="F562"/>
  <c r="I561"/>
  <c r="G561"/>
  <c r="F561"/>
  <c r="G560"/>
  <c r="H560" s="1"/>
  <c r="I559"/>
  <c r="F559"/>
  <c r="G559" s="1"/>
  <c r="H559" s="1"/>
  <c r="I558"/>
  <c r="G558"/>
  <c r="H558" s="1"/>
  <c r="F558"/>
  <c r="I557"/>
  <c r="G557"/>
  <c r="H557" s="1"/>
  <c r="F557"/>
  <c r="G556"/>
  <c r="H556" s="1"/>
  <c r="I555"/>
  <c r="F555"/>
  <c r="G555" s="1"/>
  <c r="H555" s="1"/>
  <c r="I554"/>
  <c r="F554"/>
  <c r="G554" s="1"/>
  <c r="H554" s="1"/>
  <c r="I553"/>
  <c r="G553"/>
  <c r="H553" s="1"/>
  <c r="F553"/>
  <c r="H552"/>
  <c r="G552"/>
  <c r="I551"/>
  <c r="G551"/>
  <c r="H551" s="1"/>
  <c r="F551"/>
  <c r="I550"/>
  <c r="G550"/>
  <c r="H550" s="1"/>
  <c r="F550"/>
  <c r="I549"/>
  <c r="F549"/>
  <c r="G549" s="1"/>
  <c r="H549" s="1"/>
  <c r="H548"/>
  <c r="G548"/>
  <c r="I547"/>
  <c r="G547"/>
  <c r="H547" s="1"/>
  <c r="F547"/>
  <c r="I546"/>
  <c r="G546"/>
  <c r="H546" s="1"/>
  <c r="F546"/>
  <c r="I545"/>
  <c r="G545"/>
  <c r="H545" s="1"/>
  <c r="F545"/>
  <c r="I544"/>
  <c r="F544"/>
  <c r="G544" s="1"/>
  <c r="H544" s="1"/>
  <c r="G543"/>
  <c r="H543" s="1"/>
  <c r="I542"/>
  <c r="F542"/>
  <c r="G542" s="1"/>
  <c r="H542" s="1"/>
  <c r="I541"/>
  <c r="F541"/>
  <c r="G541" s="1"/>
  <c r="H541" s="1"/>
  <c r="I540"/>
  <c r="F540"/>
  <c r="G540" s="1"/>
  <c r="H540" s="1"/>
  <c r="H539"/>
  <c r="G539"/>
  <c r="I538"/>
  <c r="G538"/>
  <c r="H538" s="1"/>
  <c r="F538"/>
  <c r="I537"/>
  <c r="G537"/>
  <c r="H537" s="1"/>
  <c r="F537"/>
  <c r="I536"/>
  <c r="G536"/>
  <c r="H536" s="1"/>
  <c r="F536"/>
  <c r="H535"/>
  <c r="G535"/>
  <c r="I534"/>
  <c r="F534"/>
  <c r="G534" s="1"/>
  <c r="H534" s="1"/>
  <c r="I533"/>
  <c r="G533"/>
  <c r="H533" s="1"/>
  <c r="F533"/>
  <c r="I532"/>
  <c r="F532"/>
  <c r="G532" s="1"/>
  <c r="H532" s="1"/>
  <c r="I531"/>
  <c r="F531"/>
  <c r="G531" s="1"/>
  <c r="H531" s="1"/>
  <c r="I530"/>
  <c r="F530"/>
  <c r="G530" s="1"/>
  <c r="H530" s="1"/>
  <c r="G529"/>
  <c r="I528"/>
  <c r="F528"/>
  <c r="G528" s="1"/>
  <c r="I527"/>
  <c r="G527" s="1"/>
  <c r="F527"/>
  <c r="I526"/>
  <c r="G526"/>
  <c r="F526"/>
  <c r="G525"/>
  <c r="I524"/>
  <c r="G524"/>
  <c r="F524"/>
  <c r="I523"/>
  <c r="G523" s="1"/>
  <c r="F523"/>
  <c r="I522"/>
  <c r="G522"/>
  <c r="F522"/>
  <c r="G521"/>
  <c r="H521" s="1"/>
  <c r="I520"/>
  <c r="F520"/>
  <c r="G520" s="1"/>
  <c r="H520" s="1"/>
  <c r="I519"/>
  <c r="F519"/>
  <c r="G519" s="1"/>
  <c r="H519" s="1"/>
  <c r="I518"/>
  <c r="F518"/>
  <c r="G518" s="1"/>
  <c r="H518" s="1"/>
  <c r="G517"/>
  <c r="H517" s="1"/>
  <c r="I516"/>
  <c r="G516"/>
  <c r="H516" s="1"/>
  <c r="F516"/>
  <c r="I515"/>
  <c r="G515"/>
  <c r="H515" s="1"/>
  <c r="F515"/>
  <c r="I514"/>
  <c r="G514"/>
  <c r="H514" s="1"/>
  <c r="F514"/>
  <c r="I513"/>
  <c r="G513"/>
  <c r="H513" s="1"/>
  <c r="F513"/>
  <c r="I512"/>
  <c r="F512"/>
  <c r="G512" s="1"/>
  <c r="H512" s="1"/>
  <c r="G511"/>
  <c r="H511" s="1"/>
  <c r="I510"/>
  <c r="F510"/>
  <c r="G510" s="1"/>
  <c r="H510" s="1"/>
  <c r="I509"/>
  <c r="F509"/>
  <c r="G509" s="1"/>
  <c r="H509" s="1"/>
  <c r="I508"/>
  <c r="F508"/>
  <c r="G508" s="1"/>
  <c r="H508" s="1"/>
  <c r="H507"/>
  <c r="G507"/>
  <c r="I506"/>
  <c r="G506"/>
  <c r="H506" s="1"/>
  <c r="F506"/>
  <c r="I505"/>
  <c r="G505"/>
  <c r="H505" s="1"/>
  <c r="F505"/>
  <c r="I504"/>
  <c r="G504"/>
  <c r="H504" s="1"/>
  <c r="F504"/>
  <c r="I503"/>
  <c r="F503"/>
  <c r="G503" s="1"/>
  <c r="H503" s="1"/>
  <c r="I502"/>
  <c r="F502"/>
  <c r="G502" s="1"/>
  <c r="H502" s="1"/>
  <c r="H501"/>
  <c r="G501"/>
  <c r="H500"/>
  <c r="G500"/>
  <c r="I499"/>
  <c r="G499"/>
  <c r="H499" s="1"/>
  <c r="F499"/>
  <c r="I498"/>
  <c r="G498"/>
  <c r="H498" s="1"/>
  <c r="F498"/>
  <c r="I497"/>
  <c r="G497"/>
  <c r="H497" s="1"/>
  <c r="F497"/>
  <c r="I496"/>
  <c r="G496"/>
  <c r="H496" s="1"/>
  <c r="F496"/>
  <c r="H495"/>
  <c r="G495"/>
  <c r="H494"/>
  <c r="G494"/>
  <c r="G493"/>
  <c r="H493" s="1"/>
  <c r="I492"/>
  <c r="G492"/>
  <c r="H492" s="1"/>
  <c r="F492"/>
  <c r="I491"/>
  <c r="G491"/>
  <c r="H491" s="1"/>
  <c r="F491"/>
  <c r="I490"/>
  <c r="G490"/>
  <c r="H490" s="1"/>
  <c r="F490"/>
  <c r="I489"/>
  <c r="F489"/>
  <c r="G489" s="1"/>
  <c r="H489" s="1"/>
  <c r="I488"/>
  <c r="F488"/>
  <c r="G488" s="1"/>
  <c r="H488" s="1"/>
  <c r="G487"/>
  <c r="H487" s="1"/>
  <c r="I486"/>
  <c r="G486"/>
  <c r="H486" s="1"/>
  <c r="F486"/>
  <c r="H485"/>
  <c r="G485"/>
  <c r="I484"/>
  <c r="G484"/>
  <c r="H484" s="1"/>
  <c r="F484"/>
  <c r="I483"/>
  <c r="G483"/>
  <c r="H483" s="1"/>
  <c r="F483"/>
  <c r="I482"/>
  <c r="G482"/>
  <c r="H482" s="1"/>
  <c r="F482"/>
  <c r="G481"/>
  <c r="H481" s="1"/>
  <c r="I480"/>
  <c r="F480"/>
  <c r="G480" s="1"/>
  <c r="H480" s="1"/>
  <c r="G479"/>
  <c r="H479" s="1"/>
  <c r="I478"/>
  <c r="F478"/>
  <c r="G478" s="1"/>
  <c r="H478" s="1"/>
  <c r="I477"/>
  <c r="F477"/>
  <c r="G477" s="1"/>
  <c r="H477" s="1"/>
  <c r="I476"/>
  <c r="F476"/>
  <c r="G476" s="1"/>
  <c r="H476" s="1"/>
  <c r="I475"/>
  <c r="F475"/>
  <c r="G475" s="1"/>
  <c r="H475" s="1"/>
  <c r="G474"/>
  <c r="H474" s="1"/>
  <c r="I473"/>
  <c r="F473"/>
  <c r="G473" s="1"/>
  <c r="H473" s="1"/>
  <c r="I472"/>
  <c r="G472"/>
  <c r="H472" s="1"/>
  <c r="F472"/>
  <c r="I471"/>
  <c r="F471"/>
  <c r="G471" s="1"/>
  <c r="H471" s="1"/>
  <c r="G470"/>
  <c r="H470" s="1"/>
  <c r="I469"/>
  <c r="F469"/>
  <c r="G469" s="1"/>
  <c r="H469" s="1"/>
  <c r="I468"/>
  <c r="G468"/>
  <c r="H468" s="1"/>
  <c r="F468"/>
  <c r="I467"/>
  <c r="G467"/>
  <c r="H467" s="1"/>
  <c r="F467"/>
  <c r="I466"/>
  <c r="F466"/>
  <c r="G466" s="1"/>
  <c r="H466" s="1"/>
  <c r="I465"/>
  <c r="F465"/>
  <c r="G465" s="1"/>
  <c r="H465" s="1"/>
  <c r="G464"/>
  <c r="H464" s="1"/>
  <c r="I463"/>
  <c r="F463"/>
  <c r="G463" s="1"/>
  <c r="H463" s="1"/>
  <c r="G462"/>
  <c r="H462" s="1"/>
  <c r="I461"/>
  <c r="F461"/>
  <c r="G461" s="1"/>
  <c r="H461" s="1"/>
  <c r="I460"/>
  <c r="F460"/>
  <c r="G460" s="1"/>
  <c r="H460" s="1"/>
  <c r="I459"/>
  <c r="F459"/>
  <c r="G459" s="1"/>
  <c r="H459" s="1"/>
  <c r="I458"/>
  <c r="F458"/>
  <c r="G458" s="1"/>
  <c r="H458" s="1"/>
  <c r="I457"/>
  <c r="F457"/>
  <c r="G457" s="1"/>
  <c r="H457" s="1"/>
  <c r="G456"/>
  <c r="H456" s="1"/>
  <c r="G455"/>
  <c r="H455" s="1"/>
  <c r="I454"/>
  <c r="F454"/>
  <c r="G454" s="1"/>
  <c r="H454" s="1"/>
  <c r="H453"/>
  <c r="G453"/>
  <c r="H452"/>
  <c r="G452"/>
  <c r="I451"/>
  <c r="G451"/>
  <c r="H451" s="1"/>
  <c r="F451"/>
  <c r="I450"/>
  <c r="F450"/>
  <c r="G450" s="1"/>
  <c r="H450" s="1"/>
  <c r="G449"/>
  <c r="H449" s="1"/>
  <c r="I448"/>
  <c r="F448"/>
  <c r="G448" s="1"/>
  <c r="H448" s="1"/>
  <c r="I447"/>
  <c r="G447"/>
  <c r="H447" s="1"/>
  <c r="F447"/>
  <c r="I446"/>
  <c r="F446"/>
  <c r="G446" s="1"/>
  <c r="H446" s="1"/>
  <c r="I445"/>
  <c r="G445"/>
  <c r="H445" s="1"/>
  <c r="F445"/>
  <c r="I444"/>
  <c r="G444"/>
  <c r="H444" s="1"/>
  <c r="F444"/>
  <c r="H442"/>
  <c r="G442"/>
  <c r="I441"/>
  <c r="G441"/>
  <c r="H441" s="1"/>
  <c r="F441"/>
  <c r="I440"/>
  <c r="G440"/>
  <c r="H440" s="1"/>
  <c r="F440"/>
  <c r="I439"/>
  <c r="F439"/>
  <c r="G439" s="1"/>
  <c r="H439" s="1"/>
  <c r="I438"/>
  <c r="F438"/>
  <c r="G438" s="1"/>
  <c r="H438" s="1"/>
  <c r="I437"/>
  <c r="G437"/>
  <c r="H437" s="1"/>
  <c r="F437"/>
  <c r="I436"/>
  <c r="G436"/>
  <c r="H436" s="1"/>
  <c r="F436"/>
  <c r="H435"/>
  <c r="G435"/>
  <c r="I434"/>
  <c r="G434"/>
  <c r="H434" s="1"/>
  <c r="F434"/>
  <c r="I433"/>
  <c r="F433"/>
  <c r="G433" s="1"/>
  <c r="H433" s="1"/>
  <c r="I432"/>
  <c r="F432"/>
  <c r="G432" s="1"/>
  <c r="H432" s="1"/>
  <c r="G431"/>
  <c r="H431" s="1"/>
  <c r="I430"/>
  <c r="G430"/>
  <c r="H430" s="1"/>
  <c r="F430"/>
  <c r="I429"/>
  <c r="F429"/>
  <c r="G429" s="1"/>
  <c r="H429" s="1"/>
  <c r="I428"/>
  <c r="F428"/>
  <c r="G428" s="1"/>
  <c r="H428" s="1"/>
  <c r="I427"/>
  <c r="G427"/>
  <c r="H427" s="1"/>
  <c r="F427"/>
  <c r="I426"/>
  <c r="F426"/>
  <c r="G426" s="1"/>
  <c r="H426" s="1"/>
  <c r="I425"/>
  <c r="G425"/>
  <c r="H425" s="1"/>
  <c r="F425"/>
  <c r="G423"/>
  <c r="H423" s="1"/>
  <c r="G422"/>
  <c r="H422" s="1"/>
  <c r="I421"/>
  <c r="G421"/>
  <c r="H421" s="1"/>
  <c r="F421"/>
  <c r="I420"/>
  <c r="G420"/>
  <c r="H420" s="1"/>
  <c r="F420"/>
  <c r="I419"/>
  <c r="F419"/>
  <c r="G419" s="1"/>
  <c r="H419" s="1"/>
  <c r="I418"/>
  <c r="G418"/>
  <c r="H418" s="1"/>
  <c r="F418"/>
  <c r="I417"/>
  <c r="G417"/>
  <c r="H417" s="1"/>
  <c r="F417"/>
  <c r="I416"/>
  <c r="F416"/>
  <c r="G416" s="1"/>
  <c r="H416" s="1"/>
  <c r="G415"/>
  <c r="H415" s="1"/>
  <c r="I414"/>
  <c r="F414"/>
  <c r="G414" s="1"/>
  <c r="H414" s="1"/>
  <c r="I413"/>
  <c r="F413"/>
  <c r="G413" s="1"/>
  <c r="H413" s="1"/>
  <c r="I412"/>
  <c r="F412"/>
  <c r="G412" s="1"/>
  <c r="H412" s="1"/>
  <c r="I411"/>
  <c r="F411"/>
  <c r="G411" s="1"/>
  <c r="H411" s="1"/>
  <c r="I410"/>
  <c r="F410"/>
  <c r="G410" s="1"/>
  <c r="H410" s="1"/>
  <c r="I409"/>
  <c r="F409"/>
  <c r="G409" s="1"/>
  <c r="H409" s="1"/>
  <c r="G408"/>
  <c r="H408" s="1"/>
  <c r="I407"/>
  <c r="F407"/>
  <c r="G407" s="1"/>
  <c r="H407" s="1"/>
  <c r="I406"/>
  <c r="F406"/>
  <c r="G406" s="1"/>
  <c r="H406" s="1"/>
  <c r="I405"/>
  <c r="F405"/>
  <c r="G405" s="1"/>
  <c r="H405" s="1"/>
  <c r="I404"/>
  <c r="F404"/>
  <c r="G404" s="1"/>
  <c r="H404" s="1"/>
  <c r="G403"/>
  <c r="H403" s="1"/>
  <c r="I402"/>
  <c r="F402"/>
  <c r="G402" s="1"/>
  <c r="H402" s="1"/>
  <c r="I401"/>
  <c r="F401"/>
  <c r="G401" s="1"/>
  <c r="H401" s="1"/>
  <c r="I400"/>
  <c r="F400"/>
  <c r="G400" s="1"/>
  <c r="H400" s="1"/>
  <c r="I399"/>
  <c r="F399"/>
  <c r="G399" s="1"/>
  <c r="H399" s="1"/>
  <c r="I398"/>
  <c r="F398"/>
  <c r="G398" s="1"/>
  <c r="H398" s="1"/>
  <c r="G397"/>
  <c r="H397" s="1"/>
  <c r="I396"/>
  <c r="F396"/>
  <c r="G396" s="1"/>
  <c r="H396" s="1"/>
  <c r="I395"/>
  <c r="F395"/>
  <c r="G395" s="1"/>
  <c r="H395" s="1"/>
  <c r="I394"/>
  <c r="F394"/>
  <c r="G394" s="1"/>
  <c r="H394" s="1"/>
  <c r="G393"/>
  <c r="H393" s="1"/>
  <c r="I392"/>
  <c r="F392"/>
  <c r="G392" s="1"/>
  <c r="H392" s="1"/>
  <c r="I391"/>
  <c r="F391"/>
  <c r="G391" s="1"/>
  <c r="H391" s="1"/>
  <c r="I390"/>
  <c r="G390"/>
  <c r="H390" s="1"/>
  <c r="F390"/>
  <c r="I389"/>
  <c r="F389"/>
  <c r="G389" s="1"/>
  <c r="H389" s="1"/>
  <c r="I388"/>
  <c r="G388"/>
  <c r="H388" s="1"/>
  <c r="F388"/>
  <c r="G387"/>
  <c r="I386"/>
  <c r="G386"/>
  <c r="F386"/>
  <c r="I385"/>
  <c r="G385" s="1"/>
  <c r="F385"/>
  <c r="F384"/>
  <c r="F383"/>
  <c r="F382"/>
  <c r="F381"/>
  <c r="F380"/>
  <c r="G379"/>
  <c r="H379" s="1"/>
  <c r="I378"/>
  <c r="F378"/>
  <c r="G378" s="1"/>
  <c r="H378" s="1"/>
  <c r="I377"/>
  <c r="F377"/>
  <c r="G377" s="1"/>
  <c r="H377" s="1"/>
  <c r="I376"/>
  <c r="F376"/>
  <c r="G376" s="1"/>
  <c r="H376" s="1"/>
  <c r="I375"/>
  <c r="F375"/>
  <c r="G375" s="1"/>
  <c r="H375" s="1"/>
  <c r="G374"/>
  <c r="H374" s="1"/>
  <c r="I373"/>
  <c r="G373"/>
  <c r="H373" s="1"/>
  <c r="F373"/>
  <c r="I372"/>
  <c r="F372"/>
  <c r="G372" s="1"/>
  <c r="H372" s="1"/>
  <c r="I371"/>
  <c r="F371"/>
  <c r="G371" s="1"/>
  <c r="H371" s="1"/>
  <c r="I370"/>
  <c r="F370"/>
  <c r="G370" s="1"/>
  <c r="H370" s="1"/>
  <c r="I369"/>
  <c r="F369"/>
  <c r="G369" s="1"/>
  <c r="H369" s="1"/>
  <c r="G368"/>
  <c r="H368" s="1"/>
  <c r="I367"/>
  <c r="F367"/>
  <c r="G367" s="1"/>
  <c r="H367" s="1"/>
  <c r="I366"/>
  <c r="F366"/>
  <c r="G366" s="1"/>
  <c r="H366" s="1"/>
  <c r="H365"/>
  <c r="G365"/>
  <c r="I364"/>
  <c r="G364"/>
  <c r="H364" s="1"/>
  <c r="F364"/>
  <c r="I363"/>
  <c r="F363"/>
  <c r="G363" s="1"/>
  <c r="H363" s="1"/>
  <c r="I362"/>
  <c r="G362"/>
  <c r="H362" s="1"/>
  <c r="F362"/>
  <c r="I361"/>
  <c r="G361"/>
  <c r="H361" s="1"/>
  <c r="F361"/>
  <c r="I360"/>
  <c r="F360"/>
  <c r="G360" s="1"/>
  <c r="H360" s="1"/>
  <c r="I359"/>
  <c r="F359"/>
  <c r="G359" s="1"/>
  <c r="H359" s="1"/>
  <c r="G358"/>
  <c r="H358" s="1"/>
  <c r="I357"/>
  <c r="F357"/>
  <c r="G357" s="1"/>
  <c r="H357" s="1"/>
  <c r="I356"/>
  <c r="F356"/>
  <c r="G356" s="1"/>
  <c r="H356" s="1"/>
  <c r="I355"/>
  <c r="F355"/>
  <c r="G355" s="1"/>
  <c r="H355" s="1"/>
  <c r="I354"/>
  <c r="F354"/>
  <c r="G354" s="1"/>
  <c r="H354" s="1"/>
  <c r="I353"/>
  <c r="F353"/>
  <c r="G353" s="1"/>
  <c r="H353" s="1"/>
  <c r="I352"/>
  <c r="F352"/>
  <c r="G352" s="1"/>
  <c r="H352" s="1"/>
  <c r="G351"/>
  <c r="H351" s="1"/>
  <c r="I350"/>
  <c r="F350"/>
  <c r="G350" s="1"/>
  <c r="H350" s="1"/>
  <c r="I349"/>
  <c r="F349"/>
  <c r="G349" s="1"/>
  <c r="H349" s="1"/>
  <c r="I348"/>
  <c r="F348"/>
  <c r="G348" s="1"/>
  <c r="H348" s="1"/>
  <c r="I347"/>
  <c r="F347"/>
  <c r="G347" s="1"/>
  <c r="H347" s="1"/>
  <c r="I346"/>
  <c r="F346"/>
  <c r="G346" s="1"/>
  <c r="H346" s="1"/>
  <c r="G345"/>
  <c r="H345" s="1"/>
  <c r="H344"/>
  <c r="G344"/>
  <c r="I343"/>
  <c r="G343"/>
  <c r="H343" s="1"/>
  <c r="F343"/>
  <c r="I342"/>
  <c r="G342"/>
  <c r="H342" s="1"/>
  <c r="F342"/>
  <c r="I341"/>
  <c r="G341"/>
  <c r="H341" s="1"/>
  <c r="F341"/>
  <c r="H340"/>
  <c r="G340"/>
  <c r="I339"/>
  <c r="G339"/>
  <c r="H339" s="1"/>
  <c r="F339"/>
  <c r="I338"/>
  <c r="G338"/>
  <c r="H338" s="1"/>
  <c r="F338"/>
  <c r="I337"/>
  <c r="G337"/>
  <c r="H337" s="1"/>
  <c r="F337"/>
  <c r="I336"/>
  <c r="F336"/>
  <c r="G336" s="1"/>
  <c r="H336" s="1"/>
  <c r="G335"/>
  <c r="H335" s="1"/>
  <c r="I334"/>
  <c r="F334"/>
  <c r="G334" s="1"/>
  <c r="H334" s="1"/>
  <c r="I333"/>
  <c r="F333"/>
  <c r="G333" s="1"/>
  <c r="H333" s="1"/>
  <c r="I332"/>
  <c r="F332"/>
  <c r="G332" s="1"/>
  <c r="H332" s="1"/>
  <c r="I331"/>
  <c r="G331"/>
  <c r="H331" s="1"/>
  <c r="F331"/>
  <c r="I330"/>
  <c r="F330"/>
  <c r="G330" s="1"/>
  <c r="H330" s="1"/>
  <c r="I329"/>
  <c r="F329"/>
  <c r="G329" s="1"/>
  <c r="H329" s="1"/>
  <c r="G328"/>
  <c r="H328" s="1"/>
  <c r="I327"/>
  <c r="F327"/>
  <c r="G327" s="1"/>
  <c r="H327" s="1"/>
  <c r="I326"/>
  <c r="G326"/>
  <c r="H326" s="1"/>
  <c r="F326"/>
  <c r="I325"/>
  <c r="F325"/>
  <c r="G325" s="1"/>
  <c r="H325" s="1"/>
  <c r="H324"/>
  <c r="G324"/>
  <c r="I323"/>
  <c r="F323"/>
  <c r="G323" s="1"/>
  <c r="H323" s="1"/>
  <c r="I322"/>
  <c r="F322"/>
  <c r="G322" s="1"/>
  <c r="H322" s="1"/>
  <c r="I321"/>
  <c r="F321"/>
  <c r="G321" s="1"/>
  <c r="H321" s="1"/>
  <c r="G320"/>
  <c r="H320" s="1"/>
  <c r="I319"/>
  <c r="F319"/>
  <c r="G319" s="1"/>
  <c r="H319" s="1"/>
  <c r="I318"/>
  <c r="F318"/>
  <c r="G318" s="1"/>
  <c r="H318" s="1"/>
  <c r="I317"/>
  <c r="F317"/>
  <c r="G317" s="1"/>
  <c r="H317" s="1"/>
  <c r="I316"/>
  <c r="F316"/>
  <c r="G316" s="1"/>
  <c r="H316" s="1"/>
  <c r="H315"/>
  <c r="G315"/>
  <c r="I314"/>
  <c r="G314"/>
  <c r="H314" s="1"/>
  <c r="F314"/>
  <c r="I313"/>
  <c r="F313"/>
  <c r="G313" s="1"/>
  <c r="H313" s="1"/>
  <c r="H312"/>
  <c r="G312"/>
  <c r="I311"/>
  <c r="G311"/>
  <c r="H311" s="1"/>
  <c r="F311"/>
  <c r="I310"/>
  <c r="G310"/>
  <c r="H310" s="1"/>
  <c r="F310"/>
  <c r="I309"/>
  <c r="G309"/>
  <c r="H309" s="1"/>
  <c r="F309"/>
  <c r="I308"/>
  <c r="F308"/>
  <c r="G308" s="1"/>
  <c r="H308" s="1"/>
  <c r="I307"/>
  <c r="F307"/>
  <c r="G307" s="1"/>
  <c r="H307" s="1"/>
  <c r="H306"/>
  <c r="G306"/>
  <c r="I305"/>
  <c r="G305"/>
  <c r="H305" s="1"/>
  <c r="F305"/>
  <c r="I304"/>
  <c r="F304"/>
  <c r="G304" s="1"/>
  <c r="H304" s="1"/>
  <c r="G303"/>
  <c r="H303" s="1"/>
  <c r="I302"/>
  <c r="G302"/>
  <c r="H302" s="1"/>
  <c r="F302"/>
  <c r="I301"/>
  <c r="G301"/>
  <c r="H301" s="1"/>
  <c r="F301"/>
  <c r="I300"/>
  <c r="F300"/>
  <c r="G300" s="1"/>
  <c r="H300" s="1"/>
  <c r="I299"/>
  <c r="G299"/>
  <c r="H299" s="1"/>
  <c r="F299"/>
  <c r="H298"/>
  <c r="G298"/>
  <c r="H297"/>
  <c r="G297"/>
  <c r="I296"/>
  <c r="G296"/>
  <c r="H296" s="1"/>
  <c r="F296"/>
  <c r="I295"/>
  <c r="F295"/>
  <c r="G295" s="1"/>
  <c r="H295" s="1"/>
  <c r="H294"/>
  <c r="G294"/>
  <c r="H293"/>
  <c r="G293"/>
  <c r="I292"/>
  <c r="G292"/>
  <c r="H292" s="1"/>
  <c r="F292"/>
  <c r="I291"/>
  <c r="G291"/>
  <c r="H291" s="1"/>
  <c r="F291"/>
  <c r="I290"/>
  <c r="G290"/>
  <c r="H290" s="1"/>
  <c r="F290"/>
  <c r="I289"/>
  <c r="G289"/>
  <c r="H289" s="1"/>
  <c r="F289"/>
  <c r="I288"/>
  <c r="F288"/>
  <c r="G288" s="1"/>
  <c r="H288" s="1"/>
  <c r="I287"/>
  <c r="F287"/>
  <c r="G287" s="1"/>
  <c r="H287" s="1"/>
  <c r="F286"/>
  <c r="G285"/>
  <c r="H285" s="1"/>
  <c r="I284"/>
  <c r="G284"/>
  <c r="H284" s="1"/>
  <c r="F284"/>
  <c r="I283"/>
  <c r="G283"/>
  <c r="H283" s="1"/>
  <c r="F283"/>
  <c r="I282"/>
  <c r="G282"/>
  <c r="H282" s="1"/>
  <c r="F282"/>
  <c r="H281"/>
  <c r="G281"/>
  <c r="I280"/>
  <c r="F280"/>
  <c r="G280" s="1"/>
  <c r="H280" s="1"/>
  <c r="I279"/>
  <c r="F279"/>
  <c r="G279" s="1"/>
  <c r="H279" s="1"/>
  <c r="I278"/>
  <c r="F278"/>
  <c r="G278" s="1"/>
  <c r="H278" s="1"/>
  <c r="G277"/>
  <c r="H277" s="1"/>
  <c r="I276"/>
  <c r="G276"/>
  <c r="H276" s="1"/>
  <c r="F276"/>
  <c r="I275"/>
  <c r="G275"/>
  <c r="H275" s="1"/>
  <c r="F275"/>
  <c r="I274"/>
  <c r="G274"/>
  <c r="H274" s="1"/>
  <c r="F274"/>
  <c r="I273"/>
  <c r="G273"/>
  <c r="H273" s="1"/>
  <c r="F273"/>
  <c r="G272"/>
  <c r="H272" s="1"/>
  <c r="I271"/>
  <c r="F271"/>
  <c r="G271" s="1"/>
  <c r="H271" s="1"/>
  <c r="I270"/>
  <c r="F270"/>
  <c r="G270" s="1"/>
  <c r="H270" s="1"/>
  <c r="I269"/>
  <c r="F269"/>
  <c r="G269" s="1"/>
  <c r="H269" s="1"/>
  <c r="I268"/>
  <c r="F268"/>
  <c r="G268" s="1"/>
  <c r="H268" s="1"/>
  <c r="I267"/>
  <c r="F267"/>
  <c r="G267" s="1"/>
  <c r="H267" s="1"/>
  <c r="I266"/>
  <c r="F266"/>
  <c r="G266" s="1"/>
  <c r="H266" s="1"/>
  <c r="G265"/>
  <c r="H265" s="1"/>
  <c r="I264"/>
  <c r="F264"/>
  <c r="G264" s="1"/>
  <c r="H264" s="1"/>
  <c r="I263"/>
  <c r="F263"/>
  <c r="G263" s="1"/>
  <c r="H263" s="1"/>
  <c r="I262"/>
  <c r="G262"/>
  <c r="H262" s="1"/>
  <c r="F262"/>
  <c r="I261"/>
  <c r="F261"/>
  <c r="G261" s="1"/>
  <c r="H261" s="1"/>
  <c r="G260"/>
  <c r="H260" s="1"/>
  <c r="I259"/>
  <c r="F259"/>
  <c r="G259" s="1"/>
  <c r="H259" s="1"/>
  <c r="I258"/>
  <c r="F258"/>
  <c r="G258" s="1"/>
  <c r="H258" s="1"/>
  <c r="H257"/>
  <c r="G257"/>
  <c r="H256"/>
  <c r="G256"/>
  <c r="I255"/>
  <c r="F255"/>
  <c r="G255" s="1"/>
  <c r="H255" s="1"/>
  <c r="I254"/>
  <c r="F254"/>
  <c r="G254" s="1"/>
  <c r="H254" s="1"/>
  <c r="G253"/>
  <c r="H253" s="1"/>
  <c r="H252"/>
  <c r="G252"/>
  <c r="I251"/>
  <c r="F251"/>
  <c r="G251" s="1"/>
  <c r="H251" s="1"/>
  <c r="I250"/>
  <c r="F250"/>
  <c r="G250" s="1"/>
  <c r="H250" s="1"/>
  <c r="I249"/>
  <c r="F249"/>
  <c r="G249" s="1"/>
  <c r="H249" s="1"/>
  <c r="I248"/>
  <c r="F248"/>
  <c r="G248" s="1"/>
  <c r="H248" s="1"/>
  <c r="I247"/>
  <c r="F247"/>
  <c r="G247" s="1"/>
  <c r="H247" s="1"/>
  <c r="I246"/>
  <c r="F246"/>
  <c r="G246" s="1"/>
  <c r="H246" s="1"/>
  <c r="I245"/>
  <c r="G245"/>
  <c r="H245" s="1"/>
  <c r="F245"/>
  <c r="H244"/>
  <c r="G244"/>
  <c r="H243"/>
  <c r="G243"/>
  <c r="I242"/>
  <c r="F242"/>
  <c r="G242" s="1"/>
  <c r="H242" s="1"/>
  <c r="I241"/>
  <c r="F241"/>
  <c r="G241" s="1"/>
  <c r="H241" s="1"/>
  <c r="I240"/>
  <c r="G240"/>
  <c r="H240" s="1"/>
  <c r="F240"/>
  <c r="I239"/>
  <c r="G239"/>
  <c r="H239" s="1"/>
  <c r="F239"/>
  <c r="I238"/>
  <c r="G238"/>
  <c r="H238" s="1"/>
  <c r="F238"/>
  <c r="I237"/>
  <c r="G237"/>
  <c r="H237" s="1"/>
  <c r="F237"/>
  <c r="H236"/>
  <c r="G236"/>
  <c r="I235"/>
  <c r="G235"/>
  <c r="H235" s="1"/>
  <c r="F235"/>
  <c r="I234"/>
  <c r="I229" s="1"/>
  <c r="G234"/>
  <c r="H234" s="1"/>
  <c r="F234"/>
  <c r="G233"/>
  <c r="G232"/>
  <c r="H232" s="1"/>
  <c r="I231"/>
  <c r="F231"/>
  <c r="G231" s="1"/>
  <c r="H231" s="1"/>
  <c r="I230"/>
  <c r="F230"/>
  <c r="G230" s="1"/>
  <c r="H230" s="1"/>
  <c r="F229"/>
  <c r="F228"/>
  <c r="F227"/>
  <c r="F215" s="1"/>
  <c r="F73" s="1"/>
  <c r="G226"/>
  <c r="I225"/>
  <c r="G225" s="1"/>
  <c r="F225"/>
  <c r="F224" s="1"/>
  <c r="F223" s="1"/>
  <c r="F222" s="1"/>
  <c r="H221"/>
  <c r="G221"/>
  <c r="I220"/>
  <c r="G220"/>
  <c r="H220" s="1"/>
  <c r="F220"/>
  <c r="I219"/>
  <c r="G219"/>
  <c r="H219" s="1"/>
  <c r="F219"/>
  <c r="I218"/>
  <c r="G218"/>
  <c r="H218" s="1"/>
  <c r="F218"/>
  <c r="I217"/>
  <c r="G217"/>
  <c r="H217" s="1"/>
  <c r="F217"/>
  <c r="I216"/>
  <c r="G216"/>
  <c r="H216" s="1"/>
  <c r="F216"/>
  <c r="H214"/>
  <c r="G214"/>
  <c r="I213"/>
  <c r="G213"/>
  <c r="H213" s="1"/>
  <c r="F213"/>
  <c r="H212"/>
  <c r="G212"/>
  <c r="I211"/>
  <c r="G211"/>
  <c r="H211" s="1"/>
  <c r="F211"/>
  <c r="I210"/>
  <c r="G210"/>
  <c r="H210" s="1"/>
  <c r="F210"/>
  <c r="I209"/>
  <c r="G209"/>
  <c r="H209" s="1"/>
  <c r="F209"/>
  <c r="I208"/>
  <c r="G208"/>
  <c r="H208" s="1"/>
  <c r="F208"/>
  <c r="G207"/>
  <c r="I206"/>
  <c r="G206"/>
  <c r="F206"/>
  <c r="I205"/>
  <c r="G205" s="1"/>
  <c r="F205"/>
  <c r="G204"/>
  <c r="H204" s="1"/>
  <c r="I203"/>
  <c r="F203"/>
  <c r="G203" s="1"/>
  <c r="H203" s="1"/>
  <c r="G202"/>
  <c r="H202" s="1"/>
  <c r="I201"/>
  <c r="F201"/>
  <c r="G201" s="1"/>
  <c r="H201" s="1"/>
  <c r="I200"/>
  <c r="F200"/>
  <c r="G200" s="1"/>
  <c r="H200" s="1"/>
  <c r="I199"/>
  <c r="F199"/>
  <c r="G199" s="1"/>
  <c r="H199" s="1"/>
  <c r="F198"/>
  <c r="G197"/>
  <c r="H197" s="1"/>
  <c r="G196"/>
  <c r="H196" s="1"/>
  <c r="I195"/>
  <c r="F195"/>
  <c r="G195" s="1"/>
  <c r="H195" s="1"/>
  <c r="I194"/>
  <c r="F194"/>
  <c r="G194" s="1"/>
  <c r="H194" s="1"/>
  <c r="G193"/>
  <c r="H193" s="1"/>
  <c r="G192"/>
  <c r="H192" s="1"/>
  <c r="I191"/>
  <c r="F191"/>
  <c r="G191" s="1"/>
  <c r="H191" s="1"/>
  <c r="I190"/>
  <c r="F190"/>
  <c r="G190" s="1"/>
  <c r="H190" s="1"/>
  <c r="I189"/>
  <c r="F189"/>
  <c r="G189" s="1"/>
  <c r="H189" s="1"/>
  <c r="I188"/>
  <c r="F188"/>
  <c r="G188" s="1"/>
  <c r="H188" s="1"/>
  <c r="F187"/>
  <c r="G186"/>
  <c r="H186" s="1"/>
  <c r="I185"/>
  <c r="F185"/>
  <c r="G185" s="1"/>
  <c r="H185" s="1"/>
  <c r="I184"/>
  <c r="F184"/>
  <c r="G184" s="1"/>
  <c r="H184" s="1"/>
  <c r="I183"/>
  <c r="F183"/>
  <c r="G183" s="1"/>
  <c r="H183" s="1"/>
  <c r="I182"/>
  <c r="F182"/>
  <c r="G182" s="1"/>
  <c r="H182" s="1"/>
  <c r="F181"/>
  <c r="G180"/>
  <c r="I179"/>
  <c r="G179" s="1"/>
  <c r="F179"/>
  <c r="I178"/>
  <c r="G178"/>
  <c r="F178"/>
  <c r="I177"/>
  <c r="G177" s="1"/>
  <c r="F177"/>
  <c r="G176"/>
  <c r="H176" s="1"/>
  <c r="I175"/>
  <c r="F175"/>
  <c r="G175" s="1"/>
  <c r="H175" s="1"/>
  <c r="I174"/>
  <c r="F174"/>
  <c r="G174" s="1"/>
  <c r="H174" s="1"/>
  <c r="I173"/>
  <c r="F173"/>
  <c r="G173" s="1"/>
  <c r="H173" s="1"/>
  <c r="I172"/>
  <c r="G172"/>
  <c r="H172" s="1"/>
  <c r="F172"/>
  <c r="H171"/>
  <c r="G171"/>
  <c r="I170"/>
  <c r="G170"/>
  <c r="H170" s="1"/>
  <c r="F170"/>
  <c r="I169"/>
  <c r="G169"/>
  <c r="H169" s="1"/>
  <c r="F169"/>
  <c r="I168"/>
  <c r="F168"/>
  <c r="G168" s="1"/>
  <c r="H168" s="1"/>
  <c r="I167"/>
  <c r="F167"/>
  <c r="G167" s="1"/>
  <c r="H167" s="1"/>
  <c r="I166"/>
  <c r="F166"/>
  <c r="G166" s="1"/>
  <c r="H166" s="1"/>
  <c r="I165"/>
  <c r="F165"/>
  <c r="G165" s="1"/>
  <c r="H165" s="1"/>
  <c r="G164"/>
  <c r="H164" s="1"/>
  <c r="I163"/>
  <c r="F163"/>
  <c r="G163" s="1"/>
  <c r="H163" s="1"/>
  <c r="I162"/>
  <c r="F162"/>
  <c r="G162" s="1"/>
  <c r="H162" s="1"/>
  <c r="I161"/>
  <c r="F161"/>
  <c r="G161" s="1"/>
  <c r="H161" s="1"/>
  <c r="I160"/>
  <c r="F160"/>
  <c r="G160" s="1"/>
  <c r="H160" s="1"/>
  <c r="G159"/>
  <c r="H159" s="1"/>
  <c r="I158"/>
  <c r="F158"/>
  <c r="G158" s="1"/>
  <c r="H158" s="1"/>
  <c r="I157"/>
  <c r="F157"/>
  <c r="G157" s="1"/>
  <c r="H157" s="1"/>
  <c r="I156"/>
  <c r="F156"/>
  <c r="G156" s="1"/>
  <c r="H156" s="1"/>
  <c r="I155"/>
  <c r="F155"/>
  <c r="G155" s="1"/>
  <c r="H155" s="1"/>
  <c r="I154"/>
  <c r="F154"/>
  <c r="G154" s="1"/>
  <c r="H154" s="1"/>
  <c r="I153"/>
  <c r="F153"/>
  <c r="G153" s="1"/>
  <c r="H153" s="1"/>
  <c r="H152"/>
  <c r="G152"/>
  <c r="I151"/>
  <c r="F151"/>
  <c r="G151" s="1"/>
  <c r="H151" s="1"/>
  <c r="I150"/>
  <c r="F150"/>
  <c r="G150" s="1"/>
  <c r="H150" s="1"/>
  <c r="G149"/>
  <c r="H149" s="1"/>
  <c r="I148"/>
  <c r="F148"/>
  <c r="G148" s="1"/>
  <c r="H148" s="1"/>
  <c r="I147"/>
  <c r="F147"/>
  <c r="G147" s="1"/>
  <c r="H147" s="1"/>
  <c r="I146"/>
  <c r="F146"/>
  <c r="G146" s="1"/>
  <c r="H146" s="1"/>
  <c r="G145"/>
  <c r="H145" s="1"/>
  <c r="G144"/>
  <c r="H144" s="1"/>
  <c r="I143"/>
  <c r="F143"/>
  <c r="G143" s="1"/>
  <c r="H143" s="1"/>
  <c r="I142"/>
  <c r="F142"/>
  <c r="G142" s="1"/>
  <c r="H142" s="1"/>
  <c r="I141"/>
  <c r="G141"/>
  <c r="H141" s="1"/>
  <c r="F141"/>
  <c r="I140"/>
  <c r="F140"/>
  <c r="G140" s="1"/>
  <c r="H140" s="1"/>
  <c r="G139"/>
  <c r="H139" s="1"/>
  <c r="I138"/>
  <c r="F138"/>
  <c r="G138" s="1"/>
  <c r="H138" s="1"/>
  <c r="G137"/>
  <c r="H137" s="1"/>
  <c r="I136"/>
  <c r="F136"/>
  <c r="G136" s="1"/>
  <c r="H136" s="1"/>
  <c r="I135"/>
  <c r="F135"/>
  <c r="G135" s="1"/>
  <c r="H135" s="1"/>
  <c r="H134"/>
  <c r="G134"/>
  <c r="I133"/>
  <c r="G133"/>
  <c r="H133" s="1"/>
  <c r="F133"/>
  <c r="I132"/>
  <c r="F132"/>
  <c r="G132" s="1"/>
  <c r="H132" s="1"/>
  <c r="I131"/>
  <c r="F131"/>
  <c r="G131" s="1"/>
  <c r="H131" s="1"/>
  <c r="I130"/>
  <c r="F130"/>
  <c r="G130" s="1"/>
  <c r="H130" s="1"/>
  <c r="I129"/>
  <c r="F129"/>
  <c r="G129" s="1"/>
  <c r="H129" s="1"/>
  <c r="G128"/>
  <c r="H128" s="1"/>
  <c r="H127"/>
  <c r="G127"/>
  <c r="I126"/>
  <c r="G126"/>
  <c r="H126" s="1"/>
  <c r="F126"/>
  <c r="I125"/>
  <c r="F125"/>
  <c r="G125" s="1"/>
  <c r="H125" s="1"/>
  <c r="G124"/>
  <c r="H124" s="1"/>
  <c r="H123"/>
  <c r="G123"/>
  <c r="I122"/>
  <c r="G122"/>
  <c r="H122" s="1"/>
  <c r="F122"/>
  <c r="I121"/>
  <c r="F121"/>
  <c r="G121" s="1"/>
  <c r="H121" s="1"/>
  <c r="I120"/>
  <c r="G120"/>
  <c r="H120" s="1"/>
  <c r="F120"/>
  <c r="H119"/>
  <c r="G119"/>
  <c r="H118"/>
  <c r="G118"/>
  <c r="I117"/>
  <c r="G117"/>
  <c r="H117" s="1"/>
  <c r="F117"/>
  <c r="I116"/>
  <c r="G116"/>
  <c r="H116" s="1"/>
  <c r="F116"/>
  <c r="H115"/>
  <c r="G115"/>
  <c r="H114"/>
  <c r="G114"/>
  <c r="I113"/>
  <c r="G113"/>
  <c r="H113" s="1"/>
  <c r="F113"/>
  <c r="I112"/>
  <c r="G112"/>
  <c r="H112" s="1"/>
  <c r="F112"/>
  <c r="I111"/>
  <c r="F111"/>
  <c r="G111" s="1"/>
  <c r="H111" s="1"/>
  <c r="I110"/>
  <c r="F110"/>
  <c r="G110" s="1"/>
  <c r="H110" s="1"/>
  <c r="I109"/>
  <c r="F109"/>
  <c r="G109" s="1"/>
  <c r="H109" s="1"/>
  <c r="G108"/>
  <c r="I107"/>
  <c r="G107"/>
  <c r="F107"/>
  <c r="I106"/>
  <c r="G106" s="1"/>
  <c r="F106"/>
  <c r="F105"/>
  <c r="F104"/>
  <c r="F103"/>
  <c r="H102"/>
  <c r="G102"/>
  <c r="I101"/>
  <c r="G101"/>
  <c r="H101" s="1"/>
  <c r="F101"/>
  <c r="I100"/>
  <c r="G100"/>
  <c r="H100" s="1"/>
  <c r="F100"/>
  <c r="I99"/>
  <c r="G99"/>
  <c r="H99" s="1"/>
  <c r="F99"/>
  <c r="H98"/>
  <c r="G98"/>
  <c r="I97"/>
  <c r="G97"/>
  <c r="H97" s="1"/>
  <c r="F97"/>
  <c r="I96"/>
  <c r="F96"/>
  <c r="G96" s="1"/>
  <c r="H96" s="1"/>
  <c r="I95"/>
  <c r="G95"/>
  <c r="H95" s="1"/>
  <c r="F95"/>
  <c r="I94"/>
  <c r="F94"/>
  <c r="G94" s="1"/>
  <c r="H94" s="1"/>
  <c r="I93"/>
  <c r="G93"/>
  <c r="H93" s="1"/>
  <c r="F93"/>
  <c r="H92"/>
  <c r="G92"/>
  <c r="I91"/>
  <c r="G91"/>
  <c r="H91" s="1"/>
  <c r="F91"/>
  <c r="I90"/>
  <c r="G90"/>
  <c r="H90" s="1"/>
  <c r="F90"/>
  <c r="I89"/>
  <c r="F89"/>
  <c r="G89" s="1"/>
  <c r="H89" s="1"/>
  <c r="G88"/>
  <c r="H88" s="1"/>
  <c r="I87"/>
  <c r="F87"/>
  <c r="G87" s="1"/>
  <c r="H87" s="1"/>
  <c r="I86"/>
  <c r="F86"/>
  <c r="G86" s="1"/>
  <c r="H86" s="1"/>
  <c r="G85"/>
  <c r="H85" s="1"/>
  <c r="G84"/>
  <c r="H84" s="1"/>
  <c r="I83"/>
  <c r="G83"/>
  <c r="H83" s="1"/>
  <c r="F83"/>
  <c r="I82"/>
  <c r="F82"/>
  <c r="G82" s="1"/>
  <c r="H82" s="1"/>
  <c r="G81"/>
  <c r="H81" s="1"/>
  <c r="G80"/>
  <c r="H80" s="1"/>
  <c r="I79"/>
  <c r="G79"/>
  <c r="H79" s="1"/>
  <c r="F79"/>
  <c r="I78"/>
  <c r="G78"/>
  <c r="H78" s="1"/>
  <c r="F78"/>
  <c r="I77"/>
  <c r="F77"/>
  <c r="G77" s="1"/>
  <c r="H77" s="1"/>
  <c r="I76"/>
  <c r="F76"/>
  <c r="G76" s="1"/>
  <c r="H76" s="1"/>
  <c r="I75"/>
  <c r="F75"/>
  <c r="G75" s="1"/>
  <c r="H75" s="1"/>
  <c r="F74"/>
  <c r="G72"/>
  <c r="H72" s="1"/>
  <c r="I71"/>
  <c r="G71"/>
  <c r="H71" s="1"/>
  <c r="F71"/>
  <c r="I70"/>
  <c r="G70"/>
  <c r="H70" s="1"/>
  <c r="F70"/>
  <c r="I69"/>
  <c r="G69"/>
  <c r="H69" s="1"/>
  <c r="F69"/>
  <c r="H68"/>
  <c r="G68"/>
  <c r="I67"/>
  <c r="G67"/>
  <c r="H67" s="1"/>
  <c r="F67"/>
  <c r="I66"/>
  <c r="G66"/>
  <c r="H66" s="1"/>
  <c r="F66"/>
  <c r="I65"/>
  <c r="G65"/>
  <c r="H65" s="1"/>
  <c r="F65"/>
  <c r="I64"/>
  <c r="F64"/>
  <c r="G64" s="1"/>
  <c r="H64" s="1"/>
  <c r="G63"/>
  <c r="H63" s="1"/>
  <c r="G62"/>
  <c r="H62" s="1"/>
  <c r="I61"/>
  <c r="F61"/>
  <c r="G61" s="1"/>
  <c r="H61" s="1"/>
  <c r="I60"/>
  <c r="F60"/>
  <c r="G60" s="1"/>
  <c r="H60" s="1"/>
  <c r="I59"/>
  <c r="G59"/>
  <c r="H59" s="1"/>
  <c r="F59"/>
  <c r="I58"/>
  <c r="G58"/>
  <c r="H58" s="1"/>
  <c r="F58"/>
  <c r="I57"/>
  <c r="F57"/>
  <c r="G57" s="1"/>
  <c r="H57" s="1"/>
  <c r="I56"/>
  <c r="F56"/>
  <c r="G56" s="1"/>
  <c r="H56" s="1"/>
  <c r="G55"/>
  <c r="H55" s="1"/>
  <c r="I54"/>
  <c r="F54"/>
  <c r="G54" s="1"/>
  <c r="H54" s="1"/>
  <c r="I53"/>
  <c r="G53"/>
  <c r="H53" s="1"/>
  <c r="F53"/>
  <c r="I52"/>
  <c r="F52"/>
  <c r="G52" s="1"/>
  <c r="H52" s="1"/>
  <c r="G51"/>
  <c r="H51" s="1"/>
  <c r="I50"/>
  <c r="G50"/>
  <c r="H50" s="1"/>
  <c r="F50"/>
  <c r="I49"/>
  <c r="F49"/>
  <c r="G49" s="1"/>
  <c r="H49" s="1"/>
  <c r="G48"/>
  <c r="H48" s="1"/>
  <c r="G47"/>
  <c r="H47" s="1"/>
  <c r="I46"/>
  <c r="F46"/>
  <c r="G46" s="1"/>
  <c r="H46" s="1"/>
  <c r="I45"/>
  <c r="G45"/>
  <c r="H45" s="1"/>
  <c r="F45"/>
  <c r="H44"/>
  <c r="G44"/>
  <c r="H43"/>
  <c r="G43"/>
  <c r="I42"/>
  <c r="G42"/>
  <c r="H42" s="1"/>
  <c r="F42"/>
  <c r="I41"/>
  <c r="F41"/>
  <c r="G41" s="1"/>
  <c r="H41" s="1"/>
  <c r="I40"/>
  <c r="F40"/>
  <c r="G40" s="1"/>
  <c r="H40" s="1"/>
  <c r="I39"/>
  <c r="F39"/>
  <c r="G39" s="1"/>
  <c r="H39" s="1"/>
  <c r="I38"/>
  <c r="F38"/>
  <c r="G38" s="1"/>
  <c r="H38" s="1"/>
  <c r="H37"/>
  <c r="G37"/>
  <c r="I36"/>
  <c r="G36"/>
  <c r="H36" s="1"/>
  <c r="F36"/>
  <c r="I35"/>
  <c r="G35"/>
  <c r="H35" s="1"/>
  <c r="F35"/>
  <c r="I34"/>
  <c r="F34"/>
  <c r="G34" s="1"/>
  <c r="H34" s="1"/>
  <c r="G33"/>
  <c r="I32"/>
  <c r="G32"/>
  <c r="F32"/>
  <c r="I31"/>
  <c r="G31" s="1"/>
  <c r="F31"/>
  <c r="G30"/>
  <c r="H30" s="1"/>
  <c r="G29"/>
  <c r="H29" s="1"/>
  <c r="I28"/>
  <c r="F28"/>
  <c r="G28" s="1"/>
  <c r="H28" s="1"/>
  <c r="I27"/>
  <c r="F27"/>
  <c r="G27" s="1"/>
  <c r="H27" s="1"/>
  <c r="G26"/>
  <c r="H26" s="1"/>
  <c r="G25"/>
  <c r="H25" s="1"/>
  <c r="I24"/>
  <c r="G24"/>
  <c r="H24" s="1"/>
  <c r="F24"/>
  <c r="I23"/>
  <c r="G23"/>
  <c r="H23" s="1"/>
  <c r="F23"/>
  <c r="H22"/>
  <c r="G22"/>
  <c r="H21"/>
  <c r="G21"/>
  <c r="I20"/>
  <c r="G20"/>
  <c r="H20" s="1"/>
  <c r="F20"/>
  <c r="I19"/>
  <c r="G19"/>
  <c r="H19" s="1"/>
  <c r="F19"/>
  <c r="I18"/>
  <c r="F18"/>
  <c r="G18" s="1"/>
  <c r="H18" s="1"/>
  <c r="I17"/>
  <c r="F17"/>
  <c r="G17" s="1"/>
  <c r="H17" s="1"/>
  <c r="I16"/>
  <c r="F16"/>
  <c r="G16" s="1"/>
  <c r="H16" s="1"/>
  <c r="G15"/>
  <c r="H15" s="1"/>
  <c r="I14"/>
  <c r="F14"/>
  <c r="G14" s="1"/>
  <c r="H14" s="1"/>
  <c r="I13"/>
  <c r="F13"/>
  <c r="G13" s="1"/>
  <c r="H13" s="1"/>
  <c r="I12"/>
  <c r="F12"/>
  <c r="G12" s="1"/>
  <c r="H12" s="1"/>
  <c r="I11"/>
  <c r="F11"/>
  <c r="G11" s="1"/>
  <c r="H11" s="1"/>
  <c r="I10"/>
  <c r="F10"/>
  <c r="G10" s="1"/>
  <c r="H10" s="1"/>
  <c r="I9"/>
  <c r="F9"/>
  <c r="G9" s="1"/>
  <c r="H9" s="1"/>
  <c r="I8"/>
  <c r="F8"/>
  <c r="G8" s="1"/>
  <c r="H8" s="1"/>
  <c r="G16" i="6"/>
  <c r="D16"/>
  <c r="G15"/>
  <c r="D15"/>
  <c r="H14"/>
  <c r="G14"/>
  <c r="F14"/>
  <c r="E14"/>
  <c r="D14" s="1"/>
  <c r="C14"/>
  <c r="D13"/>
  <c r="D12"/>
  <c r="H11"/>
  <c r="G11"/>
  <c r="F11"/>
  <c r="E11"/>
  <c r="C11"/>
  <c r="H9"/>
  <c r="G9" s="1"/>
  <c r="F9"/>
  <c r="E9"/>
  <c r="C9"/>
  <c r="D14" i="5"/>
  <c r="D13"/>
  <c r="E12"/>
  <c r="D12" s="1"/>
  <c r="C12"/>
  <c r="E7"/>
  <c r="D7" s="1"/>
  <c r="C7"/>
  <c r="D74" i="9" l="1"/>
  <c r="E74" s="1"/>
  <c r="D7"/>
  <c r="E7" s="1"/>
  <c r="D11" i="6"/>
  <c r="D9"/>
  <c r="H396" i="8"/>
  <c r="J508"/>
  <c r="K503"/>
  <c r="J509"/>
  <c r="G229" i="7"/>
  <c r="H229" s="1"/>
  <c r="I228"/>
  <c r="G582"/>
  <c r="F581"/>
  <c r="F580" s="1"/>
  <c r="G580" s="1"/>
  <c r="I105"/>
  <c r="G581"/>
  <c r="F565"/>
  <c r="F443" s="1"/>
  <c r="F424" s="1"/>
  <c r="I198"/>
  <c r="I224"/>
  <c r="I384"/>
  <c r="I622"/>
  <c r="I826"/>
  <c r="I1224"/>
  <c r="I952"/>
  <c r="I1241"/>
  <c r="I1304"/>
  <c r="I1308"/>
  <c r="I1730"/>
  <c r="F1732"/>
  <c r="K502" i="8" l="1"/>
  <c r="J503"/>
  <c r="G396"/>
  <c r="H384"/>
  <c r="I1729" i="7"/>
  <c r="G1241"/>
  <c r="H1241" s="1"/>
  <c r="I1240"/>
  <c r="G1732"/>
  <c r="F1731"/>
  <c r="G1304"/>
  <c r="I1300"/>
  <c r="G952"/>
  <c r="I951"/>
  <c r="G826"/>
  <c r="I793"/>
  <c r="G384"/>
  <c r="I383"/>
  <c r="G198"/>
  <c r="H198" s="1"/>
  <c r="I187"/>
  <c r="G228"/>
  <c r="H228" s="1"/>
  <c r="I227"/>
  <c r="G1308"/>
  <c r="H1308" s="1"/>
  <c r="I1307"/>
  <c r="G1224"/>
  <c r="I1196"/>
  <c r="G622"/>
  <c r="I586"/>
  <c r="G224"/>
  <c r="I223"/>
  <c r="G105"/>
  <c r="I104"/>
  <c r="K501" i="8" l="1"/>
  <c r="J502"/>
  <c r="G384"/>
  <c r="H325"/>
  <c r="G104" i="7"/>
  <c r="I103"/>
  <c r="G223"/>
  <c r="I222"/>
  <c r="G222" s="1"/>
  <c r="G586"/>
  <c r="H586" s="1"/>
  <c r="I565"/>
  <c r="G1196"/>
  <c r="H1196" s="1"/>
  <c r="I1163"/>
  <c r="G1307"/>
  <c r="H1307" s="1"/>
  <c r="G227"/>
  <c r="H227" s="1"/>
  <c r="I215"/>
  <c r="G215" s="1"/>
  <c r="H215" s="1"/>
  <c r="G187"/>
  <c r="H187" s="1"/>
  <c r="I181"/>
  <c r="G181" s="1"/>
  <c r="H181" s="1"/>
  <c r="G383"/>
  <c r="I382"/>
  <c r="G793"/>
  <c r="H793" s="1"/>
  <c r="I750"/>
  <c r="G951"/>
  <c r="I931"/>
  <c r="G1300"/>
  <c r="H1300" s="1"/>
  <c r="I1299"/>
  <c r="F1730"/>
  <c r="G1731"/>
  <c r="G1240"/>
  <c r="H1240" s="1"/>
  <c r="I1231"/>
  <c r="I1728"/>
  <c r="K469" i="8" l="1"/>
  <c r="J501"/>
  <c r="H317"/>
  <c r="G325"/>
  <c r="F1729" i="7"/>
  <c r="G1730"/>
  <c r="I1417"/>
  <c r="G1231"/>
  <c r="H1231" s="1"/>
  <c r="I1230"/>
  <c r="G1230" s="1"/>
  <c r="H1230" s="1"/>
  <c r="G1299"/>
  <c r="H1299" s="1"/>
  <c r="I1298"/>
  <c r="G931"/>
  <c r="H931" s="1"/>
  <c r="I864"/>
  <c r="G750"/>
  <c r="H750" s="1"/>
  <c r="I749"/>
  <c r="G382"/>
  <c r="I381"/>
  <c r="G1163"/>
  <c r="H1163" s="1"/>
  <c r="G565"/>
  <c r="H565" s="1"/>
  <c r="I443"/>
  <c r="G103"/>
  <c r="I74"/>
  <c r="H8" i="8" l="1"/>
  <c r="G8" s="1"/>
  <c r="G317"/>
  <c r="J469"/>
  <c r="K8"/>
  <c r="J8" s="1"/>
  <c r="F1728" i="7"/>
  <c r="G1729"/>
  <c r="G74"/>
  <c r="H74" s="1"/>
  <c r="I73"/>
  <c r="G443"/>
  <c r="H443" s="1"/>
  <c r="I424"/>
  <c r="G424" s="1"/>
  <c r="H424" s="1"/>
  <c r="G381"/>
  <c r="H381" s="1"/>
  <c r="I380"/>
  <c r="G749"/>
  <c r="H749" s="1"/>
  <c r="I696"/>
  <c r="G696" s="1"/>
  <c r="H696" s="1"/>
  <c r="G864"/>
  <c r="H864" s="1"/>
  <c r="I855"/>
  <c r="G855" s="1"/>
  <c r="H855" s="1"/>
  <c r="G1298"/>
  <c r="H1298" s="1"/>
  <c r="I1297"/>
  <c r="F1417" l="1"/>
  <c r="G1728"/>
  <c r="G1297"/>
  <c r="H1297" s="1"/>
  <c r="I1266"/>
  <c r="G380"/>
  <c r="H380" s="1"/>
  <c r="I286"/>
  <c r="G286" s="1"/>
  <c r="H286" s="1"/>
  <c r="G73"/>
  <c r="H73" s="1"/>
  <c r="F7" l="1"/>
  <c r="G1417"/>
  <c r="H1417" s="1"/>
  <c r="G1266"/>
  <c r="H1266" s="1"/>
  <c r="I1121"/>
  <c r="G1121" l="1"/>
  <c r="H1121" s="1"/>
  <c r="I7"/>
  <c r="G7" s="1"/>
  <c r="H7" s="1"/>
</calcChain>
</file>

<file path=xl/sharedStrings.xml><?xml version="1.0" encoding="utf-8"?>
<sst xmlns="http://schemas.openxmlformats.org/spreadsheetml/2006/main" count="13133" uniqueCount="824">
  <si>
    <t>Приложение № 1</t>
  </si>
  <si>
    <t>к заключению Счетной палаты</t>
  </si>
  <si>
    <t>Поправки, вносимые в доходную часть бюджета города на 2013 год</t>
  </si>
  <si>
    <t>Код бюджетной классификации</t>
  </si>
  <si>
    <t xml:space="preserve">Наименование </t>
  </si>
  <si>
    <t>Уточненный бюджет на 2013 год</t>
  </si>
  <si>
    <t>Поправки, вносимые в бюджет, в рублях                (гр.6-гр.3)</t>
  </si>
  <si>
    <t>%                  изменения, ((гр.4/гр.3)*100)</t>
  </si>
  <si>
    <t>Бюджет на 2013 год, с учетом                                       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</si>
  <si>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</si>
  <si>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</si>
  <si>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</si>
  <si>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</si>
  <si>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</si>
  <si>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</si>
  <si>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</si>
  <si>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</si>
  <si>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</si>
  <si>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</si>
  <si>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</si>
  <si>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</si>
  <si>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</si>
  <si>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</si>
  <si>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</si>
  <si>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</si>
  <si>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</si>
  <si>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</si>
  <si>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 взимаемый с налогоплательщиков, выбравших в качестве объекта налогообложения доходы</t>
  </si>
  <si>
    <t>000 1 05 01021 01 0000 110</t>
  </si>
  <si>
    <t>Налог взимаемый с налогоплательщиков, выбравших в качестве объекта налогообложения доходы, уменьшенные на величину расходов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</si>
  <si>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</si>
  <si>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</si>
  <si>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000 1 05 01050 01 0000 110</t>
  </si>
  <si>
    <t>Минимальный налог, зачисляемый в бюджеты субъектов Российской Федерации</t>
  </si>
  <si>
    <t>000 1 05 02010 02 0000 110</t>
  </si>
  <si>
    <t>Единый налог на вмененный доход для отдельных видов деятельности</t>
  </si>
  <si>
    <t>000 1 05 03010 01 0000 110</t>
  </si>
  <si>
    <t xml:space="preserve">Единый сельскохозяйственный налог 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</si>
  <si>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</si>
  <si>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</si>
  <si>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</si>
  <si>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</si>
  <si>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000 1 06 06000 00 0000 110</t>
  </si>
  <si>
    <t>Земельный налог</t>
  </si>
  <si>
    <t>000 1 06 06012 04 0000 110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</si>
  <si>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</si>
  <si>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000 1 06 06022 04 0000 110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</si>
  <si>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</si>
  <si>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</si>
  <si>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</si>
  <si>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</si>
  <si>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</si>
  <si>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</si>
  <si>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</si>
  <si>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</si>
  <si>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</si>
  <si>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</si>
  <si>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</si>
  <si>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000 1 08 07083 01 0000 110</t>
  </si>
  <si>
    <t>Государственная пошлина за совершение действий,  связанных с лицензированием, с проведением аттестации в случаях, если такая аттестация предусмотрена   законодательством Российской Федерации, зачисляемая в бюджеты городских округов</t>
  </si>
  <si>
    <t>000 109 00000 00 0000 000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</si>
  <si>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</si>
  <si>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</si>
  <si>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</si>
  <si>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</si>
  <si>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</si>
  <si>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</si>
  <si>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</si>
  <si>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</si>
  <si>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</si>
  <si>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</si>
  <si>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</si>
  <si>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</si>
  <si>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</si>
  <si>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</si>
  <si>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</si>
  <si>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</si>
  <si>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</si>
  <si>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</si>
  <si>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</si>
  <si>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</si>
  <si>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</si>
  <si>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</si>
  <si>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</si>
  <si>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</si>
  <si>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</si>
  <si>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</si>
  <si>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</si>
  <si>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</si>
  <si>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000 1 14 01040 04 000 410</t>
  </si>
  <si>
    <t>Доходы от продажи квартир, находящихся в собственности городских округов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</si>
  <si>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</si>
  <si>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</si>
  <si>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</si>
  <si>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</si>
  <si>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</si>
  <si>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</si>
  <si>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000 1 16 03010 01 0000 140</t>
  </si>
  <si>
    <t xml:space="preserve"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 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</si>
  <si>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</si>
  <si>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</si>
  <si>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</si>
  <si>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</si>
  <si>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</si>
  <si>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</si>
  <si>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000 1 16 21040 04 0000 140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</si>
  <si>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</si>
  <si>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 xml:space="preserve"> 000 1 16 25030 01 0000 140</t>
  </si>
  <si>
    <t>Денежные взыскания (штрафы) за нарушение законодательства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</si>
  <si>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</si>
  <si>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</si>
  <si>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</si>
  <si>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</si>
  <si>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</si>
  <si>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</si>
  <si>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000 1 16 33040 04 0000 140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</si>
  <si>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 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</si>
  <si>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</si>
  <si>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</si>
  <si>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</si>
  <si>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</si>
  <si>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000 117 00000 00 0000 000</t>
  </si>
  <si>
    <t>Прочие неналоговые доходы</t>
  </si>
  <si>
    <t>000 117 05040 04 0000 180</t>
  </si>
  <si>
    <t>Прочие неналоговые доходы бюджетов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</si>
  <si>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</si>
  <si>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</si>
  <si>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</si>
  <si>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</si>
  <si>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</si>
  <si>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</si>
  <si>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</si>
  <si>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</si>
  <si>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</si>
  <si>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</si>
  <si>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</si>
  <si>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</si>
  <si>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000 2 07 04050 04 0000 180</t>
  </si>
  <si>
    <t>Прочие безвозмездные поступления в бюджеты городских округов</t>
  </si>
  <si>
    <t>000 2 19 04000 04 0000 151</t>
  </si>
  <si>
    <t>Возврат остатков субсидий, субвенций и иных мкжбюджетных трнасфертов, имеющий целевое назначение, прошлых лет из бюджетов городских округов</t>
  </si>
  <si>
    <t>000 8 50 00000 00 0000 000</t>
  </si>
  <si>
    <t>ИТОГО ДОХОДОВ</t>
  </si>
  <si>
    <t>Приложение № 2</t>
  </si>
  <si>
    <t>Поправки, вносимые в источники финансирования дефицита бюджета на 2013 год</t>
  </si>
  <si>
    <t>Наименование</t>
  </si>
  <si>
    <t>Уточненный бюджет на 2013 год, в рублях</t>
  </si>
  <si>
    <t>Поправки, вносимые в бюджет, в рублях           (гр.5-гр.3)</t>
  </si>
  <si>
    <t>Бюджет на 2013 год, с учетом поправок, в рублях</t>
  </si>
  <si>
    <t xml:space="preserve">Всего источников финансирования дефицита бюджета </t>
  </si>
  <si>
    <t>в том числе:</t>
  </si>
  <si>
    <t xml:space="preserve">Кредиты кредитных организаций в валюте Российской Федерации
</t>
  </si>
  <si>
    <t>000 01 02 00 00 00 0000 000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</si>
  <si>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</si>
  <si>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</si>
  <si>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</si>
  <si>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</si>
  <si>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</si>
  <si>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</si>
  <si>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</si>
  <si>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</si>
  <si>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</si>
  <si>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</si>
  <si>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Приложение № 3</t>
  </si>
  <si>
    <t>Поправки, вносимые в источники финансирования дефицита бюджета на 2014-2015 годы</t>
  </si>
  <si>
    <t>Сумма на 2014 год</t>
  </si>
  <si>
    <t>Сумма на 2015 год</t>
  </si>
  <si>
    <t>Уточненный бюджет на 2014 год, в рублях</t>
  </si>
  <si>
    <t>Бюджет на 2014 год, с учетом поправок, в рублях</t>
  </si>
  <si>
    <t>Уточненный бюджет на 2015 год, в рублях</t>
  </si>
  <si>
    <t>Бюджет на 2015 год, с учетом поправок, в рублях</t>
  </si>
  <si>
    <t>Программа "Содействие занятости населения" на 2011-2013 годы и на период до 2015 года"</t>
  </si>
  <si>
    <t>Программа "Профилактика экстремизма, гармонизация межэтнических и межкультурных отношений, укрепление толерантности в Ханты-Мансийском автономном округе на 2011-2013 годы"</t>
  </si>
  <si>
    <t>Долгосрочная целевая программа "Комплексные меры противодействия злоупотреблению наркотикам и их незаконному обороту на 2013-2015 годы в городе Нефтеюганске"</t>
  </si>
  <si>
    <t>Приложение № 4</t>
  </si>
  <si>
    <t>Поправки, вносимые в расходную часть  бюджета на 2013 год</t>
  </si>
  <si>
    <t xml:space="preserve"> Наименование показателя</t>
  </si>
  <si>
    <t>Вед</t>
  </si>
  <si>
    <t>РзПр</t>
  </si>
  <si>
    <t>ЦСР</t>
  </si>
  <si>
    <t>Вр</t>
  </si>
  <si>
    <t>Уточненный бюджет                            на 2013 год,           в рублях</t>
  </si>
  <si>
    <t>Поправки, вносимые в бюджет, в рублях.                (гр.9-гр.6)</t>
  </si>
  <si>
    <t>%                  изменения, ((гр.7/гр.6)              *100)</t>
  </si>
  <si>
    <t>РАСХОДЫ</t>
  </si>
  <si>
    <t>Дума города Нефтеюганска</t>
  </si>
  <si>
    <t>011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</si>
  <si>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</si>
  <si>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</si>
  <si>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</si>
  <si>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</si>
  <si>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</si>
  <si>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</si>
  <si>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0020000</t>
  </si>
  <si>
    <t>Глава муниципального образования</t>
  </si>
  <si>
    <t>0020300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</si>
  <si>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</si>
  <si>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</si>
  <si>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</si>
  <si>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</si>
  <si>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и страховые взносы</t>
  </si>
  <si>
    <t>121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</si>
  <si>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</si>
  <si>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</si>
  <si>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</si>
  <si>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0020400</t>
  </si>
  <si>
    <t>Иные выплаты персоналу, за исключением фонда оплаты труда</t>
  </si>
  <si>
    <t>122</t>
  </si>
  <si>
    <t>Закупка товаров, работ и услуг для государственных нужд</t>
  </si>
  <si>
    <t>200</t>
  </si>
  <si>
    <t>Иные закупки товаров, работ и услуг для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</si>
  <si>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</si>
  <si>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</si>
  <si>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</si>
  <si>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государственных (муниципальных) нужд</t>
  </si>
  <si>
    <t>244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</si>
  <si>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</si>
  <si>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</si>
  <si>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</si>
  <si>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</si>
  <si>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 и компенсации гражданам и иные социальные выплаты, кроме публичных нормативных обязательств</t>
  </si>
  <si>
    <t>321</t>
  </si>
  <si>
    <t>Иные выплаты населению</t>
  </si>
  <si>
    <t>360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</si>
  <si>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</si>
  <si>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</si>
  <si>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</si>
  <si>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</si>
  <si>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 и иных обязательных платежей</t>
  </si>
  <si>
    <t>852</t>
  </si>
  <si>
    <t>Депутаты представительного органа муниципального образования</t>
  </si>
  <si>
    <t>0021200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</si>
  <si>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</si>
  <si>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</si>
  <si>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контрольно-счётной палаты муниципального образования и его заместители</t>
  </si>
  <si>
    <t>0022500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</si>
  <si>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</si>
  <si>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</si>
  <si>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</si>
  <si>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0920000</t>
  </si>
  <si>
    <t>Выполнение других обязательств государства</t>
  </si>
  <si>
    <t>0920300</t>
  </si>
  <si>
    <t>Прочие выплаты по обязательствам государства</t>
  </si>
  <si>
    <t>0920305</t>
  </si>
  <si>
    <t>Целевые программы муниципальных образований</t>
  </si>
  <si>
    <t>7950000</t>
  </si>
  <si>
    <t>Долгосрочная целевая программа "Внедрение и развитие электронного документооборота на базе программного обеспечения "Кодекс: Документооборот" в администрации города Нефтеюганска на 2010-2013 годы"</t>
  </si>
  <si>
    <t>7952300</t>
  </si>
  <si>
    <t>Долгосрочная целевая программа «Развитие муниципальной службы в муниципальном образовании город Нефтеюганск на 2012-2014 годы»</t>
  </si>
  <si>
    <t>7953500</t>
  </si>
  <si>
    <t>Администрация города Нефтеюганска</t>
  </si>
  <si>
    <t>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</si>
  <si>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</si>
  <si>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</si>
  <si>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местной администрации (исполнительно-распорядительного органа муниципального образования)</t>
  </si>
  <si>
    <t>0020800</t>
  </si>
  <si>
    <t>Долгосрочная целевая программа "Программа энергосбережения и повышения энергетической эффективности муниципального образования город Нефтеюганск до 2020 года"</t>
  </si>
  <si>
    <t>7952400</t>
  </si>
  <si>
    <t>Подпрограмма "Энергосбережение в учреждениях бюджетной сферы муниципального образования город Нефтеюганск"</t>
  </si>
  <si>
    <t>7952401</t>
  </si>
  <si>
    <t>Долгосрочная целевая программа «Укрепление первичных мер пожарной безопасности в городе Нефтеюганске на 2012-2014 годы»</t>
  </si>
  <si>
    <t>7953700</t>
  </si>
  <si>
    <t>Судебная система</t>
  </si>
  <si>
    <t>0105</t>
  </si>
  <si>
    <t xml:space="preserve">Руководство и управление в сфере установленных функций </t>
  </si>
  <si>
    <t>0010000</t>
  </si>
  <si>
    <t>Составление (изменение и дополнение) списков кандидатов в присяжные заседатели федеральных судов общей юрисдикции  в Российской Федерации</t>
  </si>
  <si>
    <t>0014000</t>
  </si>
  <si>
    <t>Обеспечение деятельности подведомственных учреждений</t>
  </si>
  <si>
    <t>0029900</t>
  </si>
  <si>
    <t>Расходы на выплаты персоналу казенных учреждений</t>
  </si>
  <si>
    <t>110</t>
  </si>
  <si>
    <t>111</t>
  </si>
  <si>
    <t>112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</si>
  <si>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</si>
  <si>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</si>
  <si>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</si>
  <si>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</si>
  <si>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Целевая программа муниципального образования город Нефтеюганск «Поддержка социально ориентированных некоммерческих организаций, осуществляющих деятельность в городе Нефтеюганске, на 2013-2015 годы»</t>
  </si>
  <si>
    <t>7954100</t>
  </si>
  <si>
    <t>Субсидии юридическим лицам (кроме государственных учреждений) и физическим лицам - производителям товаров, работ, услуг</t>
  </si>
  <si>
    <t>810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</si>
  <si>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</si>
  <si>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</si>
  <si>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</si>
  <si>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</si>
  <si>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гражданской обороне</t>
  </si>
  <si>
    <t>2190000</t>
  </si>
  <si>
    <t>Подготовка населения и организаций к действиям в чрезвычайной ситуации в мирное и военное время</t>
  </si>
  <si>
    <t>2190100</t>
  </si>
  <si>
    <t>Другие вопросы в области национальной безопасности и правоохранительной деятельности</t>
  </si>
  <si>
    <t>0314</t>
  </si>
  <si>
    <t>Региональные целевые программы</t>
  </si>
  <si>
    <t>5220000</t>
  </si>
  <si>
    <t>Программа "Профилактика правонарушений в ХМАО-Югре на 2011-2015 годы"</t>
  </si>
  <si>
    <t>5222500</t>
  </si>
  <si>
    <t>Подпрограмма "Профилактика правонарушений"</t>
  </si>
  <si>
    <t>5222501</t>
  </si>
  <si>
    <t>Долгосрочная целевая программа «Комплексные мероприятия по профилактике правонарушений в городе Нефтеюганске» на 2011-2015 годы</t>
  </si>
  <si>
    <t>7952700</t>
  </si>
  <si>
    <t>7954500</t>
  </si>
  <si>
    <t>Национальная экономика</t>
  </si>
  <si>
    <t>0400</t>
  </si>
  <si>
    <t>Сельское хозяйство и рыболовство</t>
  </si>
  <si>
    <t>0405</t>
  </si>
  <si>
    <t>Программа "Развитие агропромышленного комплекса, заготовки и переработки дикоросов Ханты-Мансийского автономного округа - Югры в 2011-2013 годах и на период до 2015 года"</t>
  </si>
  <si>
    <t>5225700</t>
  </si>
  <si>
    <t>Другие вопросы в области национальной экономики</t>
  </si>
  <si>
    <t>0412</t>
  </si>
  <si>
    <t>Программа "Развитие малого и среднего предпринимательства в Ханты-Мансийском автономном округе -Югре на 2011-2013 годы и на период до 2015 года</t>
  </si>
  <si>
    <t>5220400</t>
  </si>
  <si>
    <t>Долгосрочная целевая программа "Развитие малого и среднего предпринимательства на территории города Нефтеюганска на 2011-2015 годы"</t>
  </si>
  <si>
    <t>7952600</t>
  </si>
  <si>
    <t>Социальная политика</t>
  </si>
  <si>
    <t>1000</t>
  </si>
  <si>
    <t>Пенсионное обеспечение</t>
  </si>
  <si>
    <t>1001</t>
  </si>
  <si>
    <t>Доплаты к пенсиям, дополнительное пенсионное обеспечение</t>
  </si>
  <si>
    <t>4910000</t>
  </si>
  <si>
    <t>Доплаты к пенсиям государственных служащих субъектов Российской Федерации и муниципальных служащих</t>
  </si>
  <si>
    <t>4910100</t>
  </si>
  <si>
    <t>Публичные нормативные социальные выплаты гражданам</t>
  </si>
  <si>
    <t>310</t>
  </si>
  <si>
    <t>Пособия и компенсации по публичным нормативным обязательствам</t>
  </si>
  <si>
    <t>313</t>
  </si>
  <si>
    <t>Социальное обеспечение населения</t>
  </si>
  <si>
    <t>1003</t>
  </si>
  <si>
    <t>5140000</t>
  </si>
  <si>
    <t>Реализация государственных функций в области социальной политики</t>
  </si>
  <si>
    <t>5140100</t>
  </si>
  <si>
    <t>Мероприятия в области социальной политики</t>
  </si>
  <si>
    <t>Другие вопросы в области социальной политики</t>
  </si>
  <si>
    <t>1006</t>
  </si>
  <si>
    <t>Средства массовой информации</t>
  </si>
  <si>
    <t>1200</t>
  </si>
  <si>
    <t>Периодическая печать и издательства</t>
  </si>
  <si>
    <t>1202</t>
  </si>
  <si>
    <t>Периодические издания, учрежденные органами законодательной и исполнительной власти</t>
  </si>
  <si>
    <t>4570000</t>
  </si>
  <si>
    <t>4579900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</si>
  <si>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</si>
  <si>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</si>
  <si>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</si>
  <si>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</si>
  <si>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</si>
  <si>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</si>
  <si>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</si>
  <si>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</si>
  <si>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</si>
  <si>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</si>
  <si>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Резервные фонды</t>
  </si>
  <si>
    <t>0111</t>
  </si>
  <si>
    <t>0700000</t>
  </si>
  <si>
    <t>Резервные фонды местных администраций</t>
  </si>
  <si>
    <t>0700500</t>
  </si>
  <si>
    <t>Резервные средства</t>
  </si>
  <si>
    <t>870</t>
  </si>
  <si>
    <t>Государственные гарантии Российской Федерации</t>
  </si>
  <si>
    <t>0920303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</si>
  <si>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</si>
  <si>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</si>
  <si>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Исполнение гарантий муниципального образования</t>
  </si>
  <si>
    <t>843</t>
  </si>
  <si>
    <t>Долгосрочная целевая программа «Повышение эффективности бюджетных расходов города Нефтеюганска на период до 2013 года»</t>
  </si>
  <si>
    <t>7953600</t>
  </si>
  <si>
    <t>Департамент имущественных и земельных отношений администрации города Нефтеюганска</t>
  </si>
  <si>
    <t>070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</si>
  <si>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</si>
  <si>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</si>
  <si>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</si>
  <si>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</si>
  <si>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</t>
  </si>
  <si>
    <t>Программа "Снижение рисков и смягчение последствий чрезвычайных ситуаций природного и техногенного характера в Ханты-Мансийском автономном округе – Югре на 2012–2014 годы и на период до 2016 года"</t>
  </si>
  <si>
    <t>5227600</t>
  </si>
  <si>
    <t>Долгосрочная целевая программа «Снижение рисков и смягчение последствий чрезвычайных ситуаций природного и техногенного характера в городе Нефтеюганске на 2012-2014 годы и на период до 2016 года»</t>
  </si>
  <si>
    <t>7953900</t>
  </si>
  <si>
    <t>Долгосрочная целевая программа «Создание системы обеспечения вызова экстренных оперативных служб по единому номеру «112» в городе Нефтеюганске на 2013-2015 годы»</t>
  </si>
  <si>
    <t>7954000</t>
  </si>
  <si>
    <t>Доглосрочная целевая программа "Повышение безопасности дорожного движения в городе Нефтеюганске" на 2013-2015 годы"</t>
  </si>
  <si>
    <t>7954300</t>
  </si>
  <si>
    <t>Реализация государственных функций в области национальной экономики</t>
  </si>
  <si>
    <t>3400000</t>
  </si>
  <si>
    <t>Мероприятия по землеустройству и землепользованию</t>
  </si>
  <si>
    <t>3400300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</si>
  <si>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</si>
  <si>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</si>
  <si>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</si>
  <si>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</si>
  <si>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</si>
  <si>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3500000</t>
  </si>
  <si>
    <t>Мероприятия в области жилищного хозяйства</t>
  </si>
  <si>
    <t>3500300</t>
  </si>
  <si>
    <t>Бюджетные инвестиции</t>
  </si>
  <si>
    <t>400</t>
  </si>
  <si>
    <t>Бюджетные инвестиции на пробретение объектов недвижимого имущества</t>
  </si>
  <si>
    <t>440</t>
  </si>
  <si>
    <t>Бюджетные инвестиции на пробретение объектов недвижимого имущества казкнным учреждениям</t>
  </si>
  <si>
    <t>441</t>
  </si>
  <si>
    <t>Исполнение прочих судебных актов Россиской Федерации и мировых соглашний</t>
  </si>
  <si>
    <t>834</t>
  </si>
  <si>
    <t>Программа "Содействие развитию жилищного строительства" на 2011-2013 годы и на период до 2015 года</t>
  </si>
  <si>
    <t>5225900</t>
  </si>
  <si>
    <t>Подпрограмма "Стимулирования жилищного строительства"</t>
  </si>
  <si>
    <t>5225908</t>
  </si>
  <si>
    <t>Долгосрочная целевая программа "Содействие развитию жилищного строительства на 2011-2013 годы и на период по 2015 год на территории города Нефтеюганска"</t>
  </si>
  <si>
    <t>7953200</t>
  </si>
  <si>
    <t>Федеральные целевые программы</t>
  </si>
  <si>
    <t>1000000</t>
  </si>
  <si>
    <t>Федеральная целевая программа "Жилище" на 2011-2015 годы</t>
  </si>
  <si>
    <t>1008800</t>
  </si>
  <si>
    <t>Приобретение жилья гражданам, уволенным с военной службы, и приравненных к ним лицам</t>
  </si>
  <si>
    <t>1008811</t>
  </si>
  <si>
    <t>Субсидии на приобретение жилья</t>
  </si>
  <si>
    <t>322</t>
  </si>
  <si>
    <t>Социальная помощь</t>
  </si>
  <si>
    <t>5050000</t>
  </si>
  <si>
    <t>Обеспечение жильём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</si>
  <si>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5053400</t>
  </si>
  <si>
    <t>Обеспечение жильём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</si>
  <si>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5053401</t>
  </si>
  <si>
    <t>Субсидии гражданам на приобретение жилья</t>
  </si>
  <si>
    <t>Обеспечение жильём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</si>
  <si>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5053402</t>
  </si>
  <si>
    <t>Программа "Улучшение жилищных условий населения Ханты-Мансийского автономного округа - Югры" на 2011-2013 годы и на период до 2015 года</t>
  </si>
  <si>
    <t>5222700</t>
  </si>
  <si>
    <t>Подпрограмма "Улучшение жилищных условий отдельных категорий граждан"</t>
  </si>
  <si>
    <t>5222708</t>
  </si>
  <si>
    <t>Социальное обеспечение гражан и иные выплаты населению</t>
  </si>
  <si>
    <t>Доглосрочная целевая программа "Ливидация и расселение приспособленных для поживания строений, расположенных на территории города Нефтеюганска в жилых городках "СТиНО","РЭБфлот", на 2012-2013 годы</t>
  </si>
  <si>
    <t>7954200</t>
  </si>
  <si>
    <t>Социальные обеспечение и иные выплаты населению</t>
  </si>
  <si>
    <t>Охрана семьи и детства</t>
  </si>
  <si>
    <t>1004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</si>
  <si>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</si>
  <si>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5053600</t>
  </si>
  <si>
    <t>5053602</t>
  </si>
  <si>
    <t>Приобретение товаров, работ, услуг в пользу граждан</t>
  </si>
  <si>
    <t>323</t>
  </si>
  <si>
    <t>Телевидение и радиовещание</t>
  </si>
  <si>
    <t>1201</t>
  </si>
  <si>
    <t>Телерадиокомпании и телеорганизации</t>
  </si>
  <si>
    <t>4530000</t>
  </si>
  <si>
    <t>Субсидии телерадиокомпаниям и телерадиоорганизациям</t>
  </si>
  <si>
    <t>4530100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</si>
  <si>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</si>
  <si>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</si>
  <si>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</si>
  <si>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</si>
  <si>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5224500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</si>
  <si>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</si>
  <si>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</si>
  <si>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</si>
  <si>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</si>
  <si>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Образование</t>
  </si>
  <si>
    <t>0700</t>
  </si>
  <si>
    <t>Дошкольное образование</t>
  </si>
  <si>
    <t>0701</t>
  </si>
  <si>
    <t>Детские дошкольные учреждения</t>
  </si>
  <si>
    <t>4200000</t>
  </si>
  <si>
    <t>4209900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</si>
  <si>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</si>
  <si>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</si>
  <si>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Программа "Новая школа Югры" на 2010-2013 годы и на период до 2015 года</t>
  </si>
  <si>
    <t>5225600</t>
  </si>
  <si>
    <t>Подпрограмма "Обеспечение комплексной безопасности и комфортных условий образовательного процесса"</t>
  </si>
  <si>
    <t>5225602</t>
  </si>
  <si>
    <t>Субсидии автономных учреждений на иные цели</t>
  </si>
  <si>
    <t>Субсидии автономных учреждений</t>
  </si>
  <si>
    <t>Долгосрочная целевая программа города Нефтеюганска "Новая школа Югры на 2010-2013 годы"</t>
  </si>
  <si>
    <t>7951900</t>
  </si>
  <si>
    <t>Подпрограмма "Инновационное развитие образования"</t>
  </si>
  <si>
    <t>7951901</t>
  </si>
  <si>
    <t>Подпрограмма"Обеспечение комплексной безопасности и комфортных условий образовательного процесса"</t>
  </si>
  <si>
    <t>7951902</t>
  </si>
  <si>
    <t>Общее образование</t>
  </si>
  <si>
    <t>0702</t>
  </si>
  <si>
    <t>Школы - детские сады, школы начальные, неполные средние и средние</t>
  </si>
  <si>
    <t>4210000</t>
  </si>
  <si>
    <t>4219900</t>
  </si>
  <si>
    <t>Субсидии некоммерческим организациям (за исключением государственных (муниципальных) учреждений)</t>
  </si>
  <si>
    <t>630</t>
  </si>
  <si>
    <t>Учреждения по внешкольной работе с детьми</t>
  </si>
  <si>
    <t>4230000</t>
  </si>
  <si>
    <t>4239900</t>
  </si>
  <si>
    <t>Иные безвозмездные и безвозвратные перечисления</t>
  </si>
  <si>
    <t>5200000</t>
  </si>
  <si>
    <t>Ежемесячное денежное вознаграждение за классное руководство</t>
  </si>
  <si>
    <t>5200900</t>
  </si>
  <si>
    <t>Ежемесячное денежное вознаграждение за классное руководство из ФБ</t>
  </si>
  <si>
    <t>5200901</t>
  </si>
  <si>
    <t>Ежемесячное денежное вознаграждение за классное руководство из окружного бюджета</t>
  </si>
  <si>
    <t>5200902</t>
  </si>
  <si>
    <t>5225601</t>
  </si>
  <si>
    <t>5227300</t>
  </si>
  <si>
    <t>Подпрограмма "О развитии Российского казначейства в Ханты-Мансийском автоономном округе -Югре на 2012-2015 годы"</t>
  </si>
  <si>
    <t>5227400</t>
  </si>
  <si>
    <t>Долгосрочная целевая программа "Развитие физической культуры и спорта в городе Нефтеюганске" на 2011-2013 годы</t>
  </si>
  <si>
    <t>7952200</t>
  </si>
  <si>
    <t>Долгосрочная целевая программа «Профилактика экстремизма, гармонизация межэтнических и межкультурных отношений, укрепление толерантности в городе Нефтеюганске на 2012-2013 годы»</t>
  </si>
  <si>
    <t>7953300</t>
  </si>
  <si>
    <t>Долгосрочная целевая программа «Формирование беспрепятственного доступа инвалидов и других маломобильных групп населения к объектам социальной инфраструктуры в городе Нефтеюганске  на 2012 - 2015 годы»</t>
  </si>
  <si>
    <t>7953400</t>
  </si>
  <si>
    <t>Молодежная политика и оздоровление детей</t>
  </si>
  <si>
    <t>0707</t>
  </si>
  <si>
    <t>Организационно-воспитательная работа с молодежью</t>
  </si>
  <si>
    <t>4310000</t>
  </si>
  <si>
    <t>4319900</t>
  </si>
  <si>
    <t>Мероприятия по проведению оздоровительной кампании детей</t>
  </si>
  <si>
    <t>4320000</t>
  </si>
  <si>
    <t>Оздоровление детей</t>
  </si>
  <si>
    <t>4320200</t>
  </si>
  <si>
    <t>Программа "Молодежь Югры" на 2011-2013 годы</t>
  </si>
  <si>
    <t>5220100</t>
  </si>
  <si>
    <t>Подпрограмма "Развитие потенциала молодежи"</t>
  </si>
  <si>
    <t>5220101</t>
  </si>
  <si>
    <t>Долгосрочная целевая  программа "Организация отдыха и оздоровления детей, проживающих в городе  Нефтеюганске, на 2011-2013 годы"</t>
  </si>
  <si>
    <t>7952000</t>
  </si>
  <si>
    <t>Долгосрочная целевая программа «Молодёжь Нефтеюганска» на 2011-2013 годы</t>
  </si>
  <si>
    <t>7952100</t>
  </si>
  <si>
    <t>Подпрограмма «Формирование гражданственности и патриотизма среди молодёжи»</t>
  </si>
  <si>
    <t>7952101</t>
  </si>
  <si>
    <t>Подпрограмма «Поддержка и развитие творческой и активной молодёжи города»</t>
  </si>
  <si>
    <t>7952102</t>
  </si>
  <si>
    <t>Подпрограмма «Деловая и трудовая активность молодёжи»</t>
  </si>
  <si>
    <t>7952103</t>
  </si>
  <si>
    <t>Подпрограмма «Управление молодёжной политики»</t>
  </si>
  <si>
    <t>7952104</t>
  </si>
  <si>
    <t>Другие вопросы в области образования</t>
  </si>
  <si>
    <t>0709</t>
  </si>
  <si>
    <t>Мероприятия в области образования</t>
  </si>
  <si>
    <t>4360000</t>
  </si>
  <si>
    <t>Возмещение части затрат в связи с предоставлением учителям общеобразовательных учреждений ипотечного кредита</t>
  </si>
  <si>
    <t>4362400</t>
  </si>
  <si>
    <t>Возмещение части затрат в связи с предоставлением учителям общеобразовательных учреждений ипотечного кредита из бюджета автономного округа</t>
  </si>
  <si>
    <t>4362402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</si>
  <si>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</si>
  <si>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</si>
  <si>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4529900</t>
  </si>
  <si>
    <t>Долгосрочная целевая программа "Обеспечение жильем молодых семей, проживающих на территории города Нефтеюганска, на 2012-2015 годы"</t>
  </si>
  <si>
    <t>7953800</t>
  </si>
  <si>
    <t>Подпрограмма "Обеспечение жильем молодых учителей, проживающих на территории города Нефтеюганска, в соответствии с подпрограммой "Улучшение жилищных условий отдельных категорий граждан" целевой программы Ханты-Мансийского автономного округа - Югры "Улучшение жилищных условий населения Ханты-Мансийского автономного округа - Югры на 2011-2013 годы и на период до 2015 года"</t>
  </si>
  <si>
    <t>7953802</t>
  </si>
  <si>
    <t>Подпрограмма "Доступное жилье молодым"</t>
  </si>
  <si>
    <t>5222702</t>
  </si>
  <si>
    <t>Подпрограмма "Обеспечение жильем молодых семей, проживающих на территории города Нефтеюганска, в соответствии с федеральной целевой программой "Жилище" на 2011-2015 годы"</t>
  </si>
  <si>
    <t>7953801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</si>
  <si>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</si>
  <si>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5201000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</si>
  <si>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из бюджета АО</t>
  </si>
  <si>
    <t>5201002</t>
  </si>
  <si>
    <t>Комитет культуры администрации города Нефтеюганска</t>
  </si>
  <si>
    <t>Долгосрочная целевая программа "Развитие сферы культуры города Нефтеюганска на 2011-2013 годы и на период до 2015 года"</t>
  </si>
  <si>
    <t>7951800</t>
  </si>
  <si>
    <t>Долгосроочная целевая программа "Комплексные мероприятия по профилактике правонарушений в городе Нефтеюганске на 201-2015 годы"</t>
  </si>
  <si>
    <t>Культура, кинематография</t>
  </si>
  <si>
    <t>0800</t>
  </si>
  <si>
    <t>Культура</t>
  </si>
  <si>
    <t>0801</t>
  </si>
  <si>
    <t>Учреждения культуры и мероприятия в сфере культуры и кинематографии</t>
  </si>
  <si>
    <t>4400000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</si>
  <si>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</si>
  <si>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</si>
  <si>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>4409900</t>
  </si>
  <si>
    <t>Музеи и постоянные выставки</t>
  </si>
  <si>
    <t>4410000</t>
  </si>
  <si>
    <t>4419900</t>
  </si>
  <si>
    <t>Библиотеки</t>
  </si>
  <si>
    <t>4420000</t>
  </si>
  <si>
    <t>4429900</t>
  </si>
  <si>
    <t>Театры, цирки, концертные и другие организации исполнительских искусств</t>
  </si>
  <si>
    <t>4430000</t>
  </si>
  <si>
    <t>4439900</t>
  </si>
  <si>
    <t>Программа "Культура Югры" на 2011–2013 годы и на период до 2015 года</t>
  </si>
  <si>
    <t>5222800</t>
  </si>
  <si>
    <t>Подпрограмма "Народное творчество и традиционная культура"</t>
  </si>
  <si>
    <t>5222804</t>
  </si>
  <si>
    <t>Подпрограмма "Библиотечное дело"</t>
  </si>
  <si>
    <t>5222806</t>
  </si>
  <si>
    <t>Подпрограмма "Поддержка общественно - значимых, инновационных проектов и информационно-издательской деятельности"</t>
  </si>
  <si>
    <t>5222810</t>
  </si>
  <si>
    <t>Долгосрочная целевая программа "Развитие сферы культуры города Нефтеюганска" на 2011-2013 годы и на период до 2015 года</t>
  </si>
  <si>
    <t>Долгосрочная целевая программа "Капитальный ремонт объектов муниципальной собственности города Нефтеюганска на 2013-2015 годы"</t>
  </si>
  <si>
    <t>Другие вопросы в области культуры, кинематографии</t>
  </si>
  <si>
    <t>0804</t>
  </si>
  <si>
    <t>Исполнение  судебных актов</t>
  </si>
  <si>
    <t>Исполнение 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результате деятельности казенных учреждений</t>
  </si>
  <si>
    <t>Комитет по здравоохранению администрации города Нефтеюганска</t>
  </si>
  <si>
    <t>271</t>
  </si>
  <si>
    <t>Здравоохранение</t>
  </si>
  <si>
    <t>0900</t>
  </si>
  <si>
    <t>Стационарная медицинская помощь</t>
  </si>
  <si>
    <t>0901</t>
  </si>
  <si>
    <t>Больницы, клиники, госпитали, медико-санитарные части</t>
  </si>
  <si>
    <t>4700000</t>
  </si>
  <si>
    <t>4709900</t>
  </si>
  <si>
    <t>Долгосрочная целевая программа "Комплексные  мероприятия по профилактике правонарушений в городе Нефтеюганске" на 2011-2015 годы</t>
  </si>
  <si>
    <t>Долгосрочная целевая программа "Модернизация муниципального здравоохранения города Нефтеюгаска" на 2011-2014 годы</t>
  </si>
  <si>
    <t>7952900</t>
  </si>
  <si>
    <t>Амбулаторная помощь</t>
  </si>
  <si>
    <t>0902</t>
  </si>
  <si>
    <t>Поликлиники, амбулатории, диагностические центры</t>
  </si>
  <si>
    <t>4710000</t>
  </si>
  <si>
    <t>4719900</t>
  </si>
  <si>
    <t>Медицинская помощь в дневных стационарах всех типов</t>
  </si>
  <si>
    <t>0903</t>
  </si>
  <si>
    <t>Скорая медицинская помощь</t>
  </si>
  <si>
    <t>0904</t>
  </si>
  <si>
    <t>Станция скорой и неотложной помощи</t>
  </si>
  <si>
    <t>4770000</t>
  </si>
  <si>
    <t>4779900</t>
  </si>
  <si>
    <t>Другие вопросы в области здравоохранения</t>
  </si>
  <si>
    <t>0909</t>
  </si>
  <si>
    <t>Учреждения, обеспечивающие предоставление услуг в сфере здравоохранения</t>
  </si>
  <si>
    <t>4690000</t>
  </si>
  <si>
    <t>4699900</t>
  </si>
  <si>
    <t>Закон автономного округа от 7 июля 2004 года № 45-оз "О поддержке семьи, материнства, отцовства и детства в Ханты-Мансийском автономном округе – Югре"</t>
  </si>
  <si>
    <t>5055400</t>
  </si>
  <si>
    <t>Обеспечение бесплатными молочными продуктами питания детей до трех лет</t>
  </si>
  <si>
    <t>5055409</t>
  </si>
  <si>
    <t>Закон автономного округа от 7 ноября 2006 года № 115-оз "О мерах социальной поддержки отдельных категорий граждан в Ханты-Мансийском автономном округе - Югре"</t>
  </si>
  <si>
    <t>5058000</t>
  </si>
  <si>
    <t>Бесплатное изготовление и ремонт зубных протезов</t>
  </si>
  <si>
    <t>5058005</t>
  </si>
  <si>
    <t>Комитет физической культуры и спорта администрации города Нефтеюганска</t>
  </si>
  <si>
    <t>272</t>
  </si>
  <si>
    <t>Программа "Содействие занятости населения" на 2011-2013 годы</t>
  </si>
  <si>
    <t>Программа "Развитие физической культуры и спорта в Ханты-Мансийском автономном округе - Югре" на 2011-2013 годы и на период до 2015 года</t>
  </si>
  <si>
    <t>5223500</t>
  </si>
  <si>
    <t>Физическая культура и спорт</t>
  </si>
  <si>
    <t>1100</t>
  </si>
  <si>
    <t>Физическая культура</t>
  </si>
  <si>
    <t>1101</t>
  </si>
  <si>
    <t>Центры спортивной подготовки (сборные команды)</t>
  </si>
  <si>
    <t>4820000</t>
  </si>
  <si>
    <t>4829900</t>
  </si>
  <si>
    <t>Массовый спорт</t>
  </si>
  <si>
    <t>1102</t>
  </si>
  <si>
    <t>Другие вопросы в области физической культуры и спорта</t>
  </si>
  <si>
    <t>1105</t>
  </si>
  <si>
    <t>Комитет опеки и попечительства администрации города Нефтеюганска</t>
  </si>
  <si>
    <t>291</t>
  </si>
  <si>
    <t>Федеральный закон от 19 мая 1995 года N 81-ФЗ "О государственных пособиях гражданам, имеющим детей"</t>
  </si>
  <si>
    <t>5050500</t>
  </si>
  <si>
    <t>Выплата единовременного пособия при всех формах устройства детей, лишённых родительского попечения, в семью</t>
  </si>
  <si>
    <t>5050502</t>
  </si>
  <si>
    <t>Содержание ребенка в семье опекуна и приемной семье, а также вознаграждение, причитающееся приемному родителю</t>
  </si>
  <si>
    <t>5201300</t>
  </si>
  <si>
    <t>Департамент градостроительства администрации города Нефтеюганска</t>
  </si>
  <si>
    <t>461</t>
  </si>
  <si>
    <t>Реализация государственных функций,связанных с общегосударственным управлением</t>
  </si>
  <si>
    <t>Закупка товаров, работ, услуг в целях капитального ремонта государственного (муниципального) имущества</t>
  </si>
  <si>
    <t>243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</si>
  <si>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 этих органов, а также в результате деятельности казенных учреждений</t>
  </si>
  <si>
    <t>7954400</t>
  </si>
  <si>
    <t>Дорожное хозяйство (дорожные фонды)</t>
  </si>
  <si>
    <t>0409</t>
  </si>
  <si>
    <t>Дорожное хозяйство</t>
  </si>
  <si>
    <t>3150000</t>
  </si>
  <si>
    <t>Содержание и управление дорожным хозяйством</t>
  </si>
  <si>
    <t>3150100</t>
  </si>
  <si>
    <t>Программа "Развитие транспортной системы Ханты-Мансийского автономного округа – Югры на 2011–2013 годы и на период до 2015 года"</t>
  </si>
  <si>
    <t>5226100</t>
  </si>
  <si>
    <t>Подпрограмма "Автомобильные дороги"</t>
  </si>
  <si>
    <t>5226105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</si>
  <si>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</si>
  <si>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410</t>
  </si>
  <si>
    <t>Бюджетные инвестиции в объекты государственной (муниципальной)  собственности казенным учреждениям вне рамок государственного оборонного заказа</t>
  </si>
  <si>
    <t>411</t>
  </si>
  <si>
    <t>Целевая  программа "Совершенствование и развитие сети автомобильных дорог"  на территории  МО город Нефтеюганск на 2008-2015 годы</t>
  </si>
  <si>
    <t>7950900</t>
  </si>
  <si>
    <t>Долгосрочная целевая программа "Повышение безопасности дорожного движения в городе Нефтеюганске на 2013-2015 годы"</t>
  </si>
  <si>
    <t>Бюджетные инвестиции в объекты государственной (муниципальной) собственности казенным учреждениям вне рамок государственного обороноого заказа</t>
  </si>
  <si>
    <t>0929900</t>
  </si>
  <si>
    <t>Мероприятия в области строительства, архитектуры и градостроительства</t>
  </si>
  <si>
    <t>3380000</t>
  </si>
  <si>
    <t>Реализация государственной функций в области национальной экономики</t>
  </si>
  <si>
    <t>Программа "Градостроительная деятельность</t>
  </si>
  <si>
    <t>5225906</t>
  </si>
  <si>
    <t>Коммунальное хозяйство</t>
  </si>
  <si>
    <t>0502</t>
  </si>
  <si>
    <t>Поддержка коммунального хозяйства</t>
  </si>
  <si>
    <t>3510000</t>
  </si>
  <si>
    <t>Мероприятия в области коммунального хозяйства</t>
  </si>
  <si>
    <t>3510500</t>
  </si>
  <si>
    <t>Программа "Модернизация и реформирование жилищно-коммунального комплекса Ханты-Мансийского автономного округа – Югры на 2011–2013 годы и на период до 2015 года"</t>
  </si>
  <si>
    <t>5222100</t>
  </si>
  <si>
    <t>Долгосрочная  целевая программа  «Модернизация и реформирование жилищно-коммунального комплекса города Нефтеюганска на 2011-2015 годы»</t>
  </si>
  <si>
    <t>7953000</t>
  </si>
  <si>
    <t>Благоустройство</t>
  </si>
  <si>
    <t>0503</t>
  </si>
  <si>
    <t>Долгосрочная целевая программа г.Нефтеюганска "Наш дом" на 2011-2015 годы</t>
  </si>
  <si>
    <t>7953100</t>
  </si>
  <si>
    <t>Бюджетные инвестиции в объекты капитального строительства, не включенные в целевые программы</t>
  </si>
  <si>
    <t>1020000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</si>
  <si>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</si>
  <si>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1020100</t>
  </si>
  <si>
    <t>Бюджетные инвестиции в объекты капитального строительства собственности муниципальных образований</t>
  </si>
  <si>
    <t>1020102</t>
  </si>
  <si>
    <t>Долгосрочная целевая программа "Укрепление первичных мер пожарной безопасности в городе Нефтеюганске на 2012-2014 годы"</t>
  </si>
  <si>
    <t>Школы - детские-сады, начальные, неполные средние и средние</t>
  </si>
  <si>
    <t>Долгосрочная целевая программа "Модернизация муниципального здравоохранения города Нефтеюганска" на 2011-2014 годы</t>
  </si>
  <si>
    <t>Бюджетные инвестиции в объекты государственной (муниципальной) собственности казенным учреждениям вне рамок государственного оборонного заказа</t>
  </si>
  <si>
    <t>Программа "Развитие материально-технической базы социальной сферы Ханты-Мансийского автономного округа Югры на 2006-2012 годы</t>
  </si>
  <si>
    <t>5222600</t>
  </si>
  <si>
    <t>Подпрограмма "Развитие материально-технической базы социальной сферы Ханты-Мансийского автономного округа Югры"</t>
  </si>
  <si>
    <t>5222604</t>
  </si>
  <si>
    <t>Программа "Современное здравоохранение Югры" на 2011–2013 годы и на период до 2015 года</t>
  </si>
  <si>
    <t>5225800</t>
  </si>
  <si>
    <t>Подпрограмма "Развитие материально-технической базы учреждений здравоохранения"</t>
  </si>
  <si>
    <t>5225804</t>
  </si>
  <si>
    <t>Долгосрочная целевая программа «Модернизация муниципального здравоохранения города Нефтеюганска» на 2011-2014 годы»</t>
  </si>
  <si>
    <t>Подпрограмма "Развитие материально-технической базы физической культуры и спорта Ханты-Мансийского автономного округа Югры"</t>
  </si>
  <si>
    <t>5222605</t>
  </si>
  <si>
    <t>Долгосрочная целевая программа "Развитие физической культуры и спорта в городе Нефтеюганске" на 2011-2013 годы и на период до 2015 года</t>
  </si>
  <si>
    <t>Бюджетные инвестиции в объекты государственной (муниципальной) собственности  государственным (муниципальным ) учреждением</t>
  </si>
  <si>
    <t>Департамент жилищно-коммунального хозяйства администрации города Нефтеюганска</t>
  </si>
  <si>
    <t>481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</si>
  <si>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этих органов, а также в результате деятельности казенных учреждений</t>
  </si>
  <si>
    <t>Учреждения по обеспечению хозяйственного обслуживания</t>
  </si>
  <si>
    <t>0930000</t>
  </si>
  <si>
    <t>0939900</t>
  </si>
  <si>
    <t>Поисковые и аварийно-спасательные учреждения</t>
  </si>
  <si>
    <t>3020000</t>
  </si>
  <si>
    <t>3029900</t>
  </si>
  <si>
    <t>Госудаственная поддержка сельского хозяйства</t>
  </si>
  <si>
    <t>2600000</t>
  </si>
  <si>
    <t>Обеспечение проведения противоэпизоотических мероприятий</t>
  </si>
  <si>
    <t>2603700</t>
  </si>
  <si>
    <t>Транспорт</t>
  </si>
  <si>
    <t>0408</t>
  </si>
  <si>
    <t>Автомобильный транспорт</t>
  </si>
  <si>
    <t>3030000</t>
  </si>
  <si>
    <t>Отдельные мероприятия в области автомобильного транспорта</t>
  </si>
  <si>
    <t>3030200</t>
  </si>
  <si>
    <t>Испонение судебных актов</t>
  </si>
  <si>
    <t>Исполнение судебных актоа Российской Федерации и мировых соглашений по возмещению вреда, причиненного в результате незаконных действий (бездействий)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</si>
  <si>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Целевые программы ХМАО-Югры "Наш дом" на 2011-2015 годы</t>
  </si>
  <si>
    <t>5227000</t>
  </si>
  <si>
    <t>Закупка товаров, работ и услуг в целях капитального ремонта государственного (муниципального) имущества</t>
  </si>
  <si>
    <t xml:space="preserve">Целевая программа "Совершенствование и развитие сети автомобильных дорог" на территории МО город Нефтеюганск на 2008-2015 годы </t>
  </si>
  <si>
    <t>Связь и информатика</t>
  </si>
  <si>
    <t>0410</t>
  </si>
  <si>
    <t>Информационные технологии и связь</t>
  </si>
  <si>
    <t>3300000</t>
  </si>
  <si>
    <t>Отдельные мероприятия в области информационно-коммуникационных технологий и связи</t>
  </si>
  <si>
    <t>3300200</t>
  </si>
  <si>
    <t>Мероприятия в области информационно-коммуникационных технологий и связи</t>
  </si>
  <si>
    <t>3300209</t>
  </si>
  <si>
    <t>3520000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</si>
  <si>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</si>
  <si>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3520100</t>
  </si>
  <si>
    <t>Капитальный ремонт муниципального жилищного фонда</t>
  </si>
  <si>
    <t>3520200</t>
  </si>
  <si>
    <t>3520300</t>
  </si>
  <si>
    <t>Целевая программа ХМАО-Югры  "Наш дом" на 2011-2015 годы</t>
  </si>
  <si>
    <t>Долгосрочная целевая программа " Программа энергосбережения и повышения энергетической эффективности муниципального образования город Нефтеюганск до 2020 года</t>
  </si>
  <si>
    <t>Подпрограмма "Энергосбережение в жилищном секторе"</t>
  </si>
  <si>
    <t>7954002</t>
  </si>
  <si>
    <t>7952402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</si>
  <si>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</si>
  <si>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3510300</t>
  </si>
  <si>
    <t>Программа "Модернизация и реформирование жилищно-коммунального комплекса Ханты-Мансийского автономного округа – Юры на 2011–2013 годы и на период до 2015 года"</t>
  </si>
  <si>
    <t>5221000</t>
  </si>
  <si>
    <t>Долгосрочная  целевая программа  «Модернизация и реформирование жилищно-коммунального комплекса города Нефтеюганска на 2011-2014 годы»</t>
  </si>
  <si>
    <t>6000000</t>
  </si>
  <si>
    <t>Уличное освещение</t>
  </si>
  <si>
    <t>6000100</t>
  </si>
  <si>
    <t>Озеленение</t>
  </si>
  <si>
    <t>6000300</t>
  </si>
  <si>
    <t>Организация и содержание мест захоронения</t>
  </si>
  <si>
    <t>6000400</t>
  </si>
  <si>
    <t>Прочие мероприятия по благоустройству городских округов и поселений</t>
  </si>
  <si>
    <t>6000500</t>
  </si>
  <si>
    <t>Долгосрочная целевая программа "Программа Энергосбережения и повышения энергетической эффективности муниципального образования  город Нефтеюганск до 2020 года"</t>
  </si>
  <si>
    <t>Подпрограмма "Энергосбережение в электрических сетях и системах наружного освещения"</t>
  </si>
  <si>
    <t>7952404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</si>
  <si>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</si>
  <si>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</si>
  <si>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</si>
  <si>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</si>
  <si>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</si>
  <si>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</si>
  <si>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Программа "Развитие системы обращения с отходами производства и потребления а Ханты-Мансийском автономном округе Югра на 2012-2015 годы и на период до 2020 год"</t>
  </si>
  <si>
    <t>5227700</t>
  </si>
  <si>
    <t>ОБРАЗОВАНИЕ</t>
  </si>
  <si>
    <t>Программа "Новая школа Югры" на 2010–2013 годы и на период до 2015 года</t>
  </si>
  <si>
    <t>Программа "Обеспечение комплексной безопасности и комфортных условий образовательного процесса"</t>
  </si>
  <si>
    <t>Школы-детские сады, школы начальные, неполные средние и средние</t>
  </si>
  <si>
    <t>Подпрограмма" Обеспечение комплексной безопасности и комфортных условий образовательного процесса"</t>
  </si>
  <si>
    <t>КУЛЬТУРА, КИНЕМАТОГРАФИЯ</t>
  </si>
  <si>
    <t>Долгосрочная целевая программа «Капитальный ремонт объектов муниципальной собственности города Нефтеюганска на 2013-2015 годы»</t>
  </si>
  <si>
    <t>Долгосрочная целевая программа "Развитие физической культуры и спорта в городе Нефтеюганске" на 2011-2013 годы и на период до 2015 года"</t>
  </si>
  <si>
    <t>Комитет записи актов гражданского состояния администрации города Нефтеюганска</t>
  </si>
  <si>
    <t>501</t>
  </si>
  <si>
    <t>Органы юстиции</t>
  </si>
  <si>
    <t>0304</t>
  </si>
  <si>
    <t>Руководство и управление в сфере установленных функций</t>
  </si>
  <si>
    <t>Государственная регистрация актов гражданского состояния</t>
  </si>
  <si>
    <t>0013800</t>
  </si>
  <si>
    <t>Субвенции бюджетам на осуществление полномочий по государственной регистрации актов гражданского состояния из федерального бюджета</t>
  </si>
  <si>
    <t>0013801</t>
  </si>
  <si>
    <t>Субвенции бюджетам на осуществление полномочий по государственной регистрации актов гражданского состояния из бюджета автономного округа</t>
  </si>
  <si>
    <t>0013802</t>
  </si>
  <si>
    <t>Приложение №5</t>
  </si>
  <si>
    <t>Поправки вносимые в расходную часть бюджета на 2014 и 2015 годы</t>
  </si>
  <si>
    <t>Уточненный  бюджет, в рублях</t>
  </si>
  <si>
    <t>Поправки, вносимые в бюджет, в рублях                (гр.8-гр.6)</t>
  </si>
  <si>
    <t>Бюджет, с учетом поправок, в рублях</t>
  </si>
  <si>
    <t>Поправки, вносимые в бюджет, в рублях                (гр.11-гр.9)</t>
  </si>
  <si>
    <t>Долгосрочная целевая программа "Комплексные меры противодействия злоупотребления наркотикам и их незаконному обороту на 2013-2015 годы в городе Нефтеюганске"</t>
  </si>
  <si>
    <t>Условно утвержденные расходы</t>
  </si>
  <si>
    <t>9990000</t>
  </si>
  <si>
    <t>Специальные расходы</t>
  </si>
  <si>
    <t>880</t>
  </si>
  <si>
    <t>Долгосрочная целевая программа "Повышение безопасности дорожного движения в городе Нефтеюганске на 2013-2015 годы</t>
  </si>
  <si>
    <t>Подпрограмма "Обеспечение жильем молодых семей, проживающих на территории города Нефтеюганска, в соответствии с федеральной целевой программой "Жилище" на 2012-2015 годы"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</si>
  <si>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</si>
  <si>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5201800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</si>
  <si>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 из окружного бюджета</t>
  </si>
  <si>
    <t>5201802</t>
  </si>
  <si>
    <t>Долгосрочная целевая программа  "Повышение безопасности дорожного движения в городе Нефтеюганске на 2013-2015 годы"</t>
  </si>
  <si>
    <t>Подпрограмма "Развитие материально-технической базы сферы образования"</t>
  </si>
  <si>
    <t>5225603</t>
  </si>
  <si>
    <t>Долгосрочная целевая программа «Капитальный ремонт объектов муницпальной собственности города Нефтеюганске  на 2012 - 2015 годы»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</si>
</sst>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4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indexed="8"/>
      <name val="Arial Cyr"/>
      <charset val="204"/>
    </font>
    <font>
      <b/>
      <sz val="9"/>
      <color indexed="8"/>
      <name val="Calibri"/>
      <family val="2"/>
      <charset val="204"/>
    </font>
    <font>
      <sz val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3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2" applyNumberFormat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7" applyNumberFormat="0" applyFill="0" applyAlignment="0" applyProtection="0"/>
    <xf numFmtId="0" fontId="9" fillId="0" borderId="7" applyNumberFormat="0" applyFill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4" fillId="0" borderId="0"/>
    <xf numFmtId="0" fontId="4" fillId="0" borderId="0"/>
    <xf numFmtId="0" fontId="20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" fillId="23" borderId="9" applyNumberFormat="0" applyFont="0" applyAlignment="0" applyProtection="0"/>
    <xf numFmtId="0" fontId="4" fillId="23" borderId="9" applyNumberFormat="0" applyFont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</cellStyleXfs>
  <cellXfs count="17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5" fillId="0" borderId="0" xfId="1" applyFont="1" applyFill="1" applyBorder="1"/>
    <xf numFmtId="1" fontId="5" fillId="0" borderId="0" xfId="1" applyNumberFormat="1" applyFont="1" applyFill="1" applyBorder="1" applyAlignment="1">
      <alignment wrapText="1"/>
    </xf>
    <xf numFmtId="0" fontId="6" fillId="0" borderId="1" xfId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1" applyFont="1" applyFill="1" applyBorder="1"/>
    <xf numFmtId="1" fontId="6" fillId="0" borderId="1" xfId="1" applyNumberFormat="1" applyFont="1" applyFill="1" applyBorder="1" applyAlignment="1">
      <alignment horizontal="left" wrapText="1"/>
    </xf>
    <xf numFmtId="3" fontId="6" fillId="0" borderId="1" xfId="1" applyNumberFormat="1" applyFont="1" applyFill="1" applyBorder="1" applyAlignment="1">
      <alignment horizontal="right"/>
    </xf>
    <xf numFmtId="0" fontId="6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horizontal="left"/>
    </xf>
    <xf numFmtId="49" fontId="6" fillId="0" borderId="1" xfId="1" applyNumberFormat="1" applyFont="1" applyFill="1" applyBorder="1" applyAlignment="1">
      <alignment horizontal="left" wrapText="1"/>
    </xf>
    <xf numFmtId="0" fontId="6" fillId="0" borderId="1" xfId="3" applyFont="1" applyFill="1" applyBorder="1" applyAlignment="1">
      <alignment horizontal="left"/>
    </xf>
    <xf numFmtId="164" fontId="6" fillId="0" borderId="1" xfId="3" applyNumberFormat="1" applyFont="1" applyFill="1" applyBorder="1" applyAlignment="1">
      <alignment horizontal="left" wrapText="1"/>
    </xf>
    <xf numFmtId="3" fontId="6" fillId="0" borderId="1" xfId="1" applyNumberFormat="1" applyFont="1" applyFill="1" applyBorder="1"/>
    <xf numFmtId="1" fontId="6" fillId="0" borderId="1" xfId="1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left"/>
    </xf>
    <xf numFmtId="1" fontId="6" fillId="0" borderId="1" xfId="0" applyNumberFormat="1" applyFont="1" applyFill="1" applyBorder="1" applyAlignment="1">
      <alignment wrapText="1"/>
    </xf>
    <xf numFmtId="0" fontId="6" fillId="0" borderId="1" xfId="1" applyFont="1" applyFill="1" applyBorder="1" applyAlignment="1">
      <alignment vertical="justify" wrapText="1"/>
    </xf>
    <xf numFmtId="0" fontId="6" fillId="0" borderId="1" xfId="1" applyFont="1" applyFill="1" applyBorder="1" applyAlignment="1">
      <alignment horizontal="left" vertical="justify" wrapText="1"/>
    </xf>
    <xf numFmtId="0" fontId="6" fillId="0" borderId="1" xfId="4" applyNumberFormat="1" applyFont="1" applyFill="1" applyBorder="1" applyAlignment="1">
      <alignment horizontal="justify" vertical="top" wrapText="1"/>
    </xf>
    <xf numFmtId="0" fontId="6" fillId="0" borderId="1" xfId="5" applyNumberFormat="1" applyFont="1" applyFill="1" applyBorder="1" applyAlignment="1">
      <alignment horizontal="justify" vertical="top" wrapText="1"/>
    </xf>
    <xf numFmtId="0" fontId="9" fillId="0" borderId="0" xfId="0" applyFont="1"/>
    <xf numFmtId="0" fontId="6" fillId="0" borderId="1" xfId="1" applyFont="1" applyFill="1" applyBorder="1" applyAlignment="1">
      <alignment horizontal="left" wrapText="1"/>
    </xf>
    <xf numFmtId="3" fontId="1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27" fillId="0" borderId="1" xfId="0" applyFont="1" applyBorder="1" applyAlignment="1">
      <alignment horizontal="center" vertical="center" wrapText="1"/>
    </xf>
    <xf numFmtId="3" fontId="27" fillId="0" borderId="1" xfId="2" applyNumberFormat="1" applyFont="1" applyFill="1" applyBorder="1" applyAlignment="1">
      <alignment horizontal="center" vertical="center" wrapText="1"/>
    </xf>
    <xf numFmtId="3" fontId="27" fillId="0" borderId="1" xfId="90" applyNumberFormat="1" applyFont="1" applyFill="1" applyBorder="1" applyAlignment="1" applyProtection="1">
      <alignment horizontal="center" vertical="center" wrapText="1"/>
      <protection locked="0"/>
    </xf>
    <xf numFmtId="3" fontId="27" fillId="0" borderId="1" xfId="90" applyNumberFormat="1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/>
    </xf>
    <xf numFmtId="0" fontId="6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wrapText="1"/>
    </xf>
    <xf numFmtId="3" fontId="6" fillId="0" borderId="1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right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right" wrapText="1"/>
    </xf>
    <xf numFmtId="0" fontId="29" fillId="0" borderId="0" xfId="0" applyFont="1" applyAlignment="1">
      <alignment wrapText="1"/>
    </xf>
    <xf numFmtId="0" fontId="29" fillId="0" borderId="0" xfId="0" applyFont="1"/>
    <xf numFmtId="0" fontId="30" fillId="0" borderId="0" xfId="0" applyFont="1"/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0" xfId="0" applyFont="1" applyAlignment="1">
      <alignment horizontal="center" wrapText="1"/>
    </xf>
    <xf numFmtId="3" fontId="32" fillId="0" borderId="1" xfId="2" applyNumberFormat="1" applyFont="1" applyFill="1" applyBorder="1" applyAlignment="1">
      <alignment horizontal="center" vertical="center" wrapText="1"/>
    </xf>
    <xf numFmtId="3" fontId="32" fillId="0" borderId="1" xfId="90" applyNumberFormat="1" applyFont="1" applyFill="1" applyBorder="1" applyAlignment="1" applyProtection="1">
      <alignment horizontal="center" vertical="center" wrapText="1"/>
      <protection locked="0"/>
    </xf>
    <xf numFmtId="3" fontId="32" fillId="0" borderId="1" xfId="90" applyNumberFormat="1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top" wrapText="1"/>
    </xf>
    <xf numFmtId="0" fontId="30" fillId="0" borderId="1" xfId="0" applyFont="1" applyBorder="1"/>
    <xf numFmtId="0" fontId="31" fillId="0" borderId="11" xfId="0" applyFont="1" applyFill="1" applyBorder="1" applyAlignment="1">
      <alignment vertical="top" wrapText="1"/>
    </xf>
    <xf numFmtId="0" fontId="31" fillId="0" borderId="11" xfId="0" applyFont="1" applyFill="1" applyBorder="1" applyAlignment="1">
      <alignment wrapText="1"/>
    </xf>
    <xf numFmtId="3" fontId="31" fillId="0" borderId="11" xfId="0" applyNumberFormat="1" applyFont="1" applyFill="1" applyBorder="1" applyAlignment="1">
      <alignment horizontal="right" wrapText="1"/>
    </xf>
    <xf numFmtId="0" fontId="31" fillId="0" borderId="1" xfId="0" applyFont="1" applyFill="1" applyBorder="1" applyAlignment="1">
      <alignment horizontal="justify" vertical="top" wrapText="1"/>
    </xf>
    <xf numFmtId="0" fontId="31" fillId="0" borderId="1" xfId="0" applyFont="1" applyFill="1" applyBorder="1" applyAlignment="1">
      <alignment horizontal="right" wrapText="1"/>
    </xf>
    <xf numFmtId="3" fontId="31" fillId="0" borderId="1" xfId="0" applyNumberFormat="1" applyFont="1" applyFill="1" applyBorder="1" applyAlignment="1">
      <alignment horizontal="right" wrapText="1"/>
    </xf>
    <xf numFmtId="3" fontId="30" fillId="0" borderId="1" xfId="0" applyNumberFormat="1" applyFont="1" applyBorder="1"/>
    <xf numFmtId="0" fontId="31" fillId="0" borderId="1" xfId="0" applyFont="1" applyBorder="1" applyAlignment="1">
      <alignment horizontal="left" vertical="top" wrapText="1"/>
    </xf>
    <xf numFmtId="0" fontId="31" fillId="0" borderId="1" xfId="0" applyFont="1" applyBorder="1" applyAlignment="1">
      <alignment horizontal="center" wrapText="1"/>
    </xf>
    <xf numFmtId="3" fontId="31" fillId="0" borderId="1" xfId="0" applyNumberFormat="1" applyFont="1" applyBorder="1" applyAlignment="1">
      <alignment horizontal="right" wrapText="1"/>
    </xf>
    <xf numFmtId="0" fontId="31" fillId="0" borderId="1" xfId="0" applyFont="1" applyFill="1" applyBorder="1" applyAlignment="1">
      <alignment horizontal="left" vertical="top" wrapText="1"/>
    </xf>
    <xf numFmtId="0" fontId="31" fillId="0" borderId="1" xfId="0" applyFont="1" applyFill="1" applyBorder="1" applyAlignment="1">
      <alignment horizontal="center" wrapText="1"/>
    </xf>
    <xf numFmtId="0" fontId="30" fillId="24" borderId="0" xfId="89" applyFont="1" applyFill="1" applyAlignment="1">
      <alignment wrapText="1"/>
    </xf>
    <xf numFmtId="0" fontId="30" fillId="24" borderId="0" xfId="89" applyFont="1" applyFill="1"/>
    <xf numFmtId="0" fontId="35" fillId="24" borderId="0" xfId="89" applyFont="1" applyFill="1"/>
    <xf numFmtId="0" fontId="7" fillId="0" borderId="0" xfId="0" applyFont="1"/>
    <xf numFmtId="0" fontId="29" fillId="24" borderId="0" xfId="0" applyFont="1" applyFill="1"/>
    <xf numFmtId="0" fontId="27" fillId="24" borderId="11" xfId="0" applyNumberFormat="1" applyFont="1" applyFill="1" applyBorder="1" applyAlignment="1">
      <alignment horizontal="center" vertical="center" wrapText="1"/>
    </xf>
    <xf numFmtId="0" fontId="27" fillId="24" borderId="1" xfId="0" applyNumberFormat="1" applyFont="1" applyFill="1" applyBorder="1" applyAlignment="1">
      <alignment horizontal="center" vertical="center" wrapText="1"/>
    </xf>
    <xf numFmtId="0" fontId="28" fillId="24" borderId="1" xfId="0" applyNumberFormat="1" applyFont="1" applyFill="1" applyBorder="1" applyAlignment="1">
      <alignment horizontal="center" vertical="center" wrapText="1"/>
    </xf>
    <xf numFmtId="0" fontId="0" fillId="24" borderId="0" xfId="0" applyFill="1"/>
    <xf numFmtId="0" fontId="37" fillId="24" borderId="1" xfId="89" applyNumberFormat="1" applyFont="1" applyFill="1" applyBorder="1" applyAlignment="1">
      <alignment horizontal="center" vertical="center" wrapText="1"/>
    </xf>
    <xf numFmtId="0" fontId="38" fillId="24" borderId="1" xfId="0" applyFont="1" applyFill="1" applyBorder="1" applyAlignment="1">
      <alignment horizontal="center" vertical="center" wrapText="1"/>
    </xf>
    <xf numFmtId="0" fontId="38" fillId="24" borderId="1" xfId="0" applyFont="1" applyFill="1" applyBorder="1" applyAlignment="1">
      <alignment horizontal="center" vertical="center"/>
    </xf>
    <xf numFmtId="0" fontId="30" fillId="24" borderId="1" xfId="89" applyFont="1" applyFill="1" applyBorder="1" applyAlignment="1">
      <alignment horizontal="left" wrapText="1"/>
    </xf>
    <xf numFmtId="49" fontId="30" fillId="24" borderId="1" xfId="89" applyNumberFormat="1" applyFont="1" applyFill="1" applyBorder="1" applyAlignment="1">
      <alignment horizontal="center" vertical="center"/>
    </xf>
    <xf numFmtId="0" fontId="30" fillId="24" borderId="1" xfId="89" applyFont="1" applyFill="1" applyBorder="1" applyAlignment="1">
      <alignment horizontal="center" vertical="center"/>
    </xf>
    <xf numFmtId="3" fontId="30" fillId="24" borderId="1" xfId="89" applyNumberFormat="1" applyFont="1" applyFill="1" applyBorder="1" applyAlignment="1">
      <alignment horizontal="right" vertical="center"/>
    </xf>
    <xf numFmtId="3" fontId="30" fillId="24" borderId="1" xfId="89" applyNumberFormat="1" applyFont="1" applyFill="1" applyBorder="1" applyAlignment="1">
      <alignment horizontal="right" vertical="center" wrapText="1"/>
    </xf>
    <xf numFmtId="49" fontId="30" fillId="25" borderId="1" xfId="89" applyNumberFormat="1" applyFont="1" applyFill="1" applyBorder="1" applyAlignment="1">
      <alignment horizontal="left" vertical="center" wrapText="1"/>
    </xf>
    <xf numFmtId="49" fontId="30" fillId="25" borderId="1" xfId="89" applyNumberFormat="1" applyFont="1" applyFill="1" applyBorder="1" applyAlignment="1">
      <alignment horizontal="center" vertical="center" wrapText="1"/>
    </xf>
    <xf numFmtId="3" fontId="30" fillId="25" borderId="1" xfId="89" applyNumberFormat="1" applyFont="1" applyFill="1" applyBorder="1" applyAlignment="1">
      <alignment horizontal="right" vertical="center" wrapText="1"/>
    </xf>
    <xf numFmtId="0" fontId="0" fillId="25" borderId="0" xfId="0" applyFill="1"/>
    <xf numFmtId="0" fontId="30" fillId="24" borderId="1" xfId="89" applyNumberFormat="1" applyFont="1" applyFill="1" applyBorder="1" applyAlignment="1">
      <alignment horizontal="left" vertical="center" wrapText="1"/>
    </xf>
    <xf numFmtId="49" fontId="30" fillId="24" borderId="1" xfId="89" applyNumberFormat="1" applyFont="1" applyFill="1" applyBorder="1" applyAlignment="1">
      <alignment horizontal="center" vertical="center" wrapText="1"/>
    </xf>
    <xf numFmtId="0" fontId="30" fillId="24" borderId="1" xfId="89" applyFont="1" applyFill="1" applyBorder="1" applyAlignment="1">
      <alignment wrapText="1"/>
    </xf>
    <xf numFmtId="0" fontId="30" fillId="0" borderId="1" xfId="89" applyNumberFormat="1" applyFont="1" applyFill="1" applyBorder="1" applyAlignment="1">
      <alignment horizontal="left" vertical="center" wrapText="1"/>
    </xf>
    <xf numFmtId="49" fontId="30" fillId="0" borderId="1" xfId="89" applyNumberFormat="1" applyFont="1" applyFill="1" applyBorder="1" applyAlignment="1">
      <alignment horizontal="center" vertical="center" wrapText="1"/>
    </xf>
    <xf numFmtId="3" fontId="30" fillId="0" borderId="1" xfId="89" applyNumberFormat="1" applyFont="1" applyFill="1" applyBorder="1" applyAlignment="1">
      <alignment horizontal="right" vertical="center" wrapText="1"/>
    </xf>
    <xf numFmtId="0" fontId="0" fillId="0" borderId="0" xfId="0" applyFill="1"/>
    <xf numFmtId="3" fontId="31" fillId="24" borderId="1" xfId="89" applyNumberFormat="1" applyFont="1" applyFill="1" applyBorder="1" applyAlignment="1">
      <alignment horizontal="right" vertical="center" wrapText="1"/>
    </xf>
    <xf numFmtId="49" fontId="30" fillId="0" borderId="1" xfId="1" applyNumberFormat="1" applyFont="1" applyFill="1" applyBorder="1" applyAlignment="1">
      <alignment wrapText="1"/>
    </xf>
    <xf numFmtId="49" fontId="30" fillId="0" borderId="1" xfId="1" applyNumberFormat="1" applyFont="1" applyFill="1" applyBorder="1" applyAlignment="1">
      <alignment horizontal="center" vertical="top" shrinkToFit="1"/>
    </xf>
    <xf numFmtId="3" fontId="30" fillId="0" borderId="1" xfId="1" applyNumberFormat="1" applyFont="1" applyFill="1" applyBorder="1" applyAlignment="1">
      <alignment horizontal="right" shrinkToFit="1"/>
    </xf>
    <xf numFmtId="49" fontId="30" fillId="0" borderId="1" xfId="89" applyNumberFormat="1" applyFont="1" applyFill="1" applyBorder="1" applyAlignment="1">
      <alignment horizontal="center" vertical="center"/>
    </xf>
    <xf numFmtId="3" fontId="30" fillId="24" borderId="1" xfId="0" applyNumberFormat="1" applyFont="1" applyFill="1" applyBorder="1" applyAlignment="1">
      <alignment horizontal="right" shrinkToFit="1"/>
    </xf>
    <xf numFmtId="0" fontId="30" fillId="24" borderId="1" xfId="0" applyFont="1" applyFill="1" applyBorder="1" applyAlignment="1">
      <alignment wrapText="1"/>
    </xf>
    <xf numFmtId="49" fontId="30" fillId="0" borderId="1" xfId="1" applyNumberFormat="1" applyFont="1" applyBorder="1" applyAlignment="1">
      <alignment wrapText="1"/>
    </xf>
    <xf numFmtId="49" fontId="30" fillId="0" borderId="1" xfId="1" applyNumberFormat="1" applyFont="1" applyBorder="1" applyAlignment="1">
      <alignment horizontal="center" vertical="top" shrinkToFit="1"/>
    </xf>
    <xf numFmtId="0" fontId="30" fillId="24" borderId="1" xfId="0" applyFont="1" applyFill="1" applyBorder="1"/>
    <xf numFmtId="0" fontId="30" fillId="24" borderId="1" xfId="89" applyFont="1" applyFill="1" applyBorder="1" applyAlignment="1">
      <alignment vertical="center" wrapText="1"/>
    </xf>
    <xf numFmtId="3" fontId="30" fillId="0" borderId="1" xfId="1" applyNumberFormat="1" applyFont="1" applyBorder="1" applyAlignment="1">
      <alignment horizontal="right" shrinkToFit="1"/>
    </xf>
    <xf numFmtId="49" fontId="30" fillId="25" borderId="1" xfId="89" applyNumberFormat="1" applyFont="1" applyFill="1" applyBorder="1" applyAlignment="1">
      <alignment horizontal="center" vertical="center"/>
    </xf>
    <xf numFmtId="0" fontId="0" fillId="24" borderId="0" xfId="0" applyFill="1" applyAlignment="1">
      <alignment wrapText="1"/>
    </xf>
    <xf numFmtId="0" fontId="37" fillId="24" borderId="0" xfId="0" applyFont="1" applyFill="1" applyAlignment="1">
      <alignment wrapText="1"/>
    </xf>
    <xf numFmtId="0" fontId="37" fillId="24" borderId="0" xfId="0" applyFont="1" applyFill="1"/>
    <xf numFmtId="0" fontId="38" fillId="24" borderId="0" xfId="0" applyFont="1" applyFill="1"/>
    <xf numFmtId="0" fontId="38" fillId="0" borderId="0" xfId="0" applyFont="1"/>
    <xf numFmtId="0" fontId="41" fillId="24" borderId="1" xfId="0" applyNumberFormat="1" applyFont="1" applyFill="1" applyBorder="1" applyAlignment="1">
      <alignment horizontal="center" vertical="center" wrapText="1"/>
    </xf>
    <xf numFmtId="0" fontId="41" fillId="24" borderId="0" xfId="0" applyFont="1" applyFill="1"/>
    <xf numFmtId="0" fontId="37" fillId="24" borderId="1" xfId="0" applyNumberFormat="1" applyFont="1" applyFill="1" applyBorder="1" applyAlignment="1">
      <alignment wrapText="1"/>
    </xf>
    <xf numFmtId="0" fontId="37" fillId="24" borderId="1" xfId="0" applyNumberFormat="1" applyFont="1" applyFill="1" applyBorder="1" applyAlignment="1">
      <alignment horizontal="center" vertical="center" wrapText="1"/>
    </xf>
    <xf numFmtId="0" fontId="32" fillId="24" borderId="1" xfId="0" applyNumberFormat="1" applyFont="1" applyFill="1" applyBorder="1" applyAlignment="1">
      <alignment vertical="justify" wrapText="1"/>
    </xf>
    <xf numFmtId="0" fontId="32" fillId="24" borderId="1" xfId="0" applyNumberFormat="1" applyFont="1" applyFill="1" applyBorder="1" applyAlignment="1">
      <alignment horizontal="center" vertical="center" wrapText="1"/>
    </xf>
    <xf numFmtId="3" fontId="32" fillId="24" borderId="1" xfId="0" applyNumberFormat="1" applyFont="1" applyFill="1" applyBorder="1" applyAlignment="1">
      <alignment horizontal="center" vertical="center" wrapText="1"/>
    </xf>
    <xf numFmtId="49" fontId="37" fillId="24" borderId="1" xfId="0" applyNumberFormat="1" applyFont="1" applyFill="1" applyBorder="1" applyAlignment="1">
      <alignment vertical="justify" wrapText="1"/>
    </xf>
    <xf numFmtId="49" fontId="37" fillId="24" borderId="1" xfId="0" applyNumberFormat="1" applyFont="1" applyFill="1" applyBorder="1" applyAlignment="1">
      <alignment horizontal="center" vertical="center" wrapText="1"/>
    </xf>
    <xf numFmtId="3" fontId="37" fillId="24" borderId="1" xfId="0" applyNumberFormat="1" applyFont="1" applyFill="1" applyBorder="1" applyAlignment="1">
      <alignment horizontal="right" vertical="center" wrapText="1"/>
    </xf>
    <xf numFmtId="3" fontId="31" fillId="24" borderId="1" xfId="0" applyNumberFormat="1" applyFont="1" applyFill="1" applyBorder="1" applyAlignment="1">
      <alignment horizontal="center" vertical="center" wrapText="1"/>
    </xf>
    <xf numFmtId="0" fontId="37" fillId="24" borderId="1" xfId="0" applyNumberFormat="1" applyFont="1" applyFill="1" applyBorder="1" applyAlignment="1">
      <alignment vertical="justify" wrapText="1"/>
    </xf>
    <xf numFmtId="49" fontId="37" fillId="24" borderId="1" xfId="0" applyNumberFormat="1" applyFont="1" applyFill="1" applyBorder="1" applyAlignment="1">
      <alignment horizontal="center" vertical="center"/>
    </xf>
    <xf numFmtId="0" fontId="37" fillId="24" borderId="1" xfId="0" applyFont="1" applyFill="1" applyBorder="1" applyAlignment="1">
      <alignment vertical="justify" wrapText="1"/>
    </xf>
    <xf numFmtId="0" fontId="37" fillId="25" borderId="1" xfId="0" applyNumberFormat="1" applyFont="1" applyFill="1" applyBorder="1" applyAlignment="1">
      <alignment vertical="justify" wrapText="1"/>
    </xf>
    <xf numFmtId="49" fontId="37" fillId="25" borderId="1" xfId="0" applyNumberFormat="1" applyFont="1" applyFill="1" applyBorder="1" applyAlignment="1">
      <alignment horizontal="center" vertical="center" wrapText="1"/>
    </xf>
    <xf numFmtId="3" fontId="37" fillId="25" borderId="1" xfId="0" applyNumberFormat="1" applyFont="1" applyFill="1" applyBorder="1" applyAlignment="1">
      <alignment horizontal="right" vertical="center" wrapText="1"/>
    </xf>
    <xf numFmtId="3" fontId="31" fillId="25" borderId="1" xfId="0" applyNumberFormat="1" applyFont="1" applyFill="1" applyBorder="1" applyAlignment="1">
      <alignment horizontal="center" vertical="center" wrapText="1"/>
    </xf>
    <xf numFmtId="0" fontId="37" fillId="25" borderId="0" xfId="0" applyFont="1" applyFill="1"/>
    <xf numFmtId="3" fontId="37" fillId="24" borderId="1" xfId="0" applyNumberFormat="1" applyFont="1" applyFill="1" applyBorder="1" applyAlignment="1">
      <alignment horizontal="center" vertical="center" wrapText="1"/>
    </xf>
    <xf numFmtId="3" fontId="37" fillId="25" borderId="1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3" fontId="37" fillId="0" borderId="1" xfId="0" applyNumberFormat="1" applyFont="1" applyFill="1" applyBorder="1" applyAlignment="1">
      <alignment horizontal="right" vertical="center" wrapText="1"/>
    </xf>
    <xf numFmtId="3" fontId="31" fillId="0" borderId="1" xfId="0" applyNumberFormat="1" applyFont="1" applyFill="1" applyBorder="1" applyAlignment="1">
      <alignment horizontal="center" vertical="center" wrapText="1"/>
    </xf>
    <xf numFmtId="3" fontId="37" fillId="24" borderId="0" xfId="0" applyNumberFormat="1" applyFont="1" applyFill="1"/>
    <xf numFmtId="3" fontId="37" fillId="24" borderId="0" xfId="0" applyNumberFormat="1" applyFont="1" applyFill="1" applyAlignment="1">
      <alignment wrapText="1"/>
    </xf>
    <xf numFmtId="0" fontId="37" fillId="24" borderId="0" xfId="0" applyFont="1" applyFill="1" applyAlignment="1">
      <alignment horizontal="center"/>
    </xf>
    <xf numFmtId="165" fontId="41" fillId="24" borderId="0" xfId="0" applyNumberFormat="1" applyFont="1" applyFill="1"/>
    <xf numFmtId="165" fontId="37" fillId="24" borderId="0" xfId="0" applyNumberFormat="1" applyFont="1" applyFill="1"/>
    <xf numFmtId="1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24" borderId="0" xfId="89" applyFont="1" applyFill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9" fillId="0" borderId="0" xfId="0" applyFont="1" applyAlignment="1"/>
    <xf numFmtId="0" fontId="39" fillId="0" borderId="0" xfId="0" applyFont="1" applyAlignment="1"/>
    <xf numFmtId="0" fontId="40" fillId="0" borderId="0" xfId="0" applyFont="1" applyAlignment="1"/>
    <xf numFmtId="0" fontId="0" fillId="0" borderId="0" xfId="0" applyFont="1" applyAlignment="1"/>
    <xf numFmtId="0" fontId="39" fillId="0" borderId="0" xfId="0" applyFont="1" applyAlignment="1">
      <alignment horizontal="left"/>
    </xf>
    <xf numFmtId="0" fontId="32" fillId="24" borderId="0" xfId="0" applyFont="1" applyFill="1" applyAlignment="1">
      <alignment horizontal="center" wrapText="1"/>
    </xf>
    <xf numFmtId="0" fontId="31" fillId="24" borderId="0" xfId="0" applyFont="1" applyFill="1" applyAlignment="1">
      <alignment horizontal="center" wrapText="1"/>
    </xf>
    <xf numFmtId="0" fontId="41" fillId="24" borderId="11" xfId="0" applyNumberFormat="1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41" fillId="24" borderId="1" xfId="0" applyNumberFormat="1" applyFont="1" applyFill="1" applyBorder="1" applyAlignment="1">
      <alignment horizontal="center" vertical="center" wrapText="1"/>
    </xf>
    <xf numFmtId="0" fontId="41" fillId="24" borderId="1" xfId="0" applyFont="1" applyFill="1" applyBorder="1" applyAlignment="1">
      <alignment horizontal="center" vertical="center" wrapText="1"/>
    </xf>
  </cellXfs>
  <cellStyles count="103">
    <cellStyle name="20% - Акцент1 2" xfId="6"/>
    <cellStyle name="20% - Акцент1 3" xfId="7"/>
    <cellStyle name="20% - Акцент1 4" xfId="8"/>
    <cellStyle name="20% - Акцент2 2" xfId="9"/>
    <cellStyle name="20% - Акцент2 3" xfId="10"/>
    <cellStyle name="20% - Акцент2 4" xfId="11"/>
    <cellStyle name="20% - Акцент3 2" xfId="12"/>
    <cellStyle name="20% - Акцент3 3" xfId="13"/>
    <cellStyle name="20% - Акцент3 4" xfId="14"/>
    <cellStyle name="20% - Акцент4 2" xfId="15"/>
    <cellStyle name="20% - Акцент4 3" xfId="16"/>
    <cellStyle name="20% - Акцент4 4" xfId="17"/>
    <cellStyle name="20% - Акцент5 2" xfId="18"/>
    <cellStyle name="20% - Акцент5 3" xfId="19"/>
    <cellStyle name="20% - Акцент5 4" xfId="20"/>
    <cellStyle name="20% - Акцент6 2" xfId="21"/>
    <cellStyle name="20% - Акцент6 3" xfId="22"/>
    <cellStyle name="20% - Акцент6 4" xfId="23"/>
    <cellStyle name="40% - Акцент1 2" xfId="24"/>
    <cellStyle name="40% - Акцент1 3" xfId="25"/>
    <cellStyle name="40% - Акцент1 4" xfId="26"/>
    <cellStyle name="40% - Акцент2 2" xfId="27"/>
    <cellStyle name="40% - Акцент2 3" xfId="28"/>
    <cellStyle name="40% - Акцент2 4" xfId="29"/>
    <cellStyle name="40% - Акцент3 2" xfId="30"/>
    <cellStyle name="40% - Акцент3 3" xfId="31"/>
    <cellStyle name="40% - Акцент3 4" xfId="32"/>
    <cellStyle name="40% - Акцент4 2" xfId="33"/>
    <cellStyle name="40% - Акцент4 3" xfId="34"/>
    <cellStyle name="40% - Акцент4 4" xfId="35"/>
    <cellStyle name="40% - Акцент5 2" xfId="36"/>
    <cellStyle name="40% - Акцент5 3" xfId="37"/>
    <cellStyle name="40% - Акцент5 4" xfId="38"/>
    <cellStyle name="40% - Акцент6 2" xfId="39"/>
    <cellStyle name="40% - Акцент6 3" xfId="40"/>
    <cellStyle name="40% - Акцент6 4" xfId="41"/>
    <cellStyle name="60% - Акцент1 2" xfId="42"/>
    <cellStyle name="60% - Акцент1 3" xfId="43"/>
    <cellStyle name="60% - Акцент2 2" xfId="44"/>
    <cellStyle name="60% - Акцент2 3" xfId="45"/>
    <cellStyle name="60% - Акцент3 2" xfId="46"/>
    <cellStyle name="60% - Акцент3 3" xfId="47"/>
    <cellStyle name="60% - Акцент4 2" xfId="48"/>
    <cellStyle name="60% - Акцент4 3" xfId="49"/>
    <cellStyle name="60% - Акцент5 2" xfId="50"/>
    <cellStyle name="60% - Акцент5 3" xfId="51"/>
    <cellStyle name="60% - Акцент6 2" xfId="52"/>
    <cellStyle name="60% - Акцент6 3" xfId="53"/>
    <cellStyle name="Акцент1 2" xfId="54"/>
    <cellStyle name="Акцент1 3" xfId="55"/>
    <cellStyle name="Акцент2 2" xfId="56"/>
    <cellStyle name="Акцент2 3" xfId="57"/>
    <cellStyle name="Акцент3 2" xfId="58"/>
    <cellStyle name="Акцент3 3" xfId="59"/>
    <cellStyle name="Акцент4 2" xfId="60"/>
    <cellStyle name="Акцент4 3" xfId="61"/>
    <cellStyle name="Акцент5 2" xfId="62"/>
    <cellStyle name="Акцент5 3" xfId="63"/>
    <cellStyle name="Акцент6 2" xfId="64"/>
    <cellStyle name="Акцент6 3" xfId="65"/>
    <cellStyle name="Ввод  2" xfId="66"/>
    <cellStyle name="Ввод  3" xfId="67"/>
    <cellStyle name="Вывод 2" xfId="68"/>
    <cellStyle name="Вывод 3" xfId="69"/>
    <cellStyle name="Вычисление 2" xfId="70"/>
    <cellStyle name="Вычисление 3" xfId="71"/>
    <cellStyle name="Заголовок 1 2" xfId="72"/>
    <cellStyle name="Заголовок 1 3" xfId="73"/>
    <cellStyle name="Заголовок 2 2" xfId="74"/>
    <cellStyle name="Заголовок 2 3" xfId="75"/>
    <cellStyle name="Заголовок 3 2" xfId="76"/>
    <cellStyle name="Заголовок 3 3" xfId="77"/>
    <cellStyle name="Заголовок 4 2" xfId="78"/>
    <cellStyle name="Заголовок 4 3" xfId="79"/>
    <cellStyle name="Итог 2" xfId="80"/>
    <cellStyle name="Итог 3" xfId="81"/>
    <cellStyle name="Контрольная ячейка 2" xfId="82"/>
    <cellStyle name="Контрольная ячейка 3" xfId="83"/>
    <cellStyle name="Название 2" xfId="84"/>
    <cellStyle name="Название 3" xfId="85"/>
    <cellStyle name="Нейтральный 2" xfId="86"/>
    <cellStyle name="Нейтральный 3" xfId="87"/>
    <cellStyle name="Обычный" xfId="0" builtinId="0"/>
    <cellStyle name="Обычный 2" xfId="1"/>
    <cellStyle name="Обычный 2 2" xfId="3"/>
    <cellStyle name="Обычный 2 3" xfId="88"/>
    <cellStyle name="Обычный 3" xfId="89"/>
    <cellStyle name="Обычный_приложения 10" xfId="90"/>
    <cellStyle name="Обычный_расходы" xfId="2"/>
    <cellStyle name="Обычный_Уточненные Приложения 1,6,7,8,9,13июль 2008" xfId="4"/>
    <cellStyle name="Обычный_Уточненные Приложения 1,6,7,8,9,13июль 2008 2" xfId="5"/>
    <cellStyle name="Плохой 2" xfId="91"/>
    <cellStyle name="Плохой 3" xfId="92"/>
    <cellStyle name="Пояснение 2" xfId="93"/>
    <cellStyle name="Пояснение 3" xfId="94"/>
    <cellStyle name="Примечание 2" xfId="95"/>
    <cellStyle name="Примечание 3" xfId="96"/>
    <cellStyle name="Связанная ячейка 2" xfId="97"/>
    <cellStyle name="Связанная ячейка 3" xfId="98"/>
    <cellStyle name="Текст предупреждения 2" xfId="99"/>
    <cellStyle name="Текст предупреждения 3" xfId="100"/>
    <cellStyle name="Хороший 2" xfId="101"/>
    <cellStyle name="Хороший 3" xfId="10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H75"/>
  <sheetViews>
    <sheetView zoomScaleNormal="100" workbookViewId="0">
      <pane xSplit="1" ySplit="5" topLeftCell="B6" activePane="bottomRight" state="frozen"/>
      <selection pane="topRight" activeCell="B1" sqref="B1"/>
      <selection pane="bottomLeft" activeCell="A8" sqref="A8"/>
      <selection pane="bottomRight" activeCell="B12" sqref="B12"/>
    </sheetView>
  </sheetViews>
  <sheetFormatPr defaultRowHeight="15"/>
  <cols>
    <col min="1" max="1" width="23.5703125" style="1" customWidth="1"/>
    <col min="2" max="2" width="48.85546875" style="2" customWidth="1"/>
    <col min="3" max="3" width="12.7109375" style="1" customWidth="1"/>
    <col min="4" max="4" width="14.28515625" style="1" customWidth="1"/>
    <col min="5" max="5" width="13.7109375" style="1" customWidth="1"/>
    <col min="6" max="6" width="15.5703125" style="1" customWidth="1"/>
    <col min="7" max="7" width="9.140625" style="1"/>
    <col min="8" max="8" width="9.85546875" style="1" bestFit="1" customWidth="1"/>
    <col min="9" max="256" width="9.140625" style="1"/>
    <col min="257" max="257" width="23.5703125" style="1" customWidth="1"/>
    <col min="258" max="258" width="48.85546875" style="1" customWidth="1"/>
    <col min="259" max="259" width="12.7109375" style="1" customWidth="1"/>
    <col min="260" max="260" width="14.28515625" style="1" customWidth="1"/>
    <col min="261" max="261" width="13.7109375" style="1" customWidth="1"/>
    <col min="262" max="262" width="15.5703125" style="1" customWidth="1"/>
    <col min="263" max="263" width="9.140625" style="1"/>
    <col min="264" max="264" width="9.85546875" style="1" bestFit="1" customWidth="1"/>
    <col min="265" max="512" width="9.140625" style="1"/>
    <col min="513" max="513" width="23.5703125" style="1" customWidth="1"/>
    <col min="514" max="514" width="48.85546875" style="1" customWidth="1"/>
    <col min="515" max="515" width="12.7109375" style="1" customWidth="1"/>
    <col min="516" max="516" width="14.28515625" style="1" customWidth="1"/>
    <col min="517" max="517" width="13.7109375" style="1" customWidth="1"/>
    <col min="518" max="518" width="15.5703125" style="1" customWidth="1"/>
    <col min="519" max="519" width="9.140625" style="1"/>
    <col min="520" max="520" width="9.85546875" style="1" bestFit="1" customWidth="1"/>
    <col min="521" max="768" width="9.140625" style="1"/>
    <col min="769" max="769" width="23.5703125" style="1" customWidth="1"/>
    <col min="770" max="770" width="48.85546875" style="1" customWidth="1"/>
    <col min="771" max="771" width="12.7109375" style="1" customWidth="1"/>
    <col min="772" max="772" width="14.28515625" style="1" customWidth="1"/>
    <col min="773" max="773" width="13.7109375" style="1" customWidth="1"/>
    <col min="774" max="774" width="15.5703125" style="1" customWidth="1"/>
    <col min="775" max="775" width="9.140625" style="1"/>
    <col min="776" max="776" width="9.85546875" style="1" bestFit="1" customWidth="1"/>
    <col min="777" max="1024" width="9.140625" style="1"/>
    <col min="1025" max="1025" width="23.5703125" style="1" customWidth="1"/>
    <col min="1026" max="1026" width="48.85546875" style="1" customWidth="1"/>
    <col min="1027" max="1027" width="12.7109375" style="1" customWidth="1"/>
    <col min="1028" max="1028" width="14.28515625" style="1" customWidth="1"/>
    <col min="1029" max="1029" width="13.7109375" style="1" customWidth="1"/>
    <col min="1030" max="1030" width="15.5703125" style="1" customWidth="1"/>
    <col min="1031" max="1031" width="9.140625" style="1"/>
    <col min="1032" max="1032" width="9.85546875" style="1" bestFit="1" customWidth="1"/>
    <col min="1033" max="1280" width="9.140625" style="1"/>
    <col min="1281" max="1281" width="23.5703125" style="1" customWidth="1"/>
    <col min="1282" max="1282" width="48.85546875" style="1" customWidth="1"/>
    <col min="1283" max="1283" width="12.7109375" style="1" customWidth="1"/>
    <col min="1284" max="1284" width="14.28515625" style="1" customWidth="1"/>
    <col min="1285" max="1285" width="13.7109375" style="1" customWidth="1"/>
    <col min="1286" max="1286" width="15.5703125" style="1" customWidth="1"/>
    <col min="1287" max="1287" width="9.140625" style="1"/>
    <col min="1288" max="1288" width="9.85546875" style="1" bestFit="1" customWidth="1"/>
    <col min="1289" max="1536" width="9.140625" style="1"/>
    <col min="1537" max="1537" width="23.5703125" style="1" customWidth="1"/>
    <col min="1538" max="1538" width="48.85546875" style="1" customWidth="1"/>
    <col min="1539" max="1539" width="12.7109375" style="1" customWidth="1"/>
    <col min="1540" max="1540" width="14.28515625" style="1" customWidth="1"/>
    <col min="1541" max="1541" width="13.7109375" style="1" customWidth="1"/>
    <col min="1542" max="1542" width="15.5703125" style="1" customWidth="1"/>
    <col min="1543" max="1543" width="9.140625" style="1"/>
    <col min="1544" max="1544" width="9.85546875" style="1" bestFit="1" customWidth="1"/>
    <col min="1545" max="1792" width="9.140625" style="1"/>
    <col min="1793" max="1793" width="23.5703125" style="1" customWidth="1"/>
    <col min="1794" max="1794" width="48.85546875" style="1" customWidth="1"/>
    <col min="1795" max="1795" width="12.7109375" style="1" customWidth="1"/>
    <col min="1796" max="1796" width="14.28515625" style="1" customWidth="1"/>
    <col min="1797" max="1797" width="13.7109375" style="1" customWidth="1"/>
    <col min="1798" max="1798" width="15.5703125" style="1" customWidth="1"/>
    <col min="1799" max="1799" width="9.140625" style="1"/>
    <col min="1800" max="1800" width="9.85546875" style="1" bestFit="1" customWidth="1"/>
    <col min="1801" max="2048" width="9.140625" style="1"/>
    <col min="2049" max="2049" width="23.5703125" style="1" customWidth="1"/>
    <col min="2050" max="2050" width="48.85546875" style="1" customWidth="1"/>
    <col min="2051" max="2051" width="12.7109375" style="1" customWidth="1"/>
    <col min="2052" max="2052" width="14.28515625" style="1" customWidth="1"/>
    <col min="2053" max="2053" width="13.7109375" style="1" customWidth="1"/>
    <col min="2054" max="2054" width="15.5703125" style="1" customWidth="1"/>
    <col min="2055" max="2055" width="9.140625" style="1"/>
    <col min="2056" max="2056" width="9.85546875" style="1" bestFit="1" customWidth="1"/>
    <col min="2057" max="2304" width="9.140625" style="1"/>
    <col min="2305" max="2305" width="23.5703125" style="1" customWidth="1"/>
    <col min="2306" max="2306" width="48.85546875" style="1" customWidth="1"/>
    <col min="2307" max="2307" width="12.7109375" style="1" customWidth="1"/>
    <col min="2308" max="2308" width="14.28515625" style="1" customWidth="1"/>
    <col min="2309" max="2309" width="13.7109375" style="1" customWidth="1"/>
    <col min="2310" max="2310" width="15.5703125" style="1" customWidth="1"/>
    <col min="2311" max="2311" width="9.140625" style="1"/>
    <col min="2312" max="2312" width="9.85546875" style="1" bestFit="1" customWidth="1"/>
    <col min="2313" max="2560" width="9.140625" style="1"/>
    <col min="2561" max="2561" width="23.5703125" style="1" customWidth="1"/>
    <col min="2562" max="2562" width="48.85546875" style="1" customWidth="1"/>
    <col min="2563" max="2563" width="12.7109375" style="1" customWidth="1"/>
    <col min="2564" max="2564" width="14.28515625" style="1" customWidth="1"/>
    <col min="2565" max="2565" width="13.7109375" style="1" customWidth="1"/>
    <col min="2566" max="2566" width="15.5703125" style="1" customWidth="1"/>
    <col min="2567" max="2567" width="9.140625" style="1"/>
    <col min="2568" max="2568" width="9.85546875" style="1" bestFit="1" customWidth="1"/>
    <col min="2569" max="2816" width="9.140625" style="1"/>
    <col min="2817" max="2817" width="23.5703125" style="1" customWidth="1"/>
    <col min="2818" max="2818" width="48.85546875" style="1" customWidth="1"/>
    <col min="2819" max="2819" width="12.7109375" style="1" customWidth="1"/>
    <col min="2820" max="2820" width="14.28515625" style="1" customWidth="1"/>
    <col min="2821" max="2821" width="13.7109375" style="1" customWidth="1"/>
    <col min="2822" max="2822" width="15.5703125" style="1" customWidth="1"/>
    <col min="2823" max="2823" width="9.140625" style="1"/>
    <col min="2824" max="2824" width="9.85546875" style="1" bestFit="1" customWidth="1"/>
    <col min="2825" max="3072" width="9.140625" style="1"/>
    <col min="3073" max="3073" width="23.5703125" style="1" customWidth="1"/>
    <col min="3074" max="3074" width="48.85546875" style="1" customWidth="1"/>
    <col min="3075" max="3075" width="12.7109375" style="1" customWidth="1"/>
    <col min="3076" max="3076" width="14.28515625" style="1" customWidth="1"/>
    <col min="3077" max="3077" width="13.7109375" style="1" customWidth="1"/>
    <col min="3078" max="3078" width="15.5703125" style="1" customWidth="1"/>
    <col min="3079" max="3079" width="9.140625" style="1"/>
    <col min="3080" max="3080" width="9.85546875" style="1" bestFit="1" customWidth="1"/>
    <col min="3081" max="3328" width="9.140625" style="1"/>
    <col min="3329" max="3329" width="23.5703125" style="1" customWidth="1"/>
    <col min="3330" max="3330" width="48.85546875" style="1" customWidth="1"/>
    <col min="3331" max="3331" width="12.7109375" style="1" customWidth="1"/>
    <col min="3332" max="3332" width="14.28515625" style="1" customWidth="1"/>
    <col min="3333" max="3333" width="13.7109375" style="1" customWidth="1"/>
    <col min="3334" max="3334" width="15.5703125" style="1" customWidth="1"/>
    <col min="3335" max="3335" width="9.140625" style="1"/>
    <col min="3336" max="3336" width="9.85546875" style="1" bestFit="1" customWidth="1"/>
    <col min="3337" max="3584" width="9.140625" style="1"/>
    <col min="3585" max="3585" width="23.5703125" style="1" customWidth="1"/>
    <col min="3586" max="3586" width="48.85546875" style="1" customWidth="1"/>
    <col min="3587" max="3587" width="12.7109375" style="1" customWidth="1"/>
    <col min="3588" max="3588" width="14.28515625" style="1" customWidth="1"/>
    <col min="3589" max="3589" width="13.7109375" style="1" customWidth="1"/>
    <col min="3590" max="3590" width="15.5703125" style="1" customWidth="1"/>
    <col min="3591" max="3591" width="9.140625" style="1"/>
    <col min="3592" max="3592" width="9.85546875" style="1" bestFit="1" customWidth="1"/>
    <col min="3593" max="3840" width="9.140625" style="1"/>
    <col min="3841" max="3841" width="23.5703125" style="1" customWidth="1"/>
    <col min="3842" max="3842" width="48.85546875" style="1" customWidth="1"/>
    <col min="3843" max="3843" width="12.7109375" style="1" customWidth="1"/>
    <col min="3844" max="3844" width="14.28515625" style="1" customWidth="1"/>
    <col min="3845" max="3845" width="13.7109375" style="1" customWidth="1"/>
    <col min="3846" max="3846" width="15.5703125" style="1" customWidth="1"/>
    <col min="3847" max="3847" width="9.140625" style="1"/>
    <col min="3848" max="3848" width="9.85546875" style="1" bestFit="1" customWidth="1"/>
    <col min="3849" max="4096" width="9.140625" style="1"/>
    <col min="4097" max="4097" width="23.5703125" style="1" customWidth="1"/>
    <col min="4098" max="4098" width="48.85546875" style="1" customWidth="1"/>
    <col min="4099" max="4099" width="12.7109375" style="1" customWidth="1"/>
    <col min="4100" max="4100" width="14.28515625" style="1" customWidth="1"/>
    <col min="4101" max="4101" width="13.7109375" style="1" customWidth="1"/>
    <col min="4102" max="4102" width="15.5703125" style="1" customWidth="1"/>
    <col min="4103" max="4103" width="9.140625" style="1"/>
    <col min="4104" max="4104" width="9.85546875" style="1" bestFit="1" customWidth="1"/>
    <col min="4105" max="4352" width="9.140625" style="1"/>
    <col min="4353" max="4353" width="23.5703125" style="1" customWidth="1"/>
    <col min="4354" max="4354" width="48.85546875" style="1" customWidth="1"/>
    <col min="4355" max="4355" width="12.7109375" style="1" customWidth="1"/>
    <col min="4356" max="4356" width="14.28515625" style="1" customWidth="1"/>
    <col min="4357" max="4357" width="13.7109375" style="1" customWidth="1"/>
    <col min="4358" max="4358" width="15.5703125" style="1" customWidth="1"/>
    <col min="4359" max="4359" width="9.140625" style="1"/>
    <col min="4360" max="4360" width="9.85546875" style="1" bestFit="1" customWidth="1"/>
    <col min="4361" max="4608" width="9.140625" style="1"/>
    <col min="4609" max="4609" width="23.5703125" style="1" customWidth="1"/>
    <col min="4610" max="4610" width="48.85546875" style="1" customWidth="1"/>
    <col min="4611" max="4611" width="12.7109375" style="1" customWidth="1"/>
    <col min="4612" max="4612" width="14.28515625" style="1" customWidth="1"/>
    <col min="4613" max="4613" width="13.7109375" style="1" customWidth="1"/>
    <col min="4614" max="4614" width="15.5703125" style="1" customWidth="1"/>
    <col min="4615" max="4615" width="9.140625" style="1"/>
    <col min="4616" max="4616" width="9.85546875" style="1" bestFit="1" customWidth="1"/>
    <col min="4617" max="4864" width="9.140625" style="1"/>
    <col min="4865" max="4865" width="23.5703125" style="1" customWidth="1"/>
    <col min="4866" max="4866" width="48.85546875" style="1" customWidth="1"/>
    <col min="4867" max="4867" width="12.7109375" style="1" customWidth="1"/>
    <col min="4868" max="4868" width="14.28515625" style="1" customWidth="1"/>
    <col min="4869" max="4869" width="13.7109375" style="1" customWidth="1"/>
    <col min="4870" max="4870" width="15.5703125" style="1" customWidth="1"/>
    <col min="4871" max="4871" width="9.140625" style="1"/>
    <col min="4872" max="4872" width="9.85546875" style="1" bestFit="1" customWidth="1"/>
    <col min="4873" max="5120" width="9.140625" style="1"/>
    <col min="5121" max="5121" width="23.5703125" style="1" customWidth="1"/>
    <col min="5122" max="5122" width="48.85546875" style="1" customWidth="1"/>
    <col min="5123" max="5123" width="12.7109375" style="1" customWidth="1"/>
    <col min="5124" max="5124" width="14.28515625" style="1" customWidth="1"/>
    <col min="5125" max="5125" width="13.7109375" style="1" customWidth="1"/>
    <col min="5126" max="5126" width="15.5703125" style="1" customWidth="1"/>
    <col min="5127" max="5127" width="9.140625" style="1"/>
    <col min="5128" max="5128" width="9.85546875" style="1" bestFit="1" customWidth="1"/>
    <col min="5129" max="5376" width="9.140625" style="1"/>
    <col min="5377" max="5377" width="23.5703125" style="1" customWidth="1"/>
    <col min="5378" max="5378" width="48.85546875" style="1" customWidth="1"/>
    <col min="5379" max="5379" width="12.7109375" style="1" customWidth="1"/>
    <col min="5380" max="5380" width="14.28515625" style="1" customWidth="1"/>
    <col min="5381" max="5381" width="13.7109375" style="1" customWidth="1"/>
    <col min="5382" max="5382" width="15.5703125" style="1" customWidth="1"/>
    <col min="5383" max="5383" width="9.140625" style="1"/>
    <col min="5384" max="5384" width="9.85546875" style="1" bestFit="1" customWidth="1"/>
    <col min="5385" max="5632" width="9.140625" style="1"/>
    <col min="5633" max="5633" width="23.5703125" style="1" customWidth="1"/>
    <col min="5634" max="5634" width="48.85546875" style="1" customWidth="1"/>
    <col min="5635" max="5635" width="12.7109375" style="1" customWidth="1"/>
    <col min="5636" max="5636" width="14.28515625" style="1" customWidth="1"/>
    <col min="5637" max="5637" width="13.7109375" style="1" customWidth="1"/>
    <col min="5638" max="5638" width="15.5703125" style="1" customWidth="1"/>
    <col min="5639" max="5639" width="9.140625" style="1"/>
    <col min="5640" max="5640" width="9.85546875" style="1" bestFit="1" customWidth="1"/>
    <col min="5641" max="5888" width="9.140625" style="1"/>
    <col min="5889" max="5889" width="23.5703125" style="1" customWidth="1"/>
    <col min="5890" max="5890" width="48.85546875" style="1" customWidth="1"/>
    <col min="5891" max="5891" width="12.7109375" style="1" customWidth="1"/>
    <col min="5892" max="5892" width="14.28515625" style="1" customWidth="1"/>
    <col min="5893" max="5893" width="13.7109375" style="1" customWidth="1"/>
    <col min="5894" max="5894" width="15.5703125" style="1" customWidth="1"/>
    <col min="5895" max="5895" width="9.140625" style="1"/>
    <col min="5896" max="5896" width="9.85546875" style="1" bestFit="1" customWidth="1"/>
    <col min="5897" max="6144" width="9.140625" style="1"/>
    <col min="6145" max="6145" width="23.5703125" style="1" customWidth="1"/>
    <col min="6146" max="6146" width="48.85546875" style="1" customWidth="1"/>
    <col min="6147" max="6147" width="12.7109375" style="1" customWidth="1"/>
    <col min="6148" max="6148" width="14.28515625" style="1" customWidth="1"/>
    <col min="6149" max="6149" width="13.7109375" style="1" customWidth="1"/>
    <col min="6150" max="6150" width="15.5703125" style="1" customWidth="1"/>
    <col min="6151" max="6151" width="9.140625" style="1"/>
    <col min="6152" max="6152" width="9.85546875" style="1" bestFit="1" customWidth="1"/>
    <col min="6153" max="6400" width="9.140625" style="1"/>
    <col min="6401" max="6401" width="23.5703125" style="1" customWidth="1"/>
    <col min="6402" max="6402" width="48.85546875" style="1" customWidth="1"/>
    <col min="6403" max="6403" width="12.7109375" style="1" customWidth="1"/>
    <col min="6404" max="6404" width="14.28515625" style="1" customWidth="1"/>
    <col min="6405" max="6405" width="13.7109375" style="1" customWidth="1"/>
    <col min="6406" max="6406" width="15.5703125" style="1" customWidth="1"/>
    <col min="6407" max="6407" width="9.140625" style="1"/>
    <col min="6408" max="6408" width="9.85546875" style="1" bestFit="1" customWidth="1"/>
    <col min="6409" max="6656" width="9.140625" style="1"/>
    <col min="6657" max="6657" width="23.5703125" style="1" customWidth="1"/>
    <col min="6658" max="6658" width="48.85546875" style="1" customWidth="1"/>
    <col min="6659" max="6659" width="12.7109375" style="1" customWidth="1"/>
    <col min="6660" max="6660" width="14.28515625" style="1" customWidth="1"/>
    <col min="6661" max="6661" width="13.7109375" style="1" customWidth="1"/>
    <col min="6662" max="6662" width="15.5703125" style="1" customWidth="1"/>
    <col min="6663" max="6663" width="9.140625" style="1"/>
    <col min="6664" max="6664" width="9.85546875" style="1" bestFit="1" customWidth="1"/>
    <col min="6665" max="6912" width="9.140625" style="1"/>
    <col min="6913" max="6913" width="23.5703125" style="1" customWidth="1"/>
    <col min="6914" max="6914" width="48.85546875" style="1" customWidth="1"/>
    <col min="6915" max="6915" width="12.7109375" style="1" customWidth="1"/>
    <col min="6916" max="6916" width="14.28515625" style="1" customWidth="1"/>
    <col min="6917" max="6917" width="13.7109375" style="1" customWidth="1"/>
    <col min="6918" max="6918" width="15.5703125" style="1" customWidth="1"/>
    <col min="6919" max="6919" width="9.140625" style="1"/>
    <col min="6920" max="6920" width="9.85546875" style="1" bestFit="1" customWidth="1"/>
    <col min="6921" max="7168" width="9.140625" style="1"/>
    <col min="7169" max="7169" width="23.5703125" style="1" customWidth="1"/>
    <col min="7170" max="7170" width="48.85546875" style="1" customWidth="1"/>
    <col min="7171" max="7171" width="12.7109375" style="1" customWidth="1"/>
    <col min="7172" max="7172" width="14.28515625" style="1" customWidth="1"/>
    <col min="7173" max="7173" width="13.7109375" style="1" customWidth="1"/>
    <col min="7174" max="7174" width="15.5703125" style="1" customWidth="1"/>
    <col min="7175" max="7175" width="9.140625" style="1"/>
    <col min="7176" max="7176" width="9.85546875" style="1" bestFit="1" customWidth="1"/>
    <col min="7177" max="7424" width="9.140625" style="1"/>
    <col min="7425" max="7425" width="23.5703125" style="1" customWidth="1"/>
    <col min="7426" max="7426" width="48.85546875" style="1" customWidth="1"/>
    <col min="7427" max="7427" width="12.7109375" style="1" customWidth="1"/>
    <col min="7428" max="7428" width="14.28515625" style="1" customWidth="1"/>
    <col min="7429" max="7429" width="13.7109375" style="1" customWidth="1"/>
    <col min="7430" max="7430" width="15.5703125" style="1" customWidth="1"/>
    <col min="7431" max="7431" width="9.140625" style="1"/>
    <col min="7432" max="7432" width="9.85546875" style="1" bestFit="1" customWidth="1"/>
    <col min="7433" max="7680" width="9.140625" style="1"/>
    <col min="7681" max="7681" width="23.5703125" style="1" customWidth="1"/>
    <col min="7682" max="7682" width="48.85546875" style="1" customWidth="1"/>
    <col min="7683" max="7683" width="12.7109375" style="1" customWidth="1"/>
    <col min="7684" max="7684" width="14.28515625" style="1" customWidth="1"/>
    <col min="7685" max="7685" width="13.7109375" style="1" customWidth="1"/>
    <col min="7686" max="7686" width="15.5703125" style="1" customWidth="1"/>
    <col min="7687" max="7687" width="9.140625" style="1"/>
    <col min="7688" max="7688" width="9.85546875" style="1" bestFit="1" customWidth="1"/>
    <col min="7689" max="7936" width="9.140625" style="1"/>
    <col min="7937" max="7937" width="23.5703125" style="1" customWidth="1"/>
    <col min="7938" max="7938" width="48.85546875" style="1" customWidth="1"/>
    <col min="7939" max="7939" width="12.7109375" style="1" customWidth="1"/>
    <col min="7940" max="7940" width="14.28515625" style="1" customWidth="1"/>
    <col min="7941" max="7941" width="13.7109375" style="1" customWidth="1"/>
    <col min="7942" max="7942" width="15.5703125" style="1" customWidth="1"/>
    <col min="7943" max="7943" width="9.140625" style="1"/>
    <col min="7944" max="7944" width="9.85546875" style="1" bestFit="1" customWidth="1"/>
    <col min="7945" max="8192" width="9.140625" style="1"/>
    <col min="8193" max="8193" width="23.5703125" style="1" customWidth="1"/>
    <col min="8194" max="8194" width="48.85546875" style="1" customWidth="1"/>
    <col min="8195" max="8195" width="12.7109375" style="1" customWidth="1"/>
    <col min="8196" max="8196" width="14.28515625" style="1" customWidth="1"/>
    <col min="8197" max="8197" width="13.7109375" style="1" customWidth="1"/>
    <col min="8198" max="8198" width="15.5703125" style="1" customWidth="1"/>
    <col min="8199" max="8199" width="9.140625" style="1"/>
    <col min="8200" max="8200" width="9.85546875" style="1" bestFit="1" customWidth="1"/>
    <col min="8201" max="8448" width="9.140625" style="1"/>
    <col min="8449" max="8449" width="23.5703125" style="1" customWidth="1"/>
    <col min="8450" max="8450" width="48.85546875" style="1" customWidth="1"/>
    <col min="8451" max="8451" width="12.7109375" style="1" customWidth="1"/>
    <col min="8452" max="8452" width="14.28515625" style="1" customWidth="1"/>
    <col min="8453" max="8453" width="13.7109375" style="1" customWidth="1"/>
    <col min="8454" max="8454" width="15.5703125" style="1" customWidth="1"/>
    <col min="8455" max="8455" width="9.140625" style="1"/>
    <col min="8456" max="8456" width="9.85546875" style="1" bestFit="1" customWidth="1"/>
    <col min="8457" max="8704" width="9.140625" style="1"/>
    <col min="8705" max="8705" width="23.5703125" style="1" customWidth="1"/>
    <col min="8706" max="8706" width="48.85546875" style="1" customWidth="1"/>
    <col min="8707" max="8707" width="12.7109375" style="1" customWidth="1"/>
    <col min="8708" max="8708" width="14.28515625" style="1" customWidth="1"/>
    <col min="8709" max="8709" width="13.7109375" style="1" customWidth="1"/>
    <col min="8710" max="8710" width="15.5703125" style="1" customWidth="1"/>
    <col min="8711" max="8711" width="9.140625" style="1"/>
    <col min="8712" max="8712" width="9.85546875" style="1" bestFit="1" customWidth="1"/>
    <col min="8713" max="8960" width="9.140625" style="1"/>
    <col min="8961" max="8961" width="23.5703125" style="1" customWidth="1"/>
    <col min="8962" max="8962" width="48.85546875" style="1" customWidth="1"/>
    <col min="8963" max="8963" width="12.7109375" style="1" customWidth="1"/>
    <col min="8964" max="8964" width="14.28515625" style="1" customWidth="1"/>
    <col min="8965" max="8965" width="13.7109375" style="1" customWidth="1"/>
    <col min="8966" max="8966" width="15.5703125" style="1" customWidth="1"/>
    <col min="8967" max="8967" width="9.140625" style="1"/>
    <col min="8968" max="8968" width="9.85546875" style="1" bestFit="1" customWidth="1"/>
    <col min="8969" max="9216" width="9.140625" style="1"/>
    <col min="9217" max="9217" width="23.5703125" style="1" customWidth="1"/>
    <col min="9218" max="9218" width="48.85546875" style="1" customWidth="1"/>
    <col min="9219" max="9219" width="12.7109375" style="1" customWidth="1"/>
    <col min="9220" max="9220" width="14.28515625" style="1" customWidth="1"/>
    <col min="9221" max="9221" width="13.7109375" style="1" customWidth="1"/>
    <col min="9222" max="9222" width="15.5703125" style="1" customWidth="1"/>
    <col min="9223" max="9223" width="9.140625" style="1"/>
    <col min="9224" max="9224" width="9.85546875" style="1" bestFit="1" customWidth="1"/>
    <col min="9225" max="9472" width="9.140625" style="1"/>
    <col min="9473" max="9473" width="23.5703125" style="1" customWidth="1"/>
    <col min="9474" max="9474" width="48.85546875" style="1" customWidth="1"/>
    <col min="9475" max="9475" width="12.7109375" style="1" customWidth="1"/>
    <col min="9476" max="9476" width="14.28515625" style="1" customWidth="1"/>
    <col min="9477" max="9477" width="13.7109375" style="1" customWidth="1"/>
    <col min="9478" max="9478" width="15.5703125" style="1" customWidth="1"/>
    <col min="9479" max="9479" width="9.140625" style="1"/>
    <col min="9480" max="9480" width="9.85546875" style="1" bestFit="1" customWidth="1"/>
    <col min="9481" max="9728" width="9.140625" style="1"/>
    <col min="9729" max="9729" width="23.5703125" style="1" customWidth="1"/>
    <col min="9730" max="9730" width="48.85546875" style="1" customWidth="1"/>
    <col min="9731" max="9731" width="12.7109375" style="1" customWidth="1"/>
    <col min="9732" max="9732" width="14.28515625" style="1" customWidth="1"/>
    <col min="9733" max="9733" width="13.7109375" style="1" customWidth="1"/>
    <col min="9734" max="9734" width="15.5703125" style="1" customWidth="1"/>
    <col min="9735" max="9735" width="9.140625" style="1"/>
    <col min="9736" max="9736" width="9.85546875" style="1" bestFit="1" customWidth="1"/>
    <col min="9737" max="9984" width="9.140625" style="1"/>
    <col min="9985" max="9985" width="23.5703125" style="1" customWidth="1"/>
    <col min="9986" max="9986" width="48.85546875" style="1" customWidth="1"/>
    <col min="9987" max="9987" width="12.7109375" style="1" customWidth="1"/>
    <col min="9988" max="9988" width="14.28515625" style="1" customWidth="1"/>
    <col min="9989" max="9989" width="13.7109375" style="1" customWidth="1"/>
    <col min="9990" max="9990" width="15.5703125" style="1" customWidth="1"/>
    <col min="9991" max="9991" width="9.140625" style="1"/>
    <col min="9992" max="9992" width="9.85546875" style="1" bestFit="1" customWidth="1"/>
    <col min="9993" max="10240" width="9.140625" style="1"/>
    <col min="10241" max="10241" width="23.5703125" style="1" customWidth="1"/>
    <col min="10242" max="10242" width="48.85546875" style="1" customWidth="1"/>
    <col min="10243" max="10243" width="12.7109375" style="1" customWidth="1"/>
    <col min="10244" max="10244" width="14.28515625" style="1" customWidth="1"/>
    <col min="10245" max="10245" width="13.7109375" style="1" customWidth="1"/>
    <col min="10246" max="10246" width="15.5703125" style="1" customWidth="1"/>
    <col min="10247" max="10247" width="9.140625" style="1"/>
    <col min="10248" max="10248" width="9.85546875" style="1" bestFit="1" customWidth="1"/>
    <col min="10249" max="10496" width="9.140625" style="1"/>
    <col min="10497" max="10497" width="23.5703125" style="1" customWidth="1"/>
    <col min="10498" max="10498" width="48.85546875" style="1" customWidth="1"/>
    <col min="10499" max="10499" width="12.7109375" style="1" customWidth="1"/>
    <col min="10500" max="10500" width="14.28515625" style="1" customWidth="1"/>
    <col min="10501" max="10501" width="13.7109375" style="1" customWidth="1"/>
    <col min="10502" max="10502" width="15.5703125" style="1" customWidth="1"/>
    <col min="10503" max="10503" width="9.140625" style="1"/>
    <col min="10504" max="10504" width="9.85546875" style="1" bestFit="1" customWidth="1"/>
    <col min="10505" max="10752" width="9.140625" style="1"/>
    <col min="10753" max="10753" width="23.5703125" style="1" customWidth="1"/>
    <col min="10754" max="10754" width="48.85546875" style="1" customWidth="1"/>
    <col min="10755" max="10755" width="12.7109375" style="1" customWidth="1"/>
    <col min="10756" max="10756" width="14.28515625" style="1" customWidth="1"/>
    <col min="10757" max="10757" width="13.7109375" style="1" customWidth="1"/>
    <col min="10758" max="10758" width="15.5703125" style="1" customWidth="1"/>
    <col min="10759" max="10759" width="9.140625" style="1"/>
    <col min="10760" max="10760" width="9.85546875" style="1" bestFit="1" customWidth="1"/>
    <col min="10761" max="11008" width="9.140625" style="1"/>
    <col min="11009" max="11009" width="23.5703125" style="1" customWidth="1"/>
    <col min="11010" max="11010" width="48.85546875" style="1" customWidth="1"/>
    <col min="11011" max="11011" width="12.7109375" style="1" customWidth="1"/>
    <col min="11012" max="11012" width="14.28515625" style="1" customWidth="1"/>
    <col min="11013" max="11013" width="13.7109375" style="1" customWidth="1"/>
    <col min="11014" max="11014" width="15.5703125" style="1" customWidth="1"/>
    <col min="11015" max="11015" width="9.140625" style="1"/>
    <col min="11016" max="11016" width="9.85546875" style="1" bestFit="1" customWidth="1"/>
    <col min="11017" max="11264" width="9.140625" style="1"/>
    <col min="11265" max="11265" width="23.5703125" style="1" customWidth="1"/>
    <col min="11266" max="11266" width="48.85546875" style="1" customWidth="1"/>
    <col min="11267" max="11267" width="12.7109375" style="1" customWidth="1"/>
    <col min="11268" max="11268" width="14.28515625" style="1" customWidth="1"/>
    <col min="11269" max="11269" width="13.7109375" style="1" customWidth="1"/>
    <col min="11270" max="11270" width="15.5703125" style="1" customWidth="1"/>
    <col min="11271" max="11271" width="9.140625" style="1"/>
    <col min="11272" max="11272" width="9.85546875" style="1" bestFit="1" customWidth="1"/>
    <col min="11273" max="11520" width="9.140625" style="1"/>
    <col min="11521" max="11521" width="23.5703125" style="1" customWidth="1"/>
    <col min="11522" max="11522" width="48.85546875" style="1" customWidth="1"/>
    <col min="11523" max="11523" width="12.7109375" style="1" customWidth="1"/>
    <col min="11524" max="11524" width="14.28515625" style="1" customWidth="1"/>
    <col min="11525" max="11525" width="13.7109375" style="1" customWidth="1"/>
    <col min="11526" max="11526" width="15.5703125" style="1" customWidth="1"/>
    <col min="11527" max="11527" width="9.140625" style="1"/>
    <col min="11528" max="11528" width="9.85546875" style="1" bestFit="1" customWidth="1"/>
    <col min="11529" max="11776" width="9.140625" style="1"/>
    <col min="11777" max="11777" width="23.5703125" style="1" customWidth="1"/>
    <col min="11778" max="11778" width="48.85546875" style="1" customWidth="1"/>
    <col min="11779" max="11779" width="12.7109375" style="1" customWidth="1"/>
    <col min="11780" max="11780" width="14.28515625" style="1" customWidth="1"/>
    <col min="11781" max="11781" width="13.7109375" style="1" customWidth="1"/>
    <col min="11782" max="11782" width="15.5703125" style="1" customWidth="1"/>
    <col min="11783" max="11783" width="9.140625" style="1"/>
    <col min="11784" max="11784" width="9.85546875" style="1" bestFit="1" customWidth="1"/>
    <col min="11785" max="12032" width="9.140625" style="1"/>
    <col min="12033" max="12033" width="23.5703125" style="1" customWidth="1"/>
    <col min="12034" max="12034" width="48.85546875" style="1" customWidth="1"/>
    <col min="12035" max="12035" width="12.7109375" style="1" customWidth="1"/>
    <col min="12036" max="12036" width="14.28515625" style="1" customWidth="1"/>
    <col min="12037" max="12037" width="13.7109375" style="1" customWidth="1"/>
    <col min="12038" max="12038" width="15.5703125" style="1" customWidth="1"/>
    <col min="12039" max="12039" width="9.140625" style="1"/>
    <col min="12040" max="12040" width="9.85546875" style="1" bestFit="1" customWidth="1"/>
    <col min="12041" max="12288" width="9.140625" style="1"/>
    <col min="12289" max="12289" width="23.5703125" style="1" customWidth="1"/>
    <col min="12290" max="12290" width="48.85546875" style="1" customWidth="1"/>
    <col min="12291" max="12291" width="12.7109375" style="1" customWidth="1"/>
    <col min="12292" max="12292" width="14.28515625" style="1" customWidth="1"/>
    <col min="12293" max="12293" width="13.7109375" style="1" customWidth="1"/>
    <col min="12294" max="12294" width="15.5703125" style="1" customWidth="1"/>
    <col min="12295" max="12295" width="9.140625" style="1"/>
    <col min="12296" max="12296" width="9.85546875" style="1" bestFit="1" customWidth="1"/>
    <col min="12297" max="12544" width="9.140625" style="1"/>
    <col min="12545" max="12545" width="23.5703125" style="1" customWidth="1"/>
    <col min="12546" max="12546" width="48.85546875" style="1" customWidth="1"/>
    <col min="12547" max="12547" width="12.7109375" style="1" customWidth="1"/>
    <col min="12548" max="12548" width="14.28515625" style="1" customWidth="1"/>
    <col min="12549" max="12549" width="13.7109375" style="1" customWidth="1"/>
    <col min="12550" max="12550" width="15.5703125" style="1" customWidth="1"/>
    <col min="12551" max="12551" width="9.140625" style="1"/>
    <col min="12552" max="12552" width="9.85546875" style="1" bestFit="1" customWidth="1"/>
    <col min="12553" max="12800" width="9.140625" style="1"/>
    <col min="12801" max="12801" width="23.5703125" style="1" customWidth="1"/>
    <col min="12802" max="12802" width="48.85546875" style="1" customWidth="1"/>
    <col min="12803" max="12803" width="12.7109375" style="1" customWidth="1"/>
    <col min="12804" max="12804" width="14.28515625" style="1" customWidth="1"/>
    <col min="12805" max="12805" width="13.7109375" style="1" customWidth="1"/>
    <col min="12806" max="12806" width="15.5703125" style="1" customWidth="1"/>
    <col min="12807" max="12807" width="9.140625" style="1"/>
    <col min="12808" max="12808" width="9.85546875" style="1" bestFit="1" customWidth="1"/>
    <col min="12809" max="13056" width="9.140625" style="1"/>
    <col min="13057" max="13057" width="23.5703125" style="1" customWidth="1"/>
    <col min="13058" max="13058" width="48.85546875" style="1" customWidth="1"/>
    <col min="13059" max="13059" width="12.7109375" style="1" customWidth="1"/>
    <col min="13060" max="13060" width="14.28515625" style="1" customWidth="1"/>
    <col min="13061" max="13061" width="13.7109375" style="1" customWidth="1"/>
    <col min="13062" max="13062" width="15.5703125" style="1" customWidth="1"/>
    <col min="13063" max="13063" width="9.140625" style="1"/>
    <col min="13064" max="13064" width="9.85546875" style="1" bestFit="1" customWidth="1"/>
    <col min="13065" max="13312" width="9.140625" style="1"/>
    <col min="13313" max="13313" width="23.5703125" style="1" customWidth="1"/>
    <col min="13314" max="13314" width="48.85546875" style="1" customWidth="1"/>
    <col min="13315" max="13315" width="12.7109375" style="1" customWidth="1"/>
    <col min="13316" max="13316" width="14.28515625" style="1" customWidth="1"/>
    <col min="13317" max="13317" width="13.7109375" style="1" customWidth="1"/>
    <col min="13318" max="13318" width="15.5703125" style="1" customWidth="1"/>
    <col min="13319" max="13319" width="9.140625" style="1"/>
    <col min="13320" max="13320" width="9.85546875" style="1" bestFit="1" customWidth="1"/>
    <col min="13321" max="13568" width="9.140625" style="1"/>
    <col min="13569" max="13569" width="23.5703125" style="1" customWidth="1"/>
    <col min="13570" max="13570" width="48.85546875" style="1" customWidth="1"/>
    <col min="13571" max="13571" width="12.7109375" style="1" customWidth="1"/>
    <col min="13572" max="13572" width="14.28515625" style="1" customWidth="1"/>
    <col min="13573" max="13573" width="13.7109375" style="1" customWidth="1"/>
    <col min="13574" max="13574" width="15.5703125" style="1" customWidth="1"/>
    <col min="13575" max="13575" width="9.140625" style="1"/>
    <col min="13576" max="13576" width="9.85546875" style="1" bestFit="1" customWidth="1"/>
    <col min="13577" max="13824" width="9.140625" style="1"/>
    <col min="13825" max="13825" width="23.5703125" style="1" customWidth="1"/>
    <col min="13826" max="13826" width="48.85546875" style="1" customWidth="1"/>
    <col min="13827" max="13827" width="12.7109375" style="1" customWidth="1"/>
    <col min="13828" max="13828" width="14.28515625" style="1" customWidth="1"/>
    <col min="13829" max="13829" width="13.7109375" style="1" customWidth="1"/>
    <col min="13830" max="13830" width="15.5703125" style="1" customWidth="1"/>
    <col min="13831" max="13831" width="9.140625" style="1"/>
    <col min="13832" max="13832" width="9.85546875" style="1" bestFit="1" customWidth="1"/>
    <col min="13833" max="14080" width="9.140625" style="1"/>
    <col min="14081" max="14081" width="23.5703125" style="1" customWidth="1"/>
    <col min="14082" max="14082" width="48.85546875" style="1" customWidth="1"/>
    <col min="14083" max="14083" width="12.7109375" style="1" customWidth="1"/>
    <col min="14084" max="14084" width="14.28515625" style="1" customWidth="1"/>
    <col min="14085" max="14085" width="13.7109375" style="1" customWidth="1"/>
    <col min="14086" max="14086" width="15.5703125" style="1" customWidth="1"/>
    <col min="14087" max="14087" width="9.140625" style="1"/>
    <col min="14088" max="14088" width="9.85546875" style="1" bestFit="1" customWidth="1"/>
    <col min="14089" max="14336" width="9.140625" style="1"/>
    <col min="14337" max="14337" width="23.5703125" style="1" customWidth="1"/>
    <col min="14338" max="14338" width="48.85546875" style="1" customWidth="1"/>
    <col min="14339" max="14339" width="12.7109375" style="1" customWidth="1"/>
    <col min="14340" max="14340" width="14.28515625" style="1" customWidth="1"/>
    <col min="14341" max="14341" width="13.7109375" style="1" customWidth="1"/>
    <col min="14342" max="14342" width="15.5703125" style="1" customWidth="1"/>
    <col min="14343" max="14343" width="9.140625" style="1"/>
    <col min="14344" max="14344" width="9.85546875" style="1" bestFit="1" customWidth="1"/>
    <col min="14345" max="14592" width="9.140625" style="1"/>
    <col min="14593" max="14593" width="23.5703125" style="1" customWidth="1"/>
    <col min="14594" max="14594" width="48.85546875" style="1" customWidth="1"/>
    <col min="14595" max="14595" width="12.7109375" style="1" customWidth="1"/>
    <col min="14596" max="14596" width="14.28515625" style="1" customWidth="1"/>
    <col min="14597" max="14597" width="13.7109375" style="1" customWidth="1"/>
    <col min="14598" max="14598" width="15.5703125" style="1" customWidth="1"/>
    <col min="14599" max="14599" width="9.140625" style="1"/>
    <col min="14600" max="14600" width="9.85546875" style="1" bestFit="1" customWidth="1"/>
    <col min="14601" max="14848" width="9.140625" style="1"/>
    <col min="14849" max="14849" width="23.5703125" style="1" customWidth="1"/>
    <col min="14850" max="14850" width="48.85546875" style="1" customWidth="1"/>
    <col min="14851" max="14851" width="12.7109375" style="1" customWidth="1"/>
    <col min="14852" max="14852" width="14.28515625" style="1" customWidth="1"/>
    <col min="14853" max="14853" width="13.7109375" style="1" customWidth="1"/>
    <col min="14854" max="14854" width="15.5703125" style="1" customWidth="1"/>
    <col min="14855" max="14855" width="9.140625" style="1"/>
    <col min="14856" max="14856" width="9.85546875" style="1" bestFit="1" customWidth="1"/>
    <col min="14857" max="15104" width="9.140625" style="1"/>
    <col min="15105" max="15105" width="23.5703125" style="1" customWidth="1"/>
    <col min="15106" max="15106" width="48.85546875" style="1" customWidth="1"/>
    <col min="15107" max="15107" width="12.7109375" style="1" customWidth="1"/>
    <col min="15108" max="15108" width="14.28515625" style="1" customWidth="1"/>
    <col min="15109" max="15109" width="13.7109375" style="1" customWidth="1"/>
    <col min="15110" max="15110" width="15.5703125" style="1" customWidth="1"/>
    <col min="15111" max="15111" width="9.140625" style="1"/>
    <col min="15112" max="15112" width="9.85546875" style="1" bestFit="1" customWidth="1"/>
    <col min="15113" max="15360" width="9.140625" style="1"/>
    <col min="15361" max="15361" width="23.5703125" style="1" customWidth="1"/>
    <col min="15362" max="15362" width="48.85546875" style="1" customWidth="1"/>
    <col min="15363" max="15363" width="12.7109375" style="1" customWidth="1"/>
    <col min="15364" max="15364" width="14.28515625" style="1" customWidth="1"/>
    <col min="15365" max="15365" width="13.7109375" style="1" customWidth="1"/>
    <col min="15366" max="15366" width="15.5703125" style="1" customWidth="1"/>
    <col min="15367" max="15367" width="9.140625" style="1"/>
    <col min="15368" max="15368" width="9.85546875" style="1" bestFit="1" customWidth="1"/>
    <col min="15369" max="15616" width="9.140625" style="1"/>
    <col min="15617" max="15617" width="23.5703125" style="1" customWidth="1"/>
    <col min="15618" max="15618" width="48.85546875" style="1" customWidth="1"/>
    <col min="15619" max="15619" width="12.7109375" style="1" customWidth="1"/>
    <col min="15620" max="15620" width="14.28515625" style="1" customWidth="1"/>
    <col min="15621" max="15621" width="13.7109375" style="1" customWidth="1"/>
    <col min="15622" max="15622" width="15.5703125" style="1" customWidth="1"/>
    <col min="15623" max="15623" width="9.140625" style="1"/>
    <col min="15624" max="15624" width="9.85546875" style="1" bestFit="1" customWidth="1"/>
    <col min="15625" max="15872" width="9.140625" style="1"/>
    <col min="15873" max="15873" width="23.5703125" style="1" customWidth="1"/>
    <col min="15874" max="15874" width="48.85546875" style="1" customWidth="1"/>
    <col min="15875" max="15875" width="12.7109375" style="1" customWidth="1"/>
    <col min="15876" max="15876" width="14.28515625" style="1" customWidth="1"/>
    <col min="15877" max="15877" width="13.7109375" style="1" customWidth="1"/>
    <col min="15878" max="15878" width="15.5703125" style="1" customWidth="1"/>
    <col min="15879" max="15879" width="9.140625" style="1"/>
    <col min="15880" max="15880" width="9.85546875" style="1" bestFit="1" customWidth="1"/>
    <col min="15881" max="16128" width="9.140625" style="1"/>
    <col min="16129" max="16129" width="23.5703125" style="1" customWidth="1"/>
    <col min="16130" max="16130" width="48.85546875" style="1" customWidth="1"/>
    <col min="16131" max="16131" width="12.7109375" style="1" customWidth="1"/>
    <col min="16132" max="16132" width="14.28515625" style="1" customWidth="1"/>
    <col min="16133" max="16133" width="13.7109375" style="1" customWidth="1"/>
    <col min="16134" max="16134" width="15.5703125" style="1" customWidth="1"/>
    <col min="16135" max="16135" width="9.140625" style="1"/>
    <col min="16136" max="16136" width="9.85546875" style="1" bestFit="1" customWidth="1"/>
    <col min="16137" max="16384" width="9.140625" style="1"/>
  </cols>
  <sheetData>
    <row r="1" spans="1:6">
      <c r="E1" s="3" t="s">
        <v>0</v>
      </c>
    </row>
    <row r="2" spans="1:6">
      <c r="E2" s="3" t="s">
        <v>1</v>
      </c>
    </row>
    <row r="3" spans="1:6" ht="39.75" customHeight="1">
      <c r="A3" s="153" t="s">
        <v>2</v>
      </c>
      <c r="B3" s="153"/>
      <c r="C3" s="154"/>
      <c r="D3" s="155"/>
      <c r="E3" s="155"/>
    </row>
    <row r="4" spans="1:6">
      <c r="A4" s="4"/>
      <c r="B4" s="5"/>
    </row>
    <row r="5" spans="1:6" ht="63.75">
      <c r="A5" s="6" t="s">
        <v>3</v>
      </c>
      <c r="B5" s="7" t="s">
        <v>4</v>
      </c>
      <c r="C5" s="8" t="s">
        <v>5</v>
      </c>
      <c r="D5" s="9" t="s">
        <v>6</v>
      </c>
      <c r="E5" s="10" t="s">
        <v>7</v>
      </c>
      <c r="F5" s="8" t="s">
        <v>8</v>
      </c>
    </row>
    <row r="6" spans="1:6">
      <c r="A6" s="11">
        <v>1</v>
      </c>
      <c r="B6" s="7">
        <v>2</v>
      </c>
      <c r="C6" s="12">
        <v>3</v>
      </c>
      <c r="D6" s="13">
        <v>4</v>
      </c>
      <c r="E6" s="13">
        <v>5</v>
      </c>
      <c r="F6" s="13">
        <v>6</v>
      </c>
    </row>
    <row r="7" spans="1:6">
      <c r="A7" s="14" t="s">
        <v>9</v>
      </c>
      <c r="B7" s="15" t="s">
        <v>10</v>
      </c>
      <c r="C7" s="16">
        <f>C8+C34</f>
        <v>3530973866</v>
      </c>
      <c r="D7" s="16">
        <f>F7-C7</f>
        <v>13787163</v>
      </c>
      <c r="E7" s="16">
        <f>D7/C7*100</f>
        <v>0.39046346767835294</v>
      </c>
      <c r="F7" s="16">
        <f>F8+F34</f>
        <v>3544761029</v>
      </c>
    </row>
    <row r="8" spans="1:6">
      <c r="A8" s="14"/>
      <c r="B8" s="17" t="s">
        <v>11</v>
      </c>
      <c r="C8" s="16">
        <f>C9+C14+C22+C30</f>
        <v>3134503100</v>
      </c>
      <c r="D8" s="16">
        <f t="shared" ref="D8:D72" si="0">F8-C8</f>
        <v>0</v>
      </c>
      <c r="E8" s="16">
        <f t="shared" ref="E8:E72" si="1">D8/C8*100</f>
        <v>0</v>
      </c>
      <c r="F8" s="16">
        <f>F9+F14+F22+F30</f>
        <v>3134503100</v>
      </c>
    </row>
    <row r="9" spans="1:6">
      <c r="A9" s="18" t="s">
        <v>12</v>
      </c>
      <c r="B9" s="19" t="s">
        <v>13</v>
      </c>
      <c r="C9" s="16">
        <f>C10+C11+C13</f>
        <v>2671872500</v>
      </c>
      <c r="D9" s="16">
        <f t="shared" si="0"/>
        <v>0</v>
      </c>
      <c r="E9" s="16">
        <f t="shared" si="1"/>
        <v>0</v>
      </c>
      <c r="F9" s="16">
        <f>F10+F11+F13</f>
        <v>2671872500</v>
      </c>
    </row>
    <row r="10" spans="1:6" ht="64.5">
      <c r="A10" s="20" t="s">
        <v>14</v>
      </c>
      <c r="B10" s="21" t="s">
        <v>15</v>
      </c>
      <c r="C10" s="16">
        <v>2654757500</v>
      </c>
      <c r="D10" s="16">
        <f t="shared" si="0"/>
        <v>0</v>
      </c>
      <c r="E10" s="16">
        <f t="shared" si="1"/>
        <v>0</v>
      </c>
      <c r="F10" s="16">
        <v>2654757500</v>
      </c>
    </row>
    <row r="11" spans="1:6" ht="102.75">
      <c r="A11" s="20" t="s">
        <v>16</v>
      </c>
      <c r="B11" s="21" t="s">
        <v>17</v>
      </c>
      <c r="C11" s="22">
        <v>13080000</v>
      </c>
      <c r="D11" s="16">
        <f t="shared" si="0"/>
        <v>0</v>
      </c>
      <c r="E11" s="16">
        <f t="shared" si="1"/>
        <v>0</v>
      </c>
      <c r="F11" s="22">
        <v>13080000</v>
      </c>
    </row>
    <row r="12" spans="1:6" ht="39">
      <c r="A12" s="20" t="s">
        <v>18</v>
      </c>
      <c r="B12" s="21" t="s">
        <v>19</v>
      </c>
      <c r="C12" s="16"/>
      <c r="D12" s="16">
        <f t="shared" si="0"/>
        <v>0</v>
      </c>
      <c r="E12" s="16"/>
      <c r="F12" s="16"/>
    </row>
    <row r="13" spans="1:6" ht="77.25">
      <c r="A13" s="20" t="s">
        <v>20</v>
      </c>
      <c r="B13" s="21" t="s">
        <v>21</v>
      </c>
      <c r="C13" s="16">
        <v>4035000</v>
      </c>
      <c r="D13" s="16">
        <f t="shared" si="0"/>
        <v>0</v>
      </c>
      <c r="E13" s="16">
        <f t="shared" si="1"/>
        <v>0</v>
      </c>
      <c r="F13" s="16">
        <v>4035000</v>
      </c>
    </row>
    <row r="14" spans="1:6">
      <c r="A14" s="18" t="s">
        <v>22</v>
      </c>
      <c r="B14" s="19" t="s">
        <v>23</v>
      </c>
      <c r="C14" s="22">
        <f>C15+C20+C21</f>
        <v>304536900</v>
      </c>
      <c r="D14" s="16">
        <f t="shared" si="0"/>
        <v>0</v>
      </c>
      <c r="E14" s="16">
        <f t="shared" si="1"/>
        <v>0</v>
      </c>
      <c r="F14" s="22">
        <f>F15+F20+F21</f>
        <v>304536900</v>
      </c>
    </row>
    <row r="15" spans="1:6" ht="26.25">
      <c r="A15" s="18" t="s">
        <v>24</v>
      </c>
      <c r="B15" s="23" t="s">
        <v>25</v>
      </c>
      <c r="C15" s="16">
        <f>C16+C17+C18+C19</f>
        <v>170583000</v>
      </c>
      <c r="D15" s="16">
        <f t="shared" si="0"/>
        <v>0</v>
      </c>
      <c r="E15" s="16">
        <f t="shared" si="1"/>
        <v>0</v>
      </c>
      <c r="F15" s="16">
        <f>F16+F17+F18+F19</f>
        <v>170583000</v>
      </c>
    </row>
    <row r="16" spans="1:6" ht="26.25">
      <c r="A16" s="18" t="s">
        <v>26</v>
      </c>
      <c r="B16" s="23" t="s">
        <v>27</v>
      </c>
      <c r="C16" s="16">
        <v>124583000</v>
      </c>
      <c r="D16" s="16">
        <f t="shared" si="0"/>
        <v>0</v>
      </c>
      <c r="E16" s="16">
        <f t="shared" si="1"/>
        <v>0</v>
      </c>
      <c r="F16" s="16">
        <v>124583000</v>
      </c>
    </row>
    <row r="17" spans="1:6" ht="39">
      <c r="A17" s="18" t="s">
        <v>28</v>
      </c>
      <c r="B17" s="23" t="s">
        <v>29</v>
      </c>
      <c r="C17" s="16">
        <v>30000000</v>
      </c>
      <c r="D17" s="16">
        <f t="shared" si="0"/>
        <v>0</v>
      </c>
      <c r="E17" s="16">
        <f t="shared" si="1"/>
        <v>0</v>
      </c>
      <c r="F17" s="16">
        <v>30000000</v>
      </c>
    </row>
    <row r="18" spans="1:6" ht="39">
      <c r="A18" s="24" t="s">
        <v>30</v>
      </c>
      <c r="B18" s="25" t="s">
        <v>31</v>
      </c>
      <c r="C18" s="16">
        <v>8000000</v>
      </c>
      <c r="D18" s="16">
        <f t="shared" si="0"/>
        <v>0</v>
      </c>
      <c r="E18" s="16">
        <f t="shared" si="1"/>
        <v>0</v>
      </c>
      <c r="F18" s="16">
        <v>8000000</v>
      </c>
    </row>
    <row r="19" spans="1:6" ht="26.25">
      <c r="A19" s="18" t="s">
        <v>32</v>
      </c>
      <c r="B19" s="23" t="s">
        <v>33</v>
      </c>
      <c r="C19" s="16">
        <v>8000000</v>
      </c>
      <c r="D19" s="16">
        <f t="shared" si="0"/>
        <v>0</v>
      </c>
      <c r="E19" s="16">
        <f t="shared" si="1"/>
        <v>0</v>
      </c>
      <c r="F19" s="16">
        <v>8000000</v>
      </c>
    </row>
    <row r="20" spans="1:6" ht="26.25">
      <c r="A20" s="18" t="s">
        <v>34</v>
      </c>
      <c r="B20" s="23" t="s">
        <v>35</v>
      </c>
      <c r="C20" s="16">
        <v>133703900</v>
      </c>
      <c r="D20" s="16">
        <f t="shared" si="0"/>
        <v>0</v>
      </c>
      <c r="E20" s="16">
        <f t="shared" si="1"/>
        <v>0</v>
      </c>
      <c r="F20" s="16">
        <v>133703900</v>
      </c>
    </row>
    <row r="21" spans="1:6">
      <c r="A21" s="18" t="s">
        <v>36</v>
      </c>
      <c r="B21" s="23" t="s">
        <v>37</v>
      </c>
      <c r="C21" s="16">
        <v>250000</v>
      </c>
      <c r="D21" s="16">
        <f t="shared" si="0"/>
        <v>0</v>
      </c>
      <c r="E21" s="16">
        <f t="shared" si="1"/>
        <v>0</v>
      </c>
      <c r="F21" s="16">
        <v>250000</v>
      </c>
    </row>
    <row r="22" spans="1:6">
      <c r="A22" s="18" t="s">
        <v>38</v>
      </c>
      <c r="B22" s="23" t="s">
        <v>39</v>
      </c>
      <c r="C22" s="16">
        <v>143593700</v>
      </c>
      <c r="D22" s="16">
        <f t="shared" si="0"/>
        <v>0</v>
      </c>
      <c r="E22" s="16">
        <f t="shared" si="1"/>
        <v>0</v>
      </c>
      <c r="F22" s="16">
        <v>143593700</v>
      </c>
    </row>
    <row r="23" spans="1:6" ht="39">
      <c r="A23" s="18" t="s">
        <v>40</v>
      </c>
      <c r="B23" s="17" t="s">
        <v>41</v>
      </c>
      <c r="C23" s="16">
        <v>14296000</v>
      </c>
      <c r="D23" s="16">
        <f t="shared" si="0"/>
        <v>0</v>
      </c>
      <c r="E23" s="16">
        <f t="shared" si="1"/>
        <v>0</v>
      </c>
      <c r="F23" s="16">
        <v>14296000</v>
      </c>
    </row>
    <row r="24" spans="1:6">
      <c r="A24" s="18" t="s">
        <v>42</v>
      </c>
      <c r="B24" s="17" t="s">
        <v>43</v>
      </c>
      <c r="C24" s="16">
        <f>C25+C26</f>
        <v>63206600</v>
      </c>
      <c r="D24" s="16">
        <f t="shared" si="0"/>
        <v>0</v>
      </c>
      <c r="E24" s="16">
        <f t="shared" si="1"/>
        <v>0</v>
      </c>
      <c r="F24" s="16">
        <f>F25+F26</f>
        <v>63206600</v>
      </c>
    </row>
    <row r="25" spans="1:6" ht="64.5">
      <c r="A25" s="18" t="s">
        <v>44</v>
      </c>
      <c r="B25" s="17" t="s">
        <v>45</v>
      </c>
      <c r="C25" s="16">
        <v>6500000</v>
      </c>
      <c r="D25" s="16">
        <f t="shared" si="0"/>
        <v>0</v>
      </c>
      <c r="E25" s="16">
        <f t="shared" si="1"/>
        <v>0</v>
      </c>
      <c r="F25" s="16">
        <v>6500000</v>
      </c>
    </row>
    <row r="26" spans="1:6" ht="64.5">
      <c r="A26" s="18" t="s">
        <v>46</v>
      </c>
      <c r="B26" s="17" t="s">
        <v>47</v>
      </c>
      <c r="C26" s="16">
        <v>56706600</v>
      </c>
      <c r="D26" s="16">
        <f t="shared" si="0"/>
        <v>0</v>
      </c>
      <c r="E26" s="16">
        <f t="shared" si="1"/>
        <v>0</v>
      </c>
      <c r="F26" s="16">
        <v>56706600</v>
      </c>
    </row>
    <row r="27" spans="1:6">
      <c r="A27" s="18" t="s">
        <v>48</v>
      </c>
      <c r="B27" s="26" t="s">
        <v>49</v>
      </c>
      <c r="C27" s="16">
        <f>C29+C28</f>
        <v>66091100</v>
      </c>
      <c r="D27" s="16">
        <f t="shared" si="0"/>
        <v>0</v>
      </c>
      <c r="E27" s="16">
        <f t="shared" si="1"/>
        <v>0</v>
      </c>
      <c r="F27" s="16">
        <f>F29+F28</f>
        <v>66091100</v>
      </c>
    </row>
    <row r="28" spans="1:6">
      <c r="A28" s="18" t="s">
        <v>50</v>
      </c>
      <c r="B28" s="26" t="s">
        <v>51</v>
      </c>
      <c r="C28" s="16">
        <v>41251100</v>
      </c>
      <c r="D28" s="16">
        <f t="shared" si="0"/>
        <v>0</v>
      </c>
      <c r="E28" s="16">
        <f t="shared" si="1"/>
        <v>0</v>
      </c>
      <c r="F28" s="16">
        <v>41251100</v>
      </c>
    </row>
    <row r="29" spans="1:6">
      <c r="A29" s="18" t="s">
        <v>52</v>
      </c>
      <c r="B29" s="26" t="s">
        <v>53</v>
      </c>
      <c r="C29" s="16">
        <v>24840000</v>
      </c>
      <c r="D29" s="16">
        <f t="shared" si="0"/>
        <v>0</v>
      </c>
      <c r="E29" s="16">
        <f t="shared" si="1"/>
        <v>0</v>
      </c>
      <c r="F29" s="16">
        <v>24840000</v>
      </c>
    </row>
    <row r="30" spans="1:6">
      <c r="A30" s="18" t="s">
        <v>54</v>
      </c>
      <c r="B30" s="26" t="s">
        <v>55</v>
      </c>
      <c r="C30" s="16">
        <f>C31+C32</f>
        <v>14500000</v>
      </c>
      <c r="D30" s="16">
        <f t="shared" si="0"/>
        <v>0</v>
      </c>
      <c r="E30" s="16">
        <f t="shared" si="1"/>
        <v>0</v>
      </c>
      <c r="F30" s="16">
        <f>F31+F32</f>
        <v>14500000</v>
      </c>
    </row>
    <row r="31" spans="1:6" ht="38.25">
      <c r="A31" s="18" t="s">
        <v>56</v>
      </c>
      <c r="B31" s="27" t="s">
        <v>57</v>
      </c>
      <c r="C31" s="16">
        <v>12000000</v>
      </c>
      <c r="D31" s="16">
        <f t="shared" si="0"/>
        <v>0</v>
      </c>
      <c r="E31" s="16">
        <f t="shared" si="1"/>
        <v>0</v>
      </c>
      <c r="F31" s="16">
        <v>12000000</v>
      </c>
    </row>
    <row r="32" spans="1:6" ht="63.75">
      <c r="A32" s="18" t="s">
        <v>58</v>
      </c>
      <c r="B32" s="27" t="s">
        <v>59</v>
      </c>
      <c r="C32" s="16">
        <v>2500000</v>
      </c>
      <c r="D32" s="16">
        <f t="shared" si="0"/>
        <v>0</v>
      </c>
      <c r="E32" s="16">
        <f t="shared" si="1"/>
        <v>0</v>
      </c>
      <c r="F32" s="16">
        <v>2500000</v>
      </c>
    </row>
    <row r="33" spans="1:6" ht="26.25">
      <c r="A33" s="18" t="s">
        <v>60</v>
      </c>
      <c r="B33" s="17" t="s">
        <v>61</v>
      </c>
      <c r="C33" s="16"/>
      <c r="D33" s="16">
        <f t="shared" si="0"/>
        <v>0</v>
      </c>
      <c r="E33" s="16"/>
      <c r="F33" s="16"/>
    </row>
    <row r="34" spans="1:6">
      <c r="A34" s="18"/>
      <c r="B34" s="23" t="s">
        <v>62</v>
      </c>
      <c r="C34" s="16">
        <f>C35+C42+C44+C51+C47+C64</f>
        <v>396470766</v>
      </c>
      <c r="D34" s="16">
        <f t="shared" si="0"/>
        <v>13787163</v>
      </c>
      <c r="E34" s="16">
        <f t="shared" si="1"/>
        <v>3.4774727879936553</v>
      </c>
      <c r="F34" s="16">
        <f>F35+F42+F44+F51+F47+F64</f>
        <v>410257929</v>
      </c>
    </row>
    <row r="35" spans="1:6" ht="26.25">
      <c r="A35" s="18" t="s">
        <v>63</v>
      </c>
      <c r="B35" s="23" t="s">
        <v>64</v>
      </c>
      <c r="C35" s="16">
        <f>C36+C37+C38+C39+C40+C41</f>
        <v>235500000</v>
      </c>
      <c r="D35" s="16">
        <f t="shared" si="0"/>
        <v>2505000</v>
      </c>
      <c r="E35" s="16">
        <f t="shared" si="1"/>
        <v>1.0636942675159236</v>
      </c>
      <c r="F35" s="16">
        <f>F36+F37+F38+F39+F40+F41</f>
        <v>238005000</v>
      </c>
    </row>
    <row r="36" spans="1:6" ht="51.75">
      <c r="A36" s="18" t="s">
        <v>65</v>
      </c>
      <c r="B36" s="23" t="s">
        <v>66</v>
      </c>
      <c r="C36" s="16">
        <v>2000000</v>
      </c>
      <c r="D36" s="16">
        <f t="shared" si="0"/>
        <v>2000000</v>
      </c>
      <c r="E36" s="16">
        <f t="shared" si="1"/>
        <v>100</v>
      </c>
      <c r="F36" s="16">
        <v>4000000</v>
      </c>
    </row>
    <row r="37" spans="1:6" ht="76.5">
      <c r="A37" s="18" t="s">
        <v>67</v>
      </c>
      <c r="B37" s="28" t="s">
        <v>68</v>
      </c>
      <c r="C37" s="16">
        <v>208700000</v>
      </c>
      <c r="D37" s="16">
        <f t="shared" si="0"/>
        <v>0</v>
      </c>
      <c r="E37" s="16">
        <f t="shared" si="1"/>
        <v>0</v>
      </c>
      <c r="F37" s="16">
        <v>208700000</v>
      </c>
    </row>
    <row r="38" spans="1:6" ht="63.75">
      <c r="A38" s="18" t="s">
        <v>69</v>
      </c>
      <c r="B38" s="29" t="s">
        <v>70</v>
      </c>
      <c r="C38" s="16">
        <v>300000</v>
      </c>
      <c r="D38" s="16">
        <f t="shared" si="0"/>
        <v>0</v>
      </c>
      <c r="E38" s="16">
        <f t="shared" si="1"/>
        <v>0</v>
      </c>
      <c r="F38" s="16">
        <v>300000</v>
      </c>
    </row>
    <row r="39" spans="1:6" ht="64.5">
      <c r="A39" s="18" t="s">
        <v>71</v>
      </c>
      <c r="B39" s="23" t="s">
        <v>72</v>
      </c>
      <c r="C39" s="16">
        <v>20000000</v>
      </c>
      <c r="D39" s="16">
        <f t="shared" si="0"/>
        <v>0</v>
      </c>
      <c r="E39" s="16">
        <f t="shared" si="1"/>
        <v>0</v>
      </c>
      <c r="F39" s="16">
        <v>20000000</v>
      </c>
    </row>
    <row r="40" spans="1:6" ht="51.75">
      <c r="A40" s="18" t="s">
        <v>73</v>
      </c>
      <c r="B40" s="23" t="s">
        <v>74</v>
      </c>
      <c r="C40" s="16">
        <v>2500000</v>
      </c>
      <c r="D40" s="16">
        <f t="shared" si="0"/>
        <v>505000</v>
      </c>
      <c r="E40" s="16">
        <f t="shared" si="1"/>
        <v>20.200000000000003</v>
      </c>
      <c r="F40" s="16">
        <v>3005000</v>
      </c>
    </row>
    <row r="41" spans="1:6" ht="77.25">
      <c r="A41" s="18" t="s">
        <v>75</v>
      </c>
      <c r="B41" s="23" t="s">
        <v>76</v>
      </c>
      <c r="C41" s="16">
        <v>2000000</v>
      </c>
      <c r="D41" s="16">
        <f t="shared" si="0"/>
        <v>0</v>
      </c>
      <c r="E41" s="16">
        <f t="shared" si="1"/>
        <v>0</v>
      </c>
      <c r="F41" s="16">
        <v>2000000</v>
      </c>
    </row>
    <row r="42" spans="1:6">
      <c r="A42" s="18" t="s">
        <v>77</v>
      </c>
      <c r="B42" s="23" t="s">
        <v>78</v>
      </c>
      <c r="C42" s="16">
        <v>3514500</v>
      </c>
      <c r="D42" s="16">
        <f t="shared" si="0"/>
        <v>0</v>
      </c>
      <c r="E42" s="16">
        <f t="shared" si="1"/>
        <v>0</v>
      </c>
      <c r="F42" s="16">
        <v>3514500</v>
      </c>
    </row>
    <row r="43" spans="1:6">
      <c r="A43" s="18" t="s">
        <v>79</v>
      </c>
      <c r="B43" s="23" t="s">
        <v>80</v>
      </c>
      <c r="C43" s="16">
        <v>3514500</v>
      </c>
      <c r="D43" s="16">
        <f t="shared" si="0"/>
        <v>0</v>
      </c>
      <c r="E43" s="16">
        <f t="shared" si="1"/>
        <v>0</v>
      </c>
      <c r="F43" s="16">
        <v>3514500</v>
      </c>
    </row>
    <row r="44" spans="1:6" ht="26.25">
      <c r="A44" s="18" t="s">
        <v>81</v>
      </c>
      <c r="B44" s="23" t="s">
        <v>82</v>
      </c>
      <c r="C44" s="22">
        <f>C45+C46</f>
        <v>112026130</v>
      </c>
      <c r="D44" s="16">
        <f t="shared" si="0"/>
        <v>68410</v>
      </c>
      <c r="E44" s="16">
        <f t="shared" si="1"/>
        <v>6.1066110201253944E-2</v>
      </c>
      <c r="F44" s="22">
        <f>F45+F46</f>
        <v>112094540</v>
      </c>
    </row>
    <row r="45" spans="1:6" ht="26.25">
      <c r="A45" s="18" t="s">
        <v>83</v>
      </c>
      <c r="B45" s="23" t="s">
        <v>84</v>
      </c>
      <c r="C45" s="22">
        <v>1200000</v>
      </c>
      <c r="D45" s="16">
        <f t="shared" si="0"/>
        <v>0</v>
      </c>
      <c r="E45" s="16">
        <f t="shared" si="1"/>
        <v>0</v>
      </c>
      <c r="F45" s="22">
        <v>1200000</v>
      </c>
    </row>
    <row r="46" spans="1:6" ht="26.25">
      <c r="A46" s="18" t="s">
        <v>85</v>
      </c>
      <c r="B46" s="23" t="s">
        <v>86</v>
      </c>
      <c r="C46" s="22">
        <v>110826130</v>
      </c>
      <c r="D46" s="16">
        <f t="shared" si="0"/>
        <v>68410</v>
      </c>
      <c r="E46" s="16">
        <f t="shared" si="1"/>
        <v>6.1727320082366859E-2</v>
      </c>
      <c r="F46" s="22">
        <v>110894540</v>
      </c>
    </row>
    <row r="47" spans="1:6" ht="26.25">
      <c r="A47" s="18" t="s">
        <v>87</v>
      </c>
      <c r="B47" s="23" t="s">
        <v>88</v>
      </c>
      <c r="C47" s="16">
        <f>C49+C50+C48</f>
        <v>31000000</v>
      </c>
      <c r="D47" s="16">
        <f>D49+D50+D48</f>
        <v>10000000</v>
      </c>
      <c r="E47" s="16">
        <f t="shared" si="1"/>
        <v>32.258064516129032</v>
      </c>
      <c r="F47" s="16">
        <f>F49+F50+F48</f>
        <v>41000000</v>
      </c>
    </row>
    <row r="48" spans="1:6" ht="26.25">
      <c r="A48" s="18" t="s">
        <v>89</v>
      </c>
      <c r="B48" s="23" t="s">
        <v>90</v>
      </c>
      <c r="C48" s="16">
        <v>1000000</v>
      </c>
      <c r="D48" s="16">
        <f t="shared" si="0"/>
        <v>0</v>
      </c>
      <c r="E48" s="16"/>
      <c r="F48" s="16">
        <v>1000000</v>
      </c>
    </row>
    <row r="49" spans="1:6" ht="76.5">
      <c r="A49" s="18" t="s">
        <v>91</v>
      </c>
      <c r="B49" s="29" t="s">
        <v>92</v>
      </c>
      <c r="C49" s="16">
        <v>20000000</v>
      </c>
      <c r="D49" s="16">
        <f t="shared" si="0"/>
        <v>5000000</v>
      </c>
      <c r="E49" s="16">
        <f t="shared" si="1"/>
        <v>25</v>
      </c>
      <c r="F49" s="16">
        <v>25000000</v>
      </c>
    </row>
    <row r="50" spans="1:6" ht="38.25">
      <c r="A50" s="18" t="s">
        <v>93</v>
      </c>
      <c r="B50" s="29" t="s">
        <v>94</v>
      </c>
      <c r="C50" s="16">
        <v>10000000</v>
      </c>
      <c r="D50" s="16">
        <f t="shared" si="0"/>
        <v>5000000</v>
      </c>
      <c r="E50" s="16">
        <f t="shared" si="1"/>
        <v>50</v>
      </c>
      <c r="F50" s="16">
        <v>15000000</v>
      </c>
    </row>
    <row r="51" spans="1:6">
      <c r="A51" s="18" t="s">
        <v>95</v>
      </c>
      <c r="B51" s="23" t="s">
        <v>96</v>
      </c>
      <c r="C51" s="16">
        <f>C52+C53+C54+C55+C56+C57+C58+C59+C60+C61+C62+C63</f>
        <v>14180136</v>
      </c>
      <c r="D51" s="16">
        <f t="shared" si="0"/>
        <v>1213753</v>
      </c>
      <c r="E51" s="16">
        <f t="shared" si="1"/>
        <v>8.5595300355370352</v>
      </c>
      <c r="F51" s="16">
        <f>F52+F53+F54+F55+F56+F57+F58+F59+F60+F61+F62+F63</f>
        <v>15393889</v>
      </c>
    </row>
    <row r="52" spans="1:6" ht="102.75">
      <c r="A52" s="18" t="s">
        <v>97</v>
      </c>
      <c r="B52" s="17" t="s">
        <v>98</v>
      </c>
      <c r="C52" s="16">
        <v>600000</v>
      </c>
      <c r="D52" s="16">
        <f t="shared" si="0"/>
        <v>0</v>
      </c>
      <c r="E52" s="16">
        <f t="shared" si="1"/>
        <v>0</v>
      </c>
      <c r="F52" s="16">
        <v>600000</v>
      </c>
    </row>
    <row r="53" spans="1:6" ht="51.75">
      <c r="A53" s="18" t="s">
        <v>99</v>
      </c>
      <c r="B53" s="17" t="s">
        <v>100</v>
      </c>
      <c r="C53" s="16">
        <v>200000</v>
      </c>
      <c r="D53" s="16">
        <f t="shared" si="0"/>
        <v>0</v>
      </c>
      <c r="E53" s="16">
        <f t="shared" si="1"/>
        <v>0</v>
      </c>
      <c r="F53" s="16">
        <v>200000</v>
      </c>
    </row>
    <row r="54" spans="1:6" ht="51.75">
      <c r="A54" s="18" t="s">
        <v>101</v>
      </c>
      <c r="B54" s="17" t="s">
        <v>102</v>
      </c>
      <c r="C54" s="16">
        <v>800000</v>
      </c>
      <c r="D54" s="16">
        <f t="shared" si="0"/>
        <v>0</v>
      </c>
      <c r="E54" s="16">
        <f t="shared" si="1"/>
        <v>0</v>
      </c>
      <c r="F54" s="16">
        <v>800000</v>
      </c>
    </row>
    <row r="55" spans="1:6" ht="51.75">
      <c r="A55" s="18" t="s">
        <v>103</v>
      </c>
      <c r="B55" s="17" t="s">
        <v>104</v>
      </c>
      <c r="C55" s="16">
        <v>285000</v>
      </c>
      <c r="D55" s="16">
        <f t="shared" si="0"/>
        <v>0</v>
      </c>
      <c r="E55" s="16">
        <f t="shared" si="1"/>
        <v>0</v>
      </c>
      <c r="F55" s="16">
        <v>285000</v>
      </c>
    </row>
    <row r="56" spans="1:6" ht="51.75">
      <c r="A56" s="18" t="s">
        <v>105</v>
      </c>
      <c r="B56" s="17" t="s">
        <v>106</v>
      </c>
      <c r="C56" s="16">
        <v>45000</v>
      </c>
      <c r="D56" s="16">
        <f t="shared" si="0"/>
        <v>0</v>
      </c>
      <c r="E56" s="16">
        <f t="shared" si="1"/>
        <v>0</v>
      </c>
      <c r="F56" s="16">
        <v>45000</v>
      </c>
    </row>
    <row r="57" spans="1:6" ht="39">
      <c r="A57" s="18" t="s">
        <v>107</v>
      </c>
      <c r="B57" s="17" t="s">
        <v>108</v>
      </c>
      <c r="C57" s="16">
        <v>170000</v>
      </c>
      <c r="D57" s="16">
        <f t="shared" si="0"/>
        <v>0</v>
      </c>
      <c r="E57" s="16">
        <f t="shared" si="1"/>
        <v>0</v>
      </c>
      <c r="F57" s="16">
        <v>170000</v>
      </c>
    </row>
    <row r="58" spans="1:6" ht="26.25">
      <c r="A58" s="18" t="s">
        <v>109</v>
      </c>
      <c r="B58" s="17" t="s">
        <v>110</v>
      </c>
      <c r="C58" s="16">
        <v>2000000</v>
      </c>
      <c r="D58" s="16">
        <f t="shared" si="0"/>
        <v>0</v>
      </c>
      <c r="E58" s="16">
        <f t="shared" si="1"/>
        <v>0</v>
      </c>
      <c r="F58" s="16">
        <v>2000000</v>
      </c>
    </row>
    <row r="59" spans="1:6" ht="26.25">
      <c r="A59" s="18" t="s">
        <v>111</v>
      </c>
      <c r="B59" s="17" t="s">
        <v>112</v>
      </c>
      <c r="C59" s="16">
        <v>120000</v>
      </c>
      <c r="D59" s="16">
        <f t="shared" si="0"/>
        <v>0</v>
      </c>
      <c r="E59" s="16">
        <f t="shared" si="1"/>
        <v>0</v>
      </c>
      <c r="F59" s="16">
        <v>120000</v>
      </c>
    </row>
    <row r="60" spans="1:6" ht="51.75">
      <c r="A60" s="18" t="s">
        <v>113</v>
      </c>
      <c r="B60" s="17" t="s">
        <v>114</v>
      </c>
      <c r="C60" s="16">
        <v>800000</v>
      </c>
      <c r="D60" s="16">
        <f t="shared" si="0"/>
        <v>0</v>
      </c>
      <c r="E60" s="16">
        <f t="shared" si="1"/>
        <v>0</v>
      </c>
      <c r="F60" s="16">
        <v>800000</v>
      </c>
    </row>
    <row r="61" spans="1:6" ht="51.75">
      <c r="A61" s="18" t="s">
        <v>115</v>
      </c>
      <c r="B61" s="17" t="s">
        <v>116</v>
      </c>
      <c r="C61" s="16">
        <v>100000</v>
      </c>
      <c r="D61" s="16">
        <f t="shared" si="0"/>
        <v>1213753</v>
      </c>
      <c r="E61" s="16">
        <f t="shared" si="1"/>
        <v>1213.7529999999999</v>
      </c>
      <c r="F61" s="16">
        <v>1313753</v>
      </c>
    </row>
    <row r="62" spans="1:6" ht="64.5">
      <c r="A62" s="18" t="s">
        <v>117</v>
      </c>
      <c r="B62" s="17" t="s">
        <v>118</v>
      </c>
      <c r="C62" s="16">
        <v>460000</v>
      </c>
      <c r="D62" s="16">
        <f t="shared" si="0"/>
        <v>0</v>
      </c>
      <c r="E62" s="16">
        <f t="shared" si="1"/>
        <v>0</v>
      </c>
      <c r="F62" s="16">
        <v>460000</v>
      </c>
    </row>
    <row r="63" spans="1:6" ht="39">
      <c r="A63" s="18" t="s">
        <v>119</v>
      </c>
      <c r="B63" s="17" t="s">
        <v>120</v>
      </c>
      <c r="C63" s="16">
        <v>8600136</v>
      </c>
      <c r="D63" s="16">
        <f t="shared" si="0"/>
        <v>0</v>
      </c>
      <c r="E63" s="16">
        <f t="shared" si="1"/>
        <v>0</v>
      </c>
      <c r="F63" s="16">
        <v>8600136</v>
      </c>
    </row>
    <row r="64" spans="1:6" s="30" customFormat="1">
      <c r="A64" s="18" t="s">
        <v>121</v>
      </c>
      <c r="B64" s="17" t="s">
        <v>122</v>
      </c>
      <c r="C64" s="16">
        <f>C65</f>
        <v>250000</v>
      </c>
      <c r="D64" s="16">
        <f t="shared" si="0"/>
        <v>0</v>
      </c>
      <c r="E64" s="16">
        <f t="shared" si="1"/>
        <v>0</v>
      </c>
      <c r="F64" s="16">
        <f>F65</f>
        <v>250000</v>
      </c>
    </row>
    <row r="65" spans="1:8" ht="26.25">
      <c r="A65" s="18" t="s">
        <v>123</v>
      </c>
      <c r="B65" s="17" t="s">
        <v>124</v>
      </c>
      <c r="C65" s="16">
        <v>250000</v>
      </c>
      <c r="D65" s="16">
        <f t="shared" si="0"/>
        <v>0</v>
      </c>
      <c r="E65" s="16">
        <f t="shared" si="1"/>
        <v>0</v>
      </c>
      <c r="F65" s="16">
        <v>250000</v>
      </c>
    </row>
    <row r="66" spans="1:8">
      <c r="A66" s="14" t="s">
        <v>125</v>
      </c>
      <c r="B66" s="17" t="s">
        <v>126</v>
      </c>
      <c r="C66" s="22">
        <f>C67+C73+C72</f>
        <v>4070003686</v>
      </c>
      <c r="D66" s="16">
        <f t="shared" si="0"/>
        <v>52214940</v>
      </c>
      <c r="E66" s="16">
        <f t="shared" si="1"/>
        <v>1.2829211968433583</v>
      </c>
      <c r="F66" s="22">
        <f>F67+F73+F72</f>
        <v>4122218626</v>
      </c>
    </row>
    <row r="67" spans="1:8" ht="26.25">
      <c r="A67" s="14" t="s">
        <v>127</v>
      </c>
      <c r="B67" s="17" t="s">
        <v>128</v>
      </c>
      <c r="C67" s="22">
        <f>C68+C69+C70+C71</f>
        <v>3282220360</v>
      </c>
      <c r="D67" s="16">
        <f t="shared" si="0"/>
        <v>40097940</v>
      </c>
      <c r="E67" s="16">
        <f t="shared" si="1"/>
        <v>1.2216711738391628</v>
      </c>
      <c r="F67" s="22">
        <f>F68+F69+F70+F71</f>
        <v>3322318300</v>
      </c>
    </row>
    <row r="68" spans="1:8" ht="26.25">
      <c r="A68" s="18" t="s">
        <v>129</v>
      </c>
      <c r="B68" s="31" t="s">
        <v>130</v>
      </c>
      <c r="C68" s="16">
        <v>58758300</v>
      </c>
      <c r="D68" s="16">
        <f t="shared" si="0"/>
        <v>0</v>
      </c>
      <c r="E68" s="16">
        <f t="shared" si="1"/>
        <v>0</v>
      </c>
      <c r="F68" s="16">
        <v>58758300</v>
      </c>
    </row>
    <row r="69" spans="1:8" ht="26.25">
      <c r="A69" s="18" t="s">
        <v>131</v>
      </c>
      <c r="B69" s="17" t="s">
        <v>132</v>
      </c>
      <c r="C69" s="16">
        <v>1101481200</v>
      </c>
      <c r="D69" s="16">
        <f t="shared" si="0"/>
        <v>35939700</v>
      </c>
      <c r="E69" s="16">
        <f t="shared" si="1"/>
        <v>3.2628518761827254</v>
      </c>
      <c r="F69" s="16">
        <v>1137420900</v>
      </c>
    </row>
    <row r="70" spans="1:8" ht="26.25">
      <c r="A70" s="18" t="s">
        <v>133</v>
      </c>
      <c r="B70" s="17" t="s">
        <v>134</v>
      </c>
      <c r="C70" s="16">
        <v>2107270500</v>
      </c>
      <c r="D70" s="16">
        <f t="shared" si="0"/>
        <v>2165400</v>
      </c>
      <c r="E70" s="16">
        <f t="shared" si="1"/>
        <v>0.10275852103467495</v>
      </c>
      <c r="F70" s="16">
        <v>2109435900</v>
      </c>
      <c r="H70" s="32"/>
    </row>
    <row r="71" spans="1:8">
      <c r="A71" s="18" t="s">
        <v>135</v>
      </c>
      <c r="B71" s="17" t="s">
        <v>136</v>
      </c>
      <c r="C71" s="16">
        <v>14710360</v>
      </c>
      <c r="D71" s="16">
        <f t="shared" si="0"/>
        <v>1992840</v>
      </c>
      <c r="E71" s="16">
        <f t="shared" si="1"/>
        <v>13.54718715245582</v>
      </c>
      <c r="F71" s="16">
        <v>16703200</v>
      </c>
    </row>
    <row r="72" spans="1:8" ht="26.25">
      <c r="A72" s="18" t="s">
        <v>137</v>
      </c>
      <c r="B72" s="17" t="s">
        <v>138</v>
      </c>
      <c r="C72" s="16">
        <v>788700000</v>
      </c>
      <c r="D72" s="16">
        <f t="shared" si="0"/>
        <v>12117000</v>
      </c>
      <c r="E72" s="16">
        <f t="shared" si="1"/>
        <v>1.5363255990871052</v>
      </c>
      <c r="F72" s="16">
        <v>800817000</v>
      </c>
    </row>
    <row r="73" spans="1:8" ht="39">
      <c r="A73" s="18" t="s">
        <v>139</v>
      </c>
      <c r="B73" s="17" t="s">
        <v>140</v>
      </c>
      <c r="C73" s="16">
        <v>-916674</v>
      </c>
      <c r="D73" s="16">
        <f>F73-C73</f>
        <v>0</v>
      </c>
      <c r="E73" s="16">
        <f>D73/C73*100</f>
        <v>0</v>
      </c>
      <c r="F73" s="16">
        <v>-916674</v>
      </c>
    </row>
    <row r="74" spans="1:8">
      <c r="A74" s="18" t="s">
        <v>141</v>
      </c>
      <c r="B74" s="23" t="s">
        <v>142</v>
      </c>
      <c r="C74" s="22">
        <f>C7+C66</f>
        <v>7600977552</v>
      </c>
      <c r="D74" s="16">
        <f>F74-C74</f>
        <v>66002103</v>
      </c>
      <c r="E74" s="16">
        <f>D74/C74*100</f>
        <v>0.86833703360475334</v>
      </c>
      <c r="F74" s="22">
        <f>F7+F66</f>
        <v>7666979655</v>
      </c>
    </row>
    <row r="75" spans="1:8">
      <c r="A75" s="33"/>
      <c r="B75" s="34"/>
      <c r="C75" s="33"/>
    </row>
  </sheetData>
  <autoFilter ref="A5:C74"/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E14"/>
  <sheetViews>
    <sheetView zoomScaleNormal="100" workbookViewId="0">
      <selection activeCell="B24" sqref="B24"/>
    </sheetView>
  </sheetViews>
  <sheetFormatPr defaultRowHeight="12.75"/>
  <cols>
    <col min="1" max="1" width="36.5703125" style="34" customWidth="1"/>
    <col min="2" max="2" width="30.140625" style="33" customWidth="1"/>
    <col min="3" max="3" width="21.5703125" style="33" customWidth="1"/>
    <col min="4" max="4" width="12.5703125" style="33" customWidth="1"/>
    <col min="5" max="5" width="12.7109375" style="33" bestFit="1" customWidth="1"/>
    <col min="6" max="256" width="9.140625" style="33"/>
    <col min="257" max="257" width="36.5703125" style="33" customWidth="1"/>
    <col min="258" max="258" width="30.140625" style="33" customWidth="1"/>
    <col min="259" max="259" width="21.5703125" style="33" customWidth="1"/>
    <col min="260" max="260" width="12.5703125" style="33" customWidth="1"/>
    <col min="261" max="261" width="12.7109375" style="33" bestFit="1" customWidth="1"/>
    <col min="262" max="512" width="9.140625" style="33"/>
    <col min="513" max="513" width="36.5703125" style="33" customWidth="1"/>
    <col min="514" max="514" width="30.140625" style="33" customWidth="1"/>
    <col min="515" max="515" width="21.5703125" style="33" customWidth="1"/>
    <col min="516" max="516" width="12.5703125" style="33" customWidth="1"/>
    <col min="517" max="517" width="12.7109375" style="33" bestFit="1" customWidth="1"/>
    <col min="518" max="768" width="9.140625" style="33"/>
    <col min="769" max="769" width="36.5703125" style="33" customWidth="1"/>
    <col min="770" max="770" width="30.140625" style="33" customWidth="1"/>
    <col min="771" max="771" width="21.5703125" style="33" customWidth="1"/>
    <col min="772" max="772" width="12.5703125" style="33" customWidth="1"/>
    <col min="773" max="773" width="12.7109375" style="33" bestFit="1" customWidth="1"/>
    <col min="774" max="1024" width="9.140625" style="33"/>
    <col min="1025" max="1025" width="36.5703125" style="33" customWidth="1"/>
    <col min="1026" max="1026" width="30.140625" style="33" customWidth="1"/>
    <col min="1027" max="1027" width="21.5703125" style="33" customWidth="1"/>
    <col min="1028" max="1028" width="12.5703125" style="33" customWidth="1"/>
    <col min="1029" max="1029" width="12.7109375" style="33" bestFit="1" customWidth="1"/>
    <col min="1030" max="1280" width="9.140625" style="33"/>
    <col min="1281" max="1281" width="36.5703125" style="33" customWidth="1"/>
    <col min="1282" max="1282" width="30.140625" style="33" customWidth="1"/>
    <col min="1283" max="1283" width="21.5703125" style="33" customWidth="1"/>
    <col min="1284" max="1284" width="12.5703125" style="33" customWidth="1"/>
    <col min="1285" max="1285" width="12.7109375" style="33" bestFit="1" customWidth="1"/>
    <col min="1286" max="1536" width="9.140625" style="33"/>
    <col min="1537" max="1537" width="36.5703125" style="33" customWidth="1"/>
    <col min="1538" max="1538" width="30.140625" style="33" customWidth="1"/>
    <col min="1539" max="1539" width="21.5703125" style="33" customWidth="1"/>
    <col min="1540" max="1540" width="12.5703125" style="33" customWidth="1"/>
    <col min="1541" max="1541" width="12.7109375" style="33" bestFit="1" customWidth="1"/>
    <col min="1542" max="1792" width="9.140625" style="33"/>
    <col min="1793" max="1793" width="36.5703125" style="33" customWidth="1"/>
    <col min="1794" max="1794" width="30.140625" style="33" customWidth="1"/>
    <col min="1795" max="1795" width="21.5703125" style="33" customWidth="1"/>
    <col min="1796" max="1796" width="12.5703125" style="33" customWidth="1"/>
    <col min="1797" max="1797" width="12.7109375" style="33" bestFit="1" customWidth="1"/>
    <col min="1798" max="2048" width="9.140625" style="33"/>
    <col min="2049" max="2049" width="36.5703125" style="33" customWidth="1"/>
    <col min="2050" max="2050" width="30.140625" style="33" customWidth="1"/>
    <col min="2051" max="2051" width="21.5703125" style="33" customWidth="1"/>
    <col min="2052" max="2052" width="12.5703125" style="33" customWidth="1"/>
    <col min="2053" max="2053" width="12.7109375" style="33" bestFit="1" customWidth="1"/>
    <col min="2054" max="2304" width="9.140625" style="33"/>
    <col min="2305" max="2305" width="36.5703125" style="33" customWidth="1"/>
    <col min="2306" max="2306" width="30.140625" style="33" customWidth="1"/>
    <col min="2307" max="2307" width="21.5703125" style="33" customWidth="1"/>
    <col min="2308" max="2308" width="12.5703125" style="33" customWidth="1"/>
    <col min="2309" max="2309" width="12.7109375" style="33" bestFit="1" customWidth="1"/>
    <col min="2310" max="2560" width="9.140625" style="33"/>
    <col min="2561" max="2561" width="36.5703125" style="33" customWidth="1"/>
    <col min="2562" max="2562" width="30.140625" style="33" customWidth="1"/>
    <col min="2563" max="2563" width="21.5703125" style="33" customWidth="1"/>
    <col min="2564" max="2564" width="12.5703125" style="33" customWidth="1"/>
    <col min="2565" max="2565" width="12.7109375" style="33" bestFit="1" customWidth="1"/>
    <col min="2566" max="2816" width="9.140625" style="33"/>
    <col min="2817" max="2817" width="36.5703125" style="33" customWidth="1"/>
    <col min="2818" max="2818" width="30.140625" style="33" customWidth="1"/>
    <col min="2819" max="2819" width="21.5703125" style="33" customWidth="1"/>
    <col min="2820" max="2820" width="12.5703125" style="33" customWidth="1"/>
    <col min="2821" max="2821" width="12.7109375" style="33" bestFit="1" customWidth="1"/>
    <col min="2822" max="3072" width="9.140625" style="33"/>
    <col min="3073" max="3073" width="36.5703125" style="33" customWidth="1"/>
    <col min="3074" max="3074" width="30.140625" style="33" customWidth="1"/>
    <col min="3075" max="3075" width="21.5703125" style="33" customWidth="1"/>
    <col min="3076" max="3076" width="12.5703125" style="33" customWidth="1"/>
    <col min="3077" max="3077" width="12.7109375" style="33" bestFit="1" customWidth="1"/>
    <col min="3078" max="3328" width="9.140625" style="33"/>
    <col min="3329" max="3329" width="36.5703125" style="33" customWidth="1"/>
    <col min="3330" max="3330" width="30.140625" style="33" customWidth="1"/>
    <col min="3331" max="3331" width="21.5703125" style="33" customWidth="1"/>
    <col min="3332" max="3332" width="12.5703125" style="33" customWidth="1"/>
    <col min="3333" max="3333" width="12.7109375" style="33" bestFit="1" customWidth="1"/>
    <col min="3334" max="3584" width="9.140625" style="33"/>
    <col min="3585" max="3585" width="36.5703125" style="33" customWidth="1"/>
    <col min="3586" max="3586" width="30.140625" style="33" customWidth="1"/>
    <col min="3587" max="3587" width="21.5703125" style="33" customWidth="1"/>
    <col min="3588" max="3588" width="12.5703125" style="33" customWidth="1"/>
    <col min="3589" max="3589" width="12.7109375" style="33" bestFit="1" customWidth="1"/>
    <col min="3590" max="3840" width="9.140625" style="33"/>
    <col min="3841" max="3841" width="36.5703125" style="33" customWidth="1"/>
    <col min="3842" max="3842" width="30.140625" style="33" customWidth="1"/>
    <col min="3843" max="3843" width="21.5703125" style="33" customWidth="1"/>
    <col min="3844" max="3844" width="12.5703125" style="33" customWidth="1"/>
    <col min="3845" max="3845" width="12.7109375" style="33" bestFit="1" customWidth="1"/>
    <col min="3846" max="4096" width="9.140625" style="33"/>
    <col min="4097" max="4097" width="36.5703125" style="33" customWidth="1"/>
    <col min="4098" max="4098" width="30.140625" style="33" customWidth="1"/>
    <col min="4099" max="4099" width="21.5703125" style="33" customWidth="1"/>
    <col min="4100" max="4100" width="12.5703125" style="33" customWidth="1"/>
    <col min="4101" max="4101" width="12.7109375" style="33" bestFit="1" customWidth="1"/>
    <col min="4102" max="4352" width="9.140625" style="33"/>
    <col min="4353" max="4353" width="36.5703125" style="33" customWidth="1"/>
    <col min="4354" max="4354" width="30.140625" style="33" customWidth="1"/>
    <col min="4355" max="4355" width="21.5703125" style="33" customWidth="1"/>
    <col min="4356" max="4356" width="12.5703125" style="33" customWidth="1"/>
    <col min="4357" max="4357" width="12.7109375" style="33" bestFit="1" customWidth="1"/>
    <col min="4358" max="4608" width="9.140625" style="33"/>
    <col min="4609" max="4609" width="36.5703125" style="33" customWidth="1"/>
    <col min="4610" max="4610" width="30.140625" style="33" customWidth="1"/>
    <col min="4611" max="4611" width="21.5703125" style="33" customWidth="1"/>
    <col min="4612" max="4612" width="12.5703125" style="33" customWidth="1"/>
    <col min="4613" max="4613" width="12.7109375" style="33" bestFit="1" customWidth="1"/>
    <col min="4614" max="4864" width="9.140625" style="33"/>
    <col min="4865" max="4865" width="36.5703125" style="33" customWidth="1"/>
    <col min="4866" max="4866" width="30.140625" style="33" customWidth="1"/>
    <col min="4867" max="4867" width="21.5703125" style="33" customWidth="1"/>
    <col min="4868" max="4868" width="12.5703125" style="33" customWidth="1"/>
    <col min="4869" max="4869" width="12.7109375" style="33" bestFit="1" customWidth="1"/>
    <col min="4870" max="5120" width="9.140625" style="33"/>
    <col min="5121" max="5121" width="36.5703125" style="33" customWidth="1"/>
    <col min="5122" max="5122" width="30.140625" style="33" customWidth="1"/>
    <col min="5123" max="5123" width="21.5703125" style="33" customWidth="1"/>
    <col min="5124" max="5124" width="12.5703125" style="33" customWidth="1"/>
    <col min="5125" max="5125" width="12.7109375" style="33" bestFit="1" customWidth="1"/>
    <col min="5126" max="5376" width="9.140625" style="33"/>
    <col min="5377" max="5377" width="36.5703125" style="33" customWidth="1"/>
    <col min="5378" max="5378" width="30.140625" style="33" customWidth="1"/>
    <col min="5379" max="5379" width="21.5703125" style="33" customWidth="1"/>
    <col min="5380" max="5380" width="12.5703125" style="33" customWidth="1"/>
    <col min="5381" max="5381" width="12.7109375" style="33" bestFit="1" customWidth="1"/>
    <col min="5382" max="5632" width="9.140625" style="33"/>
    <col min="5633" max="5633" width="36.5703125" style="33" customWidth="1"/>
    <col min="5634" max="5634" width="30.140625" style="33" customWidth="1"/>
    <col min="5635" max="5635" width="21.5703125" style="33" customWidth="1"/>
    <col min="5636" max="5636" width="12.5703125" style="33" customWidth="1"/>
    <col min="5637" max="5637" width="12.7109375" style="33" bestFit="1" customWidth="1"/>
    <col min="5638" max="5888" width="9.140625" style="33"/>
    <col min="5889" max="5889" width="36.5703125" style="33" customWidth="1"/>
    <col min="5890" max="5890" width="30.140625" style="33" customWidth="1"/>
    <col min="5891" max="5891" width="21.5703125" style="33" customWidth="1"/>
    <col min="5892" max="5892" width="12.5703125" style="33" customWidth="1"/>
    <col min="5893" max="5893" width="12.7109375" style="33" bestFit="1" customWidth="1"/>
    <col min="5894" max="6144" width="9.140625" style="33"/>
    <col min="6145" max="6145" width="36.5703125" style="33" customWidth="1"/>
    <col min="6146" max="6146" width="30.140625" style="33" customWidth="1"/>
    <col min="6147" max="6147" width="21.5703125" style="33" customWidth="1"/>
    <col min="6148" max="6148" width="12.5703125" style="33" customWidth="1"/>
    <col min="6149" max="6149" width="12.7109375" style="33" bestFit="1" customWidth="1"/>
    <col min="6150" max="6400" width="9.140625" style="33"/>
    <col min="6401" max="6401" width="36.5703125" style="33" customWidth="1"/>
    <col min="6402" max="6402" width="30.140625" style="33" customWidth="1"/>
    <col min="6403" max="6403" width="21.5703125" style="33" customWidth="1"/>
    <col min="6404" max="6404" width="12.5703125" style="33" customWidth="1"/>
    <col min="6405" max="6405" width="12.7109375" style="33" bestFit="1" customWidth="1"/>
    <col min="6406" max="6656" width="9.140625" style="33"/>
    <col min="6657" max="6657" width="36.5703125" style="33" customWidth="1"/>
    <col min="6658" max="6658" width="30.140625" style="33" customWidth="1"/>
    <col min="6659" max="6659" width="21.5703125" style="33" customWidth="1"/>
    <col min="6660" max="6660" width="12.5703125" style="33" customWidth="1"/>
    <col min="6661" max="6661" width="12.7109375" style="33" bestFit="1" customWidth="1"/>
    <col min="6662" max="6912" width="9.140625" style="33"/>
    <col min="6913" max="6913" width="36.5703125" style="33" customWidth="1"/>
    <col min="6914" max="6914" width="30.140625" style="33" customWidth="1"/>
    <col min="6915" max="6915" width="21.5703125" style="33" customWidth="1"/>
    <col min="6916" max="6916" width="12.5703125" style="33" customWidth="1"/>
    <col min="6917" max="6917" width="12.7109375" style="33" bestFit="1" customWidth="1"/>
    <col min="6918" max="7168" width="9.140625" style="33"/>
    <col min="7169" max="7169" width="36.5703125" style="33" customWidth="1"/>
    <col min="7170" max="7170" width="30.140625" style="33" customWidth="1"/>
    <col min="7171" max="7171" width="21.5703125" style="33" customWidth="1"/>
    <col min="7172" max="7172" width="12.5703125" style="33" customWidth="1"/>
    <col min="7173" max="7173" width="12.7109375" style="33" bestFit="1" customWidth="1"/>
    <col min="7174" max="7424" width="9.140625" style="33"/>
    <col min="7425" max="7425" width="36.5703125" style="33" customWidth="1"/>
    <col min="7426" max="7426" width="30.140625" style="33" customWidth="1"/>
    <col min="7427" max="7427" width="21.5703125" style="33" customWidth="1"/>
    <col min="7428" max="7428" width="12.5703125" style="33" customWidth="1"/>
    <col min="7429" max="7429" width="12.7109375" style="33" bestFit="1" customWidth="1"/>
    <col min="7430" max="7680" width="9.140625" style="33"/>
    <col min="7681" max="7681" width="36.5703125" style="33" customWidth="1"/>
    <col min="7682" max="7682" width="30.140625" style="33" customWidth="1"/>
    <col min="7683" max="7683" width="21.5703125" style="33" customWidth="1"/>
    <col min="7684" max="7684" width="12.5703125" style="33" customWidth="1"/>
    <col min="7685" max="7685" width="12.7109375" style="33" bestFit="1" customWidth="1"/>
    <col min="7686" max="7936" width="9.140625" style="33"/>
    <col min="7937" max="7937" width="36.5703125" style="33" customWidth="1"/>
    <col min="7938" max="7938" width="30.140625" style="33" customWidth="1"/>
    <col min="7939" max="7939" width="21.5703125" style="33" customWidth="1"/>
    <col min="7940" max="7940" width="12.5703125" style="33" customWidth="1"/>
    <col min="7941" max="7941" width="12.7109375" style="33" bestFit="1" customWidth="1"/>
    <col min="7942" max="8192" width="9.140625" style="33"/>
    <col min="8193" max="8193" width="36.5703125" style="33" customWidth="1"/>
    <col min="8194" max="8194" width="30.140625" style="33" customWidth="1"/>
    <col min="8195" max="8195" width="21.5703125" style="33" customWidth="1"/>
    <col min="8196" max="8196" width="12.5703125" style="33" customWidth="1"/>
    <col min="8197" max="8197" width="12.7109375" style="33" bestFit="1" customWidth="1"/>
    <col min="8198" max="8448" width="9.140625" style="33"/>
    <col min="8449" max="8449" width="36.5703125" style="33" customWidth="1"/>
    <col min="8450" max="8450" width="30.140625" style="33" customWidth="1"/>
    <col min="8451" max="8451" width="21.5703125" style="33" customWidth="1"/>
    <col min="8452" max="8452" width="12.5703125" style="33" customWidth="1"/>
    <col min="8453" max="8453" width="12.7109375" style="33" bestFit="1" customWidth="1"/>
    <col min="8454" max="8704" width="9.140625" style="33"/>
    <col min="8705" max="8705" width="36.5703125" style="33" customWidth="1"/>
    <col min="8706" max="8706" width="30.140625" style="33" customWidth="1"/>
    <col min="8707" max="8707" width="21.5703125" style="33" customWidth="1"/>
    <col min="8708" max="8708" width="12.5703125" style="33" customWidth="1"/>
    <col min="8709" max="8709" width="12.7109375" style="33" bestFit="1" customWidth="1"/>
    <col min="8710" max="8960" width="9.140625" style="33"/>
    <col min="8961" max="8961" width="36.5703125" style="33" customWidth="1"/>
    <col min="8962" max="8962" width="30.140625" style="33" customWidth="1"/>
    <col min="8963" max="8963" width="21.5703125" style="33" customWidth="1"/>
    <col min="8964" max="8964" width="12.5703125" style="33" customWidth="1"/>
    <col min="8965" max="8965" width="12.7109375" style="33" bestFit="1" customWidth="1"/>
    <col min="8966" max="9216" width="9.140625" style="33"/>
    <col min="9217" max="9217" width="36.5703125" style="33" customWidth="1"/>
    <col min="9218" max="9218" width="30.140625" style="33" customWidth="1"/>
    <col min="9219" max="9219" width="21.5703125" style="33" customWidth="1"/>
    <col min="9220" max="9220" width="12.5703125" style="33" customWidth="1"/>
    <col min="9221" max="9221" width="12.7109375" style="33" bestFit="1" customWidth="1"/>
    <col min="9222" max="9472" width="9.140625" style="33"/>
    <col min="9473" max="9473" width="36.5703125" style="33" customWidth="1"/>
    <col min="9474" max="9474" width="30.140625" style="33" customWidth="1"/>
    <col min="9475" max="9475" width="21.5703125" style="33" customWidth="1"/>
    <col min="9476" max="9476" width="12.5703125" style="33" customWidth="1"/>
    <col min="9477" max="9477" width="12.7109375" style="33" bestFit="1" customWidth="1"/>
    <col min="9478" max="9728" width="9.140625" style="33"/>
    <col min="9729" max="9729" width="36.5703125" style="33" customWidth="1"/>
    <col min="9730" max="9730" width="30.140625" style="33" customWidth="1"/>
    <col min="9731" max="9731" width="21.5703125" style="33" customWidth="1"/>
    <col min="9732" max="9732" width="12.5703125" style="33" customWidth="1"/>
    <col min="9733" max="9733" width="12.7109375" style="33" bestFit="1" customWidth="1"/>
    <col min="9734" max="9984" width="9.140625" style="33"/>
    <col min="9985" max="9985" width="36.5703125" style="33" customWidth="1"/>
    <col min="9986" max="9986" width="30.140625" style="33" customWidth="1"/>
    <col min="9987" max="9987" width="21.5703125" style="33" customWidth="1"/>
    <col min="9988" max="9988" width="12.5703125" style="33" customWidth="1"/>
    <col min="9989" max="9989" width="12.7109375" style="33" bestFit="1" customWidth="1"/>
    <col min="9990" max="10240" width="9.140625" style="33"/>
    <col min="10241" max="10241" width="36.5703125" style="33" customWidth="1"/>
    <col min="10242" max="10242" width="30.140625" style="33" customWidth="1"/>
    <col min="10243" max="10243" width="21.5703125" style="33" customWidth="1"/>
    <col min="10244" max="10244" width="12.5703125" style="33" customWidth="1"/>
    <col min="10245" max="10245" width="12.7109375" style="33" bestFit="1" customWidth="1"/>
    <col min="10246" max="10496" width="9.140625" style="33"/>
    <col min="10497" max="10497" width="36.5703125" style="33" customWidth="1"/>
    <col min="10498" max="10498" width="30.140625" style="33" customWidth="1"/>
    <col min="10499" max="10499" width="21.5703125" style="33" customWidth="1"/>
    <col min="10500" max="10500" width="12.5703125" style="33" customWidth="1"/>
    <col min="10501" max="10501" width="12.7109375" style="33" bestFit="1" customWidth="1"/>
    <col min="10502" max="10752" width="9.140625" style="33"/>
    <col min="10753" max="10753" width="36.5703125" style="33" customWidth="1"/>
    <col min="10754" max="10754" width="30.140625" style="33" customWidth="1"/>
    <col min="10755" max="10755" width="21.5703125" style="33" customWidth="1"/>
    <col min="10756" max="10756" width="12.5703125" style="33" customWidth="1"/>
    <col min="10757" max="10757" width="12.7109375" style="33" bestFit="1" customWidth="1"/>
    <col min="10758" max="11008" width="9.140625" style="33"/>
    <col min="11009" max="11009" width="36.5703125" style="33" customWidth="1"/>
    <col min="11010" max="11010" width="30.140625" style="33" customWidth="1"/>
    <col min="11011" max="11011" width="21.5703125" style="33" customWidth="1"/>
    <col min="11012" max="11012" width="12.5703125" style="33" customWidth="1"/>
    <col min="11013" max="11013" width="12.7109375" style="33" bestFit="1" customWidth="1"/>
    <col min="11014" max="11264" width="9.140625" style="33"/>
    <col min="11265" max="11265" width="36.5703125" style="33" customWidth="1"/>
    <col min="11266" max="11266" width="30.140625" style="33" customWidth="1"/>
    <col min="11267" max="11267" width="21.5703125" style="33" customWidth="1"/>
    <col min="11268" max="11268" width="12.5703125" style="33" customWidth="1"/>
    <col min="11269" max="11269" width="12.7109375" style="33" bestFit="1" customWidth="1"/>
    <col min="11270" max="11520" width="9.140625" style="33"/>
    <col min="11521" max="11521" width="36.5703125" style="33" customWidth="1"/>
    <col min="11522" max="11522" width="30.140625" style="33" customWidth="1"/>
    <col min="11523" max="11523" width="21.5703125" style="33" customWidth="1"/>
    <col min="11524" max="11524" width="12.5703125" style="33" customWidth="1"/>
    <col min="11525" max="11525" width="12.7109375" style="33" bestFit="1" customWidth="1"/>
    <col min="11526" max="11776" width="9.140625" style="33"/>
    <col min="11777" max="11777" width="36.5703125" style="33" customWidth="1"/>
    <col min="11778" max="11778" width="30.140625" style="33" customWidth="1"/>
    <col min="11779" max="11779" width="21.5703125" style="33" customWidth="1"/>
    <col min="11780" max="11780" width="12.5703125" style="33" customWidth="1"/>
    <col min="11781" max="11781" width="12.7109375" style="33" bestFit="1" customWidth="1"/>
    <col min="11782" max="12032" width="9.140625" style="33"/>
    <col min="12033" max="12033" width="36.5703125" style="33" customWidth="1"/>
    <col min="12034" max="12034" width="30.140625" style="33" customWidth="1"/>
    <col min="12035" max="12035" width="21.5703125" style="33" customWidth="1"/>
    <col min="12036" max="12036" width="12.5703125" style="33" customWidth="1"/>
    <col min="12037" max="12037" width="12.7109375" style="33" bestFit="1" customWidth="1"/>
    <col min="12038" max="12288" width="9.140625" style="33"/>
    <col min="12289" max="12289" width="36.5703125" style="33" customWidth="1"/>
    <col min="12290" max="12290" width="30.140625" style="33" customWidth="1"/>
    <col min="12291" max="12291" width="21.5703125" style="33" customWidth="1"/>
    <col min="12292" max="12292" width="12.5703125" style="33" customWidth="1"/>
    <col min="12293" max="12293" width="12.7109375" style="33" bestFit="1" customWidth="1"/>
    <col min="12294" max="12544" width="9.140625" style="33"/>
    <col min="12545" max="12545" width="36.5703125" style="33" customWidth="1"/>
    <col min="12546" max="12546" width="30.140625" style="33" customWidth="1"/>
    <col min="12547" max="12547" width="21.5703125" style="33" customWidth="1"/>
    <col min="12548" max="12548" width="12.5703125" style="33" customWidth="1"/>
    <col min="12549" max="12549" width="12.7109375" style="33" bestFit="1" customWidth="1"/>
    <col min="12550" max="12800" width="9.140625" style="33"/>
    <col min="12801" max="12801" width="36.5703125" style="33" customWidth="1"/>
    <col min="12802" max="12802" width="30.140625" style="33" customWidth="1"/>
    <col min="12803" max="12803" width="21.5703125" style="33" customWidth="1"/>
    <col min="12804" max="12804" width="12.5703125" style="33" customWidth="1"/>
    <col min="12805" max="12805" width="12.7109375" style="33" bestFit="1" customWidth="1"/>
    <col min="12806" max="13056" width="9.140625" style="33"/>
    <col min="13057" max="13057" width="36.5703125" style="33" customWidth="1"/>
    <col min="13058" max="13058" width="30.140625" style="33" customWidth="1"/>
    <col min="13059" max="13059" width="21.5703125" style="33" customWidth="1"/>
    <col min="13060" max="13060" width="12.5703125" style="33" customWidth="1"/>
    <col min="13061" max="13061" width="12.7109375" style="33" bestFit="1" customWidth="1"/>
    <col min="13062" max="13312" width="9.140625" style="33"/>
    <col min="13313" max="13313" width="36.5703125" style="33" customWidth="1"/>
    <col min="13314" max="13314" width="30.140625" style="33" customWidth="1"/>
    <col min="13315" max="13315" width="21.5703125" style="33" customWidth="1"/>
    <col min="13316" max="13316" width="12.5703125" style="33" customWidth="1"/>
    <col min="13317" max="13317" width="12.7109375" style="33" bestFit="1" customWidth="1"/>
    <col min="13318" max="13568" width="9.140625" style="33"/>
    <col min="13569" max="13569" width="36.5703125" style="33" customWidth="1"/>
    <col min="13570" max="13570" width="30.140625" style="33" customWidth="1"/>
    <col min="13571" max="13571" width="21.5703125" style="33" customWidth="1"/>
    <col min="13572" max="13572" width="12.5703125" style="33" customWidth="1"/>
    <col min="13573" max="13573" width="12.7109375" style="33" bestFit="1" customWidth="1"/>
    <col min="13574" max="13824" width="9.140625" style="33"/>
    <col min="13825" max="13825" width="36.5703125" style="33" customWidth="1"/>
    <col min="13826" max="13826" width="30.140625" style="33" customWidth="1"/>
    <col min="13827" max="13827" width="21.5703125" style="33" customWidth="1"/>
    <col min="13828" max="13828" width="12.5703125" style="33" customWidth="1"/>
    <col min="13829" max="13829" width="12.7109375" style="33" bestFit="1" customWidth="1"/>
    <col min="13830" max="14080" width="9.140625" style="33"/>
    <col min="14081" max="14081" width="36.5703125" style="33" customWidth="1"/>
    <col min="14082" max="14082" width="30.140625" style="33" customWidth="1"/>
    <col min="14083" max="14083" width="21.5703125" style="33" customWidth="1"/>
    <col min="14084" max="14084" width="12.5703125" style="33" customWidth="1"/>
    <col min="14085" max="14085" width="12.7109375" style="33" bestFit="1" customWidth="1"/>
    <col min="14086" max="14336" width="9.140625" style="33"/>
    <col min="14337" max="14337" width="36.5703125" style="33" customWidth="1"/>
    <col min="14338" max="14338" width="30.140625" style="33" customWidth="1"/>
    <col min="14339" max="14339" width="21.5703125" style="33" customWidth="1"/>
    <col min="14340" max="14340" width="12.5703125" style="33" customWidth="1"/>
    <col min="14341" max="14341" width="12.7109375" style="33" bestFit="1" customWidth="1"/>
    <col min="14342" max="14592" width="9.140625" style="33"/>
    <col min="14593" max="14593" width="36.5703125" style="33" customWidth="1"/>
    <col min="14594" max="14594" width="30.140625" style="33" customWidth="1"/>
    <col min="14595" max="14595" width="21.5703125" style="33" customWidth="1"/>
    <col min="14596" max="14596" width="12.5703125" style="33" customWidth="1"/>
    <col min="14597" max="14597" width="12.7109375" style="33" bestFit="1" customWidth="1"/>
    <col min="14598" max="14848" width="9.140625" style="33"/>
    <col min="14849" max="14849" width="36.5703125" style="33" customWidth="1"/>
    <col min="14850" max="14850" width="30.140625" style="33" customWidth="1"/>
    <col min="14851" max="14851" width="21.5703125" style="33" customWidth="1"/>
    <col min="14852" max="14852" width="12.5703125" style="33" customWidth="1"/>
    <col min="14853" max="14853" width="12.7109375" style="33" bestFit="1" customWidth="1"/>
    <col min="14854" max="15104" width="9.140625" style="33"/>
    <col min="15105" max="15105" width="36.5703125" style="33" customWidth="1"/>
    <col min="15106" max="15106" width="30.140625" style="33" customWidth="1"/>
    <col min="15107" max="15107" width="21.5703125" style="33" customWidth="1"/>
    <col min="15108" max="15108" width="12.5703125" style="33" customWidth="1"/>
    <col min="15109" max="15109" width="12.7109375" style="33" bestFit="1" customWidth="1"/>
    <col min="15110" max="15360" width="9.140625" style="33"/>
    <col min="15361" max="15361" width="36.5703125" style="33" customWidth="1"/>
    <col min="15362" max="15362" width="30.140625" style="33" customWidth="1"/>
    <col min="15363" max="15363" width="21.5703125" style="33" customWidth="1"/>
    <col min="15364" max="15364" width="12.5703125" style="33" customWidth="1"/>
    <col min="15365" max="15365" width="12.7109375" style="33" bestFit="1" customWidth="1"/>
    <col min="15366" max="15616" width="9.140625" style="33"/>
    <col min="15617" max="15617" width="36.5703125" style="33" customWidth="1"/>
    <col min="15618" max="15618" width="30.140625" style="33" customWidth="1"/>
    <col min="15619" max="15619" width="21.5703125" style="33" customWidth="1"/>
    <col min="15620" max="15620" width="12.5703125" style="33" customWidth="1"/>
    <col min="15621" max="15621" width="12.7109375" style="33" bestFit="1" customWidth="1"/>
    <col min="15622" max="15872" width="9.140625" style="33"/>
    <col min="15873" max="15873" width="36.5703125" style="33" customWidth="1"/>
    <col min="15874" max="15874" width="30.140625" style="33" customWidth="1"/>
    <col min="15875" max="15875" width="21.5703125" style="33" customWidth="1"/>
    <col min="15876" max="15876" width="12.5703125" style="33" customWidth="1"/>
    <col min="15877" max="15877" width="12.7109375" style="33" bestFit="1" customWidth="1"/>
    <col min="15878" max="16128" width="9.140625" style="33"/>
    <col min="16129" max="16129" width="36.5703125" style="33" customWidth="1"/>
    <col min="16130" max="16130" width="30.140625" style="33" customWidth="1"/>
    <col min="16131" max="16131" width="21.5703125" style="33" customWidth="1"/>
    <col min="16132" max="16132" width="12.5703125" style="33" customWidth="1"/>
    <col min="16133" max="16133" width="12.7109375" style="33" bestFit="1" customWidth="1"/>
    <col min="16134" max="16384" width="9.140625" style="33"/>
  </cols>
  <sheetData>
    <row r="1" spans="1:5" ht="15">
      <c r="A1" s="35"/>
      <c r="B1" s="36"/>
      <c r="D1" s="3" t="s">
        <v>143</v>
      </c>
      <c r="E1" s="1"/>
    </row>
    <row r="2" spans="1:5" ht="15">
      <c r="A2" s="35"/>
      <c r="B2" s="36"/>
      <c r="D2" s="3" t="s">
        <v>1</v>
      </c>
      <c r="E2" s="1"/>
    </row>
    <row r="3" spans="1:5" ht="18.75">
      <c r="A3" s="156" t="s">
        <v>144</v>
      </c>
      <c r="B3" s="156"/>
      <c r="C3" s="157"/>
      <c r="D3" s="157"/>
      <c r="E3" s="157"/>
    </row>
    <row r="4" spans="1:5">
      <c r="A4" s="37"/>
      <c r="B4" s="36"/>
    </row>
    <row r="5" spans="1:5" ht="63.75">
      <c r="A5" s="38" t="s">
        <v>145</v>
      </c>
      <c r="B5" s="38" t="s">
        <v>3</v>
      </c>
      <c r="C5" s="39" t="s">
        <v>146</v>
      </c>
      <c r="D5" s="40" t="s">
        <v>147</v>
      </c>
      <c r="E5" s="41" t="s">
        <v>148</v>
      </c>
    </row>
    <row r="6" spans="1:5">
      <c r="A6" s="42">
        <v>1</v>
      </c>
      <c r="B6" s="42">
        <v>2</v>
      </c>
      <c r="C6" s="41">
        <v>3</v>
      </c>
      <c r="D6" s="43">
        <v>4</v>
      </c>
      <c r="E6" s="43">
        <v>5</v>
      </c>
    </row>
    <row r="7" spans="1:5" ht="25.5">
      <c r="A7" s="44" t="s">
        <v>149</v>
      </c>
      <c r="B7" s="45"/>
      <c r="C7" s="46">
        <f>C9+C12</f>
        <v>1545057123</v>
      </c>
      <c r="D7" s="46">
        <f t="shared" ref="D7:D14" si="0">E7-C7</f>
        <v>55027779</v>
      </c>
      <c r="E7" s="46">
        <f>E9+E12</f>
        <v>1600084902</v>
      </c>
    </row>
    <row r="8" spans="1:5">
      <c r="A8" s="47" t="s">
        <v>150</v>
      </c>
      <c r="B8" s="48"/>
      <c r="C8" s="48"/>
      <c r="D8" s="46"/>
      <c r="E8" s="48"/>
    </row>
    <row r="9" spans="1:5" ht="38.25">
      <c r="A9" s="49" t="s">
        <v>151</v>
      </c>
      <c r="B9" s="50" t="s">
        <v>152</v>
      </c>
      <c r="C9" s="51"/>
      <c r="D9" s="46"/>
      <c r="E9" s="51"/>
    </row>
    <row r="10" spans="1:5" ht="38.25">
      <c r="A10" s="49" t="s">
        <v>153</v>
      </c>
      <c r="B10" s="50" t="s">
        <v>154</v>
      </c>
      <c r="C10" s="51"/>
      <c r="D10" s="46"/>
      <c r="E10" s="51"/>
    </row>
    <row r="11" spans="1:5" ht="51">
      <c r="A11" s="49" t="s">
        <v>155</v>
      </c>
      <c r="B11" s="50" t="s">
        <v>156</v>
      </c>
      <c r="C11" s="51"/>
      <c r="D11" s="46"/>
      <c r="E11" s="51"/>
    </row>
    <row r="12" spans="1:5" ht="45.75" customHeight="1">
      <c r="A12" s="52" t="s">
        <v>157</v>
      </c>
      <c r="B12" s="53" t="s">
        <v>158</v>
      </c>
      <c r="C12" s="54">
        <f>C14-C13</f>
        <v>1545057123</v>
      </c>
      <c r="D12" s="46">
        <f t="shared" si="0"/>
        <v>55027779</v>
      </c>
      <c r="E12" s="54">
        <f>E14-E13</f>
        <v>1600084902</v>
      </c>
    </row>
    <row r="13" spans="1:5" ht="25.5">
      <c r="A13" s="52" t="s">
        <v>159</v>
      </c>
      <c r="B13" s="53" t="s">
        <v>160</v>
      </c>
      <c r="C13" s="54">
        <v>600702234</v>
      </c>
      <c r="D13" s="46">
        <f t="shared" si="0"/>
        <v>-55027779</v>
      </c>
      <c r="E13" s="54">
        <v>545674455</v>
      </c>
    </row>
    <row r="14" spans="1:5" ht="25.5">
      <c r="A14" s="52" t="s">
        <v>161</v>
      </c>
      <c r="B14" s="53" t="s">
        <v>162</v>
      </c>
      <c r="C14" s="54">
        <v>2145759357</v>
      </c>
      <c r="D14" s="54">
        <f t="shared" si="0"/>
        <v>0</v>
      </c>
      <c r="E14" s="54">
        <v>2145759357</v>
      </c>
    </row>
  </sheetData>
  <mergeCells count="1">
    <mergeCell ref="A3:E3"/>
  </mergeCells>
  <pageMargins left="0.7" right="0.7" top="0.75" bottom="0.75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I16"/>
  <sheetViews>
    <sheetView topLeftCell="A2" zoomScaleNormal="100" workbookViewId="0">
      <selection activeCell="B13" sqref="B13"/>
    </sheetView>
  </sheetViews>
  <sheetFormatPr defaultRowHeight="12"/>
  <cols>
    <col min="1" max="1" width="30" style="55" customWidth="1"/>
    <col min="2" max="2" width="22.85546875" style="56" customWidth="1"/>
    <col min="3" max="3" width="10.7109375" style="56" customWidth="1"/>
    <col min="4" max="4" width="12.5703125" style="56" customWidth="1"/>
    <col min="5" max="5" width="13" style="56" bestFit="1" customWidth="1"/>
    <col min="6" max="6" width="11" style="56" bestFit="1" customWidth="1"/>
    <col min="7" max="7" width="13" style="56" customWidth="1"/>
    <col min="8" max="8" width="10.5703125" style="56" customWidth="1"/>
    <col min="9" max="9" width="9.140625" style="56" hidden="1" customWidth="1"/>
    <col min="10" max="256" width="9.140625" style="56"/>
    <col min="257" max="257" width="30" style="56" customWidth="1"/>
    <col min="258" max="258" width="22.85546875" style="56" customWidth="1"/>
    <col min="259" max="259" width="10.7109375" style="56" customWidth="1"/>
    <col min="260" max="260" width="12.5703125" style="56" customWidth="1"/>
    <col min="261" max="261" width="13" style="56" bestFit="1" customWidth="1"/>
    <col min="262" max="262" width="11" style="56" bestFit="1" customWidth="1"/>
    <col min="263" max="263" width="13" style="56" customWidth="1"/>
    <col min="264" max="264" width="11" style="56" bestFit="1" customWidth="1"/>
    <col min="265" max="512" width="9.140625" style="56"/>
    <col min="513" max="513" width="30" style="56" customWidth="1"/>
    <col min="514" max="514" width="22.85546875" style="56" customWidth="1"/>
    <col min="515" max="515" width="10.7109375" style="56" customWidth="1"/>
    <col min="516" max="516" width="12.5703125" style="56" customWidth="1"/>
    <col min="517" max="517" width="13" style="56" bestFit="1" customWidth="1"/>
    <col min="518" max="518" width="11" style="56" bestFit="1" customWidth="1"/>
    <col min="519" max="519" width="13" style="56" customWidth="1"/>
    <col min="520" max="520" width="11" style="56" bestFit="1" customWidth="1"/>
    <col min="521" max="768" width="9.140625" style="56"/>
    <col min="769" max="769" width="30" style="56" customWidth="1"/>
    <col min="770" max="770" width="22.85546875" style="56" customWidth="1"/>
    <col min="771" max="771" width="10.7109375" style="56" customWidth="1"/>
    <col min="772" max="772" width="12.5703125" style="56" customWidth="1"/>
    <col min="773" max="773" width="13" style="56" bestFit="1" customWidth="1"/>
    <col min="774" max="774" width="11" style="56" bestFit="1" customWidth="1"/>
    <col min="775" max="775" width="13" style="56" customWidth="1"/>
    <col min="776" max="776" width="11" style="56" bestFit="1" customWidth="1"/>
    <col min="777" max="1024" width="9.140625" style="56"/>
    <col min="1025" max="1025" width="30" style="56" customWidth="1"/>
    <col min="1026" max="1026" width="22.85546875" style="56" customWidth="1"/>
    <col min="1027" max="1027" width="10.7109375" style="56" customWidth="1"/>
    <col min="1028" max="1028" width="12.5703125" style="56" customWidth="1"/>
    <col min="1029" max="1029" width="13" style="56" bestFit="1" customWidth="1"/>
    <col min="1030" max="1030" width="11" style="56" bestFit="1" customWidth="1"/>
    <col min="1031" max="1031" width="13" style="56" customWidth="1"/>
    <col min="1032" max="1032" width="11" style="56" bestFit="1" customWidth="1"/>
    <col min="1033" max="1280" width="9.140625" style="56"/>
    <col min="1281" max="1281" width="30" style="56" customWidth="1"/>
    <col min="1282" max="1282" width="22.85546875" style="56" customWidth="1"/>
    <col min="1283" max="1283" width="10.7109375" style="56" customWidth="1"/>
    <col min="1284" max="1284" width="12.5703125" style="56" customWidth="1"/>
    <col min="1285" max="1285" width="13" style="56" bestFit="1" customWidth="1"/>
    <col min="1286" max="1286" width="11" style="56" bestFit="1" customWidth="1"/>
    <col min="1287" max="1287" width="13" style="56" customWidth="1"/>
    <col min="1288" max="1288" width="11" style="56" bestFit="1" customWidth="1"/>
    <col min="1289" max="1536" width="9.140625" style="56"/>
    <col min="1537" max="1537" width="30" style="56" customWidth="1"/>
    <col min="1538" max="1538" width="22.85546875" style="56" customWidth="1"/>
    <col min="1539" max="1539" width="10.7109375" style="56" customWidth="1"/>
    <col min="1540" max="1540" width="12.5703125" style="56" customWidth="1"/>
    <col min="1541" max="1541" width="13" style="56" bestFit="1" customWidth="1"/>
    <col min="1542" max="1542" width="11" style="56" bestFit="1" customWidth="1"/>
    <col min="1543" max="1543" width="13" style="56" customWidth="1"/>
    <col min="1544" max="1544" width="11" style="56" bestFit="1" customWidth="1"/>
    <col min="1545" max="1792" width="9.140625" style="56"/>
    <col min="1793" max="1793" width="30" style="56" customWidth="1"/>
    <col min="1794" max="1794" width="22.85546875" style="56" customWidth="1"/>
    <col min="1795" max="1795" width="10.7109375" style="56" customWidth="1"/>
    <col min="1796" max="1796" width="12.5703125" style="56" customWidth="1"/>
    <col min="1797" max="1797" width="13" style="56" bestFit="1" customWidth="1"/>
    <col min="1798" max="1798" width="11" style="56" bestFit="1" customWidth="1"/>
    <col min="1799" max="1799" width="13" style="56" customWidth="1"/>
    <col min="1800" max="1800" width="11" style="56" bestFit="1" customWidth="1"/>
    <col min="1801" max="2048" width="9.140625" style="56"/>
    <col min="2049" max="2049" width="30" style="56" customWidth="1"/>
    <col min="2050" max="2050" width="22.85546875" style="56" customWidth="1"/>
    <col min="2051" max="2051" width="10.7109375" style="56" customWidth="1"/>
    <col min="2052" max="2052" width="12.5703125" style="56" customWidth="1"/>
    <col min="2053" max="2053" width="13" style="56" bestFit="1" customWidth="1"/>
    <col min="2054" max="2054" width="11" style="56" bestFit="1" customWidth="1"/>
    <col min="2055" max="2055" width="13" style="56" customWidth="1"/>
    <col min="2056" max="2056" width="11" style="56" bestFit="1" customWidth="1"/>
    <col min="2057" max="2304" width="9.140625" style="56"/>
    <col min="2305" max="2305" width="30" style="56" customWidth="1"/>
    <col min="2306" max="2306" width="22.85546875" style="56" customWidth="1"/>
    <col min="2307" max="2307" width="10.7109375" style="56" customWidth="1"/>
    <col min="2308" max="2308" width="12.5703125" style="56" customWidth="1"/>
    <col min="2309" max="2309" width="13" style="56" bestFit="1" customWidth="1"/>
    <col min="2310" max="2310" width="11" style="56" bestFit="1" customWidth="1"/>
    <col min="2311" max="2311" width="13" style="56" customWidth="1"/>
    <col min="2312" max="2312" width="11" style="56" bestFit="1" customWidth="1"/>
    <col min="2313" max="2560" width="9.140625" style="56"/>
    <col min="2561" max="2561" width="30" style="56" customWidth="1"/>
    <col min="2562" max="2562" width="22.85546875" style="56" customWidth="1"/>
    <col min="2563" max="2563" width="10.7109375" style="56" customWidth="1"/>
    <col min="2564" max="2564" width="12.5703125" style="56" customWidth="1"/>
    <col min="2565" max="2565" width="13" style="56" bestFit="1" customWidth="1"/>
    <col min="2566" max="2566" width="11" style="56" bestFit="1" customWidth="1"/>
    <col min="2567" max="2567" width="13" style="56" customWidth="1"/>
    <col min="2568" max="2568" width="11" style="56" bestFit="1" customWidth="1"/>
    <col min="2569" max="2816" width="9.140625" style="56"/>
    <col min="2817" max="2817" width="30" style="56" customWidth="1"/>
    <col min="2818" max="2818" width="22.85546875" style="56" customWidth="1"/>
    <col min="2819" max="2819" width="10.7109375" style="56" customWidth="1"/>
    <col min="2820" max="2820" width="12.5703125" style="56" customWidth="1"/>
    <col min="2821" max="2821" width="13" style="56" bestFit="1" customWidth="1"/>
    <col min="2822" max="2822" width="11" style="56" bestFit="1" customWidth="1"/>
    <col min="2823" max="2823" width="13" style="56" customWidth="1"/>
    <col min="2824" max="2824" width="11" style="56" bestFit="1" customWidth="1"/>
    <col min="2825" max="3072" width="9.140625" style="56"/>
    <col min="3073" max="3073" width="30" style="56" customWidth="1"/>
    <col min="3074" max="3074" width="22.85546875" style="56" customWidth="1"/>
    <col min="3075" max="3075" width="10.7109375" style="56" customWidth="1"/>
    <col min="3076" max="3076" width="12.5703125" style="56" customWidth="1"/>
    <col min="3077" max="3077" width="13" style="56" bestFit="1" customWidth="1"/>
    <col min="3078" max="3078" width="11" style="56" bestFit="1" customWidth="1"/>
    <col min="3079" max="3079" width="13" style="56" customWidth="1"/>
    <col min="3080" max="3080" width="11" style="56" bestFit="1" customWidth="1"/>
    <col min="3081" max="3328" width="9.140625" style="56"/>
    <col min="3329" max="3329" width="30" style="56" customWidth="1"/>
    <col min="3330" max="3330" width="22.85546875" style="56" customWidth="1"/>
    <col min="3331" max="3331" width="10.7109375" style="56" customWidth="1"/>
    <col min="3332" max="3332" width="12.5703125" style="56" customWidth="1"/>
    <col min="3333" max="3333" width="13" style="56" bestFit="1" customWidth="1"/>
    <col min="3334" max="3334" width="11" style="56" bestFit="1" customWidth="1"/>
    <col min="3335" max="3335" width="13" style="56" customWidth="1"/>
    <col min="3336" max="3336" width="11" style="56" bestFit="1" customWidth="1"/>
    <col min="3337" max="3584" width="9.140625" style="56"/>
    <col min="3585" max="3585" width="30" style="56" customWidth="1"/>
    <col min="3586" max="3586" width="22.85546875" style="56" customWidth="1"/>
    <col min="3587" max="3587" width="10.7109375" style="56" customWidth="1"/>
    <col min="3588" max="3588" width="12.5703125" style="56" customWidth="1"/>
    <col min="3589" max="3589" width="13" style="56" bestFit="1" customWidth="1"/>
    <col min="3590" max="3590" width="11" style="56" bestFit="1" customWidth="1"/>
    <col min="3591" max="3591" width="13" style="56" customWidth="1"/>
    <col min="3592" max="3592" width="11" style="56" bestFit="1" customWidth="1"/>
    <col min="3593" max="3840" width="9.140625" style="56"/>
    <col min="3841" max="3841" width="30" style="56" customWidth="1"/>
    <col min="3842" max="3842" width="22.85546875" style="56" customWidth="1"/>
    <col min="3843" max="3843" width="10.7109375" style="56" customWidth="1"/>
    <col min="3844" max="3844" width="12.5703125" style="56" customWidth="1"/>
    <col min="3845" max="3845" width="13" style="56" bestFit="1" customWidth="1"/>
    <col min="3846" max="3846" width="11" style="56" bestFit="1" customWidth="1"/>
    <col min="3847" max="3847" width="13" style="56" customWidth="1"/>
    <col min="3848" max="3848" width="11" style="56" bestFit="1" customWidth="1"/>
    <col min="3849" max="4096" width="9.140625" style="56"/>
    <col min="4097" max="4097" width="30" style="56" customWidth="1"/>
    <col min="4098" max="4098" width="22.85546875" style="56" customWidth="1"/>
    <col min="4099" max="4099" width="10.7109375" style="56" customWidth="1"/>
    <col min="4100" max="4100" width="12.5703125" style="56" customWidth="1"/>
    <col min="4101" max="4101" width="13" style="56" bestFit="1" customWidth="1"/>
    <col min="4102" max="4102" width="11" style="56" bestFit="1" customWidth="1"/>
    <col min="4103" max="4103" width="13" style="56" customWidth="1"/>
    <col min="4104" max="4104" width="11" style="56" bestFit="1" customWidth="1"/>
    <col min="4105" max="4352" width="9.140625" style="56"/>
    <col min="4353" max="4353" width="30" style="56" customWidth="1"/>
    <col min="4354" max="4354" width="22.85546875" style="56" customWidth="1"/>
    <col min="4355" max="4355" width="10.7109375" style="56" customWidth="1"/>
    <col min="4356" max="4356" width="12.5703125" style="56" customWidth="1"/>
    <col min="4357" max="4357" width="13" style="56" bestFit="1" customWidth="1"/>
    <col min="4358" max="4358" width="11" style="56" bestFit="1" customWidth="1"/>
    <col min="4359" max="4359" width="13" style="56" customWidth="1"/>
    <col min="4360" max="4360" width="11" style="56" bestFit="1" customWidth="1"/>
    <col min="4361" max="4608" width="9.140625" style="56"/>
    <col min="4609" max="4609" width="30" style="56" customWidth="1"/>
    <col min="4610" max="4610" width="22.85546875" style="56" customWidth="1"/>
    <col min="4611" max="4611" width="10.7109375" style="56" customWidth="1"/>
    <col min="4612" max="4612" width="12.5703125" style="56" customWidth="1"/>
    <col min="4613" max="4613" width="13" style="56" bestFit="1" customWidth="1"/>
    <col min="4614" max="4614" width="11" style="56" bestFit="1" customWidth="1"/>
    <col min="4615" max="4615" width="13" style="56" customWidth="1"/>
    <col min="4616" max="4616" width="11" style="56" bestFit="1" customWidth="1"/>
    <col min="4617" max="4864" width="9.140625" style="56"/>
    <col min="4865" max="4865" width="30" style="56" customWidth="1"/>
    <col min="4866" max="4866" width="22.85546875" style="56" customWidth="1"/>
    <col min="4867" max="4867" width="10.7109375" style="56" customWidth="1"/>
    <col min="4868" max="4868" width="12.5703125" style="56" customWidth="1"/>
    <col min="4869" max="4869" width="13" style="56" bestFit="1" customWidth="1"/>
    <col min="4870" max="4870" width="11" style="56" bestFit="1" customWidth="1"/>
    <col min="4871" max="4871" width="13" style="56" customWidth="1"/>
    <col min="4872" max="4872" width="11" style="56" bestFit="1" customWidth="1"/>
    <col min="4873" max="5120" width="9.140625" style="56"/>
    <col min="5121" max="5121" width="30" style="56" customWidth="1"/>
    <col min="5122" max="5122" width="22.85546875" style="56" customWidth="1"/>
    <col min="5123" max="5123" width="10.7109375" style="56" customWidth="1"/>
    <col min="5124" max="5124" width="12.5703125" style="56" customWidth="1"/>
    <col min="5125" max="5125" width="13" style="56" bestFit="1" customWidth="1"/>
    <col min="5126" max="5126" width="11" style="56" bestFit="1" customWidth="1"/>
    <col min="5127" max="5127" width="13" style="56" customWidth="1"/>
    <col min="5128" max="5128" width="11" style="56" bestFit="1" customWidth="1"/>
    <col min="5129" max="5376" width="9.140625" style="56"/>
    <col min="5377" max="5377" width="30" style="56" customWidth="1"/>
    <col min="5378" max="5378" width="22.85546875" style="56" customWidth="1"/>
    <col min="5379" max="5379" width="10.7109375" style="56" customWidth="1"/>
    <col min="5380" max="5380" width="12.5703125" style="56" customWidth="1"/>
    <col min="5381" max="5381" width="13" style="56" bestFit="1" customWidth="1"/>
    <col min="5382" max="5382" width="11" style="56" bestFit="1" customWidth="1"/>
    <col min="5383" max="5383" width="13" style="56" customWidth="1"/>
    <col min="5384" max="5384" width="11" style="56" bestFit="1" customWidth="1"/>
    <col min="5385" max="5632" width="9.140625" style="56"/>
    <col min="5633" max="5633" width="30" style="56" customWidth="1"/>
    <col min="5634" max="5634" width="22.85546875" style="56" customWidth="1"/>
    <col min="5635" max="5635" width="10.7109375" style="56" customWidth="1"/>
    <col min="5636" max="5636" width="12.5703125" style="56" customWidth="1"/>
    <col min="5637" max="5637" width="13" style="56" bestFit="1" customWidth="1"/>
    <col min="5638" max="5638" width="11" style="56" bestFit="1" customWidth="1"/>
    <col min="5639" max="5639" width="13" style="56" customWidth="1"/>
    <col min="5640" max="5640" width="11" style="56" bestFit="1" customWidth="1"/>
    <col min="5641" max="5888" width="9.140625" style="56"/>
    <col min="5889" max="5889" width="30" style="56" customWidth="1"/>
    <col min="5890" max="5890" width="22.85546875" style="56" customWidth="1"/>
    <col min="5891" max="5891" width="10.7109375" style="56" customWidth="1"/>
    <col min="5892" max="5892" width="12.5703125" style="56" customWidth="1"/>
    <col min="5893" max="5893" width="13" style="56" bestFit="1" customWidth="1"/>
    <col min="5894" max="5894" width="11" style="56" bestFit="1" customWidth="1"/>
    <col min="5895" max="5895" width="13" style="56" customWidth="1"/>
    <col min="5896" max="5896" width="11" style="56" bestFit="1" customWidth="1"/>
    <col min="5897" max="6144" width="9.140625" style="56"/>
    <col min="6145" max="6145" width="30" style="56" customWidth="1"/>
    <col min="6146" max="6146" width="22.85546875" style="56" customWidth="1"/>
    <col min="6147" max="6147" width="10.7109375" style="56" customWidth="1"/>
    <col min="6148" max="6148" width="12.5703125" style="56" customWidth="1"/>
    <col min="6149" max="6149" width="13" style="56" bestFit="1" customWidth="1"/>
    <col min="6150" max="6150" width="11" style="56" bestFit="1" customWidth="1"/>
    <col min="6151" max="6151" width="13" style="56" customWidth="1"/>
    <col min="6152" max="6152" width="11" style="56" bestFit="1" customWidth="1"/>
    <col min="6153" max="6400" width="9.140625" style="56"/>
    <col min="6401" max="6401" width="30" style="56" customWidth="1"/>
    <col min="6402" max="6402" width="22.85546875" style="56" customWidth="1"/>
    <col min="6403" max="6403" width="10.7109375" style="56" customWidth="1"/>
    <col min="6404" max="6404" width="12.5703125" style="56" customWidth="1"/>
    <col min="6405" max="6405" width="13" style="56" bestFit="1" customWidth="1"/>
    <col min="6406" max="6406" width="11" style="56" bestFit="1" customWidth="1"/>
    <col min="6407" max="6407" width="13" style="56" customWidth="1"/>
    <col min="6408" max="6408" width="11" style="56" bestFit="1" customWidth="1"/>
    <col min="6409" max="6656" width="9.140625" style="56"/>
    <col min="6657" max="6657" width="30" style="56" customWidth="1"/>
    <col min="6658" max="6658" width="22.85546875" style="56" customWidth="1"/>
    <col min="6659" max="6659" width="10.7109375" style="56" customWidth="1"/>
    <col min="6660" max="6660" width="12.5703125" style="56" customWidth="1"/>
    <col min="6661" max="6661" width="13" style="56" bestFit="1" customWidth="1"/>
    <col min="6662" max="6662" width="11" style="56" bestFit="1" customWidth="1"/>
    <col min="6663" max="6663" width="13" style="56" customWidth="1"/>
    <col min="6664" max="6664" width="11" style="56" bestFit="1" customWidth="1"/>
    <col min="6665" max="6912" width="9.140625" style="56"/>
    <col min="6913" max="6913" width="30" style="56" customWidth="1"/>
    <col min="6914" max="6914" width="22.85546875" style="56" customWidth="1"/>
    <col min="6915" max="6915" width="10.7109375" style="56" customWidth="1"/>
    <col min="6916" max="6916" width="12.5703125" style="56" customWidth="1"/>
    <col min="6917" max="6917" width="13" style="56" bestFit="1" customWidth="1"/>
    <col min="6918" max="6918" width="11" style="56" bestFit="1" customWidth="1"/>
    <col min="6919" max="6919" width="13" style="56" customWidth="1"/>
    <col min="6920" max="6920" width="11" style="56" bestFit="1" customWidth="1"/>
    <col min="6921" max="7168" width="9.140625" style="56"/>
    <col min="7169" max="7169" width="30" style="56" customWidth="1"/>
    <col min="7170" max="7170" width="22.85546875" style="56" customWidth="1"/>
    <col min="7171" max="7171" width="10.7109375" style="56" customWidth="1"/>
    <col min="7172" max="7172" width="12.5703125" style="56" customWidth="1"/>
    <col min="7173" max="7173" width="13" style="56" bestFit="1" customWidth="1"/>
    <col min="7174" max="7174" width="11" style="56" bestFit="1" customWidth="1"/>
    <col min="7175" max="7175" width="13" style="56" customWidth="1"/>
    <col min="7176" max="7176" width="11" style="56" bestFit="1" customWidth="1"/>
    <col min="7177" max="7424" width="9.140625" style="56"/>
    <col min="7425" max="7425" width="30" style="56" customWidth="1"/>
    <col min="7426" max="7426" width="22.85546875" style="56" customWidth="1"/>
    <col min="7427" max="7427" width="10.7109375" style="56" customWidth="1"/>
    <col min="7428" max="7428" width="12.5703125" style="56" customWidth="1"/>
    <col min="7429" max="7429" width="13" style="56" bestFit="1" customWidth="1"/>
    <col min="7430" max="7430" width="11" style="56" bestFit="1" customWidth="1"/>
    <col min="7431" max="7431" width="13" style="56" customWidth="1"/>
    <col min="7432" max="7432" width="11" style="56" bestFit="1" customWidth="1"/>
    <col min="7433" max="7680" width="9.140625" style="56"/>
    <col min="7681" max="7681" width="30" style="56" customWidth="1"/>
    <col min="7682" max="7682" width="22.85546875" style="56" customWidth="1"/>
    <col min="7683" max="7683" width="10.7109375" style="56" customWidth="1"/>
    <col min="7684" max="7684" width="12.5703125" style="56" customWidth="1"/>
    <col min="7685" max="7685" width="13" style="56" bestFit="1" customWidth="1"/>
    <col min="7686" max="7686" width="11" style="56" bestFit="1" customWidth="1"/>
    <col min="7687" max="7687" width="13" style="56" customWidth="1"/>
    <col min="7688" max="7688" width="11" style="56" bestFit="1" customWidth="1"/>
    <col min="7689" max="7936" width="9.140625" style="56"/>
    <col min="7937" max="7937" width="30" style="56" customWidth="1"/>
    <col min="7938" max="7938" width="22.85546875" style="56" customWidth="1"/>
    <col min="7939" max="7939" width="10.7109375" style="56" customWidth="1"/>
    <col min="7940" max="7940" width="12.5703125" style="56" customWidth="1"/>
    <col min="7941" max="7941" width="13" style="56" bestFit="1" customWidth="1"/>
    <col min="7942" max="7942" width="11" style="56" bestFit="1" customWidth="1"/>
    <col min="7943" max="7943" width="13" style="56" customWidth="1"/>
    <col min="7944" max="7944" width="11" style="56" bestFit="1" customWidth="1"/>
    <col min="7945" max="8192" width="9.140625" style="56"/>
    <col min="8193" max="8193" width="30" style="56" customWidth="1"/>
    <col min="8194" max="8194" width="22.85546875" style="56" customWidth="1"/>
    <col min="8195" max="8195" width="10.7109375" style="56" customWidth="1"/>
    <col min="8196" max="8196" width="12.5703125" style="56" customWidth="1"/>
    <col min="8197" max="8197" width="13" style="56" bestFit="1" customWidth="1"/>
    <col min="8198" max="8198" width="11" style="56" bestFit="1" customWidth="1"/>
    <col min="8199" max="8199" width="13" style="56" customWidth="1"/>
    <col min="8200" max="8200" width="11" style="56" bestFit="1" customWidth="1"/>
    <col min="8201" max="8448" width="9.140625" style="56"/>
    <col min="8449" max="8449" width="30" style="56" customWidth="1"/>
    <col min="8450" max="8450" width="22.85546875" style="56" customWidth="1"/>
    <col min="8451" max="8451" width="10.7109375" style="56" customWidth="1"/>
    <col min="8452" max="8452" width="12.5703125" style="56" customWidth="1"/>
    <col min="8453" max="8453" width="13" style="56" bestFit="1" customWidth="1"/>
    <col min="8454" max="8454" width="11" style="56" bestFit="1" customWidth="1"/>
    <col min="8455" max="8455" width="13" style="56" customWidth="1"/>
    <col min="8456" max="8456" width="11" style="56" bestFit="1" customWidth="1"/>
    <col min="8457" max="8704" width="9.140625" style="56"/>
    <col min="8705" max="8705" width="30" style="56" customWidth="1"/>
    <col min="8706" max="8706" width="22.85546875" style="56" customWidth="1"/>
    <col min="8707" max="8707" width="10.7109375" style="56" customWidth="1"/>
    <col min="8708" max="8708" width="12.5703125" style="56" customWidth="1"/>
    <col min="8709" max="8709" width="13" style="56" bestFit="1" customWidth="1"/>
    <col min="8710" max="8710" width="11" style="56" bestFit="1" customWidth="1"/>
    <col min="8711" max="8711" width="13" style="56" customWidth="1"/>
    <col min="8712" max="8712" width="11" style="56" bestFit="1" customWidth="1"/>
    <col min="8713" max="8960" width="9.140625" style="56"/>
    <col min="8961" max="8961" width="30" style="56" customWidth="1"/>
    <col min="8962" max="8962" width="22.85546875" style="56" customWidth="1"/>
    <col min="8963" max="8963" width="10.7109375" style="56" customWidth="1"/>
    <col min="8964" max="8964" width="12.5703125" style="56" customWidth="1"/>
    <col min="8965" max="8965" width="13" style="56" bestFit="1" customWidth="1"/>
    <col min="8966" max="8966" width="11" style="56" bestFit="1" customWidth="1"/>
    <col min="8967" max="8967" width="13" style="56" customWidth="1"/>
    <col min="8968" max="8968" width="11" style="56" bestFit="1" customWidth="1"/>
    <col min="8969" max="9216" width="9.140625" style="56"/>
    <col min="9217" max="9217" width="30" style="56" customWidth="1"/>
    <col min="9218" max="9218" width="22.85546875" style="56" customWidth="1"/>
    <col min="9219" max="9219" width="10.7109375" style="56" customWidth="1"/>
    <col min="9220" max="9220" width="12.5703125" style="56" customWidth="1"/>
    <col min="9221" max="9221" width="13" style="56" bestFit="1" customWidth="1"/>
    <col min="9222" max="9222" width="11" style="56" bestFit="1" customWidth="1"/>
    <col min="9223" max="9223" width="13" style="56" customWidth="1"/>
    <col min="9224" max="9224" width="11" style="56" bestFit="1" customWidth="1"/>
    <col min="9225" max="9472" width="9.140625" style="56"/>
    <col min="9473" max="9473" width="30" style="56" customWidth="1"/>
    <col min="9474" max="9474" width="22.85546875" style="56" customWidth="1"/>
    <col min="9475" max="9475" width="10.7109375" style="56" customWidth="1"/>
    <col min="9476" max="9476" width="12.5703125" style="56" customWidth="1"/>
    <col min="9477" max="9477" width="13" style="56" bestFit="1" customWidth="1"/>
    <col min="9478" max="9478" width="11" style="56" bestFit="1" customWidth="1"/>
    <col min="9479" max="9479" width="13" style="56" customWidth="1"/>
    <col min="9480" max="9480" width="11" style="56" bestFit="1" customWidth="1"/>
    <col min="9481" max="9728" width="9.140625" style="56"/>
    <col min="9729" max="9729" width="30" style="56" customWidth="1"/>
    <col min="9730" max="9730" width="22.85546875" style="56" customWidth="1"/>
    <col min="9731" max="9731" width="10.7109375" style="56" customWidth="1"/>
    <col min="9732" max="9732" width="12.5703125" style="56" customWidth="1"/>
    <col min="9733" max="9733" width="13" style="56" bestFit="1" customWidth="1"/>
    <col min="9734" max="9734" width="11" style="56" bestFit="1" customWidth="1"/>
    <col min="9735" max="9735" width="13" style="56" customWidth="1"/>
    <col min="9736" max="9736" width="11" style="56" bestFit="1" customWidth="1"/>
    <col min="9737" max="9984" width="9.140625" style="56"/>
    <col min="9985" max="9985" width="30" style="56" customWidth="1"/>
    <col min="9986" max="9986" width="22.85546875" style="56" customWidth="1"/>
    <col min="9987" max="9987" width="10.7109375" style="56" customWidth="1"/>
    <col min="9988" max="9988" width="12.5703125" style="56" customWidth="1"/>
    <col min="9989" max="9989" width="13" style="56" bestFit="1" customWidth="1"/>
    <col min="9990" max="9990" width="11" style="56" bestFit="1" customWidth="1"/>
    <col min="9991" max="9991" width="13" style="56" customWidth="1"/>
    <col min="9992" max="9992" width="11" style="56" bestFit="1" customWidth="1"/>
    <col min="9993" max="10240" width="9.140625" style="56"/>
    <col min="10241" max="10241" width="30" style="56" customWidth="1"/>
    <col min="10242" max="10242" width="22.85546875" style="56" customWidth="1"/>
    <col min="10243" max="10243" width="10.7109375" style="56" customWidth="1"/>
    <col min="10244" max="10244" width="12.5703125" style="56" customWidth="1"/>
    <col min="10245" max="10245" width="13" style="56" bestFit="1" customWidth="1"/>
    <col min="10246" max="10246" width="11" style="56" bestFit="1" customWidth="1"/>
    <col min="10247" max="10247" width="13" style="56" customWidth="1"/>
    <col min="10248" max="10248" width="11" style="56" bestFit="1" customWidth="1"/>
    <col min="10249" max="10496" width="9.140625" style="56"/>
    <col min="10497" max="10497" width="30" style="56" customWidth="1"/>
    <col min="10498" max="10498" width="22.85546875" style="56" customWidth="1"/>
    <col min="10499" max="10499" width="10.7109375" style="56" customWidth="1"/>
    <col min="10500" max="10500" width="12.5703125" style="56" customWidth="1"/>
    <col min="10501" max="10501" width="13" style="56" bestFit="1" customWidth="1"/>
    <col min="10502" max="10502" width="11" style="56" bestFit="1" customWidth="1"/>
    <col min="10503" max="10503" width="13" style="56" customWidth="1"/>
    <col min="10504" max="10504" width="11" style="56" bestFit="1" customWidth="1"/>
    <col min="10505" max="10752" width="9.140625" style="56"/>
    <col min="10753" max="10753" width="30" style="56" customWidth="1"/>
    <col min="10754" max="10754" width="22.85546875" style="56" customWidth="1"/>
    <col min="10755" max="10755" width="10.7109375" style="56" customWidth="1"/>
    <col min="10756" max="10756" width="12.5703125" style="56" customWidth="1"/>
    <col min="10757" max="10757" width="13" style="56" bestFit="1" customWidth="1"/>
    <col min="10758" max="10758" width="11" style="56" bestFit="1" customWidth="1"/>
    <col min="10759" max="10759" width="13" style="56" customWidth="1"/>
    <col min="10760" max="10760" width="11" style="56" bestFit="1" customWidth="1"/>
    <col min="10761" max="11008" width="9.140625" style="56"/>
    <col min="11009" max="11009" width="30" style="56" customWidth="1"/>
    <col min="11010" max="11010" width="22.85546875" style="56" customWidth="1"/>
    <col min="11011" max="11011" width="10.7109375" style="56" customWidth="1"/>
    <col min="11012" max="11012" width="12.5703125" style="56" customWidth="1"/>
    <col min="11013" max="11013" width="13" style="56" bestFit="1" customWidth="1"/>
    <col min="11014" max="11014" width="11" style="56" bestFit="1" customWidth="1"/>
    <col min="11015" max="11015" width="13" style="56" customWidth="1"/>
    <col min="11016" max="11016" width="11" style="56" bestFit="1" customWidth="1"/>
    <col min="11017" max="11264" width="9.140625" style="56"/>
    <col min="11265" max="11265" width="30" style="56" customWidth="1"/>
    <col min="11266" max="11266" width="22.85546875" style="56" customWidth="1"/>
    <col min="11267" max="11267" width="10.7109375" style="56" customWidth="1"/>
    <col min="11268" max="11268" width="12.5703125" style="56" customWidth="1"/>
    <col min="11269" max="11269" width="13" style="56" bestFit="1" customWidth="1"/>
    <col min="11270" max="11270" width="11" style="56" bestFit="1" customWidth="1"/>
    <col min="11271" max="11271" width="13" style="56" customWidth="1"/>
    <col min="11272" max="11272" width="11" style="56" bestFit="1" customWidth="1"/>
    <col min="11273" max="11520" width="9.140625" style="56"/>
    <col min="11521" max="11521" width="30" style="56" customWidth="1"/>
    <col min="11522" max="11522" width="22.85546875" style="56" customWidth="1"/>
    <col min="11523" max="11523" width="10.7109375" style="56" customWidth="1"/>
    <col min="11524" max="11524" width="12.5703125" style="56" customWidth="1"/>
    <col min="11525" max="11525" width="13" style="56" bestFit="1" customWidth="1"/>
    <col min="11526" max="11526" width="11" style="56" bestFit="1" customWidth="1"/>
    <col min="11527" max="11527" width="13" style="56" customWidth="1"/>
    <col min="11528" max="11528" width="11" style="56" bestFit="1" customWidth="1"/>
    <col min="11529" max="11776" width="9.140625" style="56"/>
    <col min="11777" max="11777" width="30" style="56" customWidth="1"/>
    <col min="11778" max="11778" width="22.85546875" style="56" customWidth="1"/>
    <col min="11779" max="11779" width="10.7109375" style="56" customWidth="1"/>
    <col min="11780" max="11780" width="12.5703125" style="56" customWidth="1"/>
    <col min="11781" max="11781" width="13" style="56" bestFit="1" customWidth="1"/>
    <col min="11782" max="11782" width="11" style="56" bestFit="1" customWidth="1"/>
    <col min="11783" max="11783" width="13" style="56" customWidth="1"/>
    <col min="11784" max="11784" width="11" style="56" bestFit="1" customWidth="1"/>
    <col min="11785" max="12032" width="9.140625" style="56"/>
    <col min="12033" max="12033" width="30" style="56" customWidth="1"/>
    <col min="12034" max="12034" width="22.85546875" style="56" customWidth="1"/>
    <col min="12035" max="12035" width="10.7109375" style="56" customWidth="1"/>
    <col min="12036" max="12036" width="12.5703125" style="56" customWidth="1"/>
    <col min="12037" max="12037" width="13" style="56" bestFit="1" customWidth="1"/>
    <col min="12038" max="12038" width="11" style="56" bestFit="1" customWidth="1"/>
    <col min="12039" max="12039" width="13" style="56" customWidth="1"/>
    <col min="12040" max="12040" width="11" style="56" bestFit="1" customWidth="1"/>
    <col min="12041" max="12288" width="9.140625" style="56"/>
    <col min="12289" max="12289" width="30" style="56" customWidth="1"/>
    <col min="12290" max="12290" width="22.85546875" style="56" customWidth="1"/>
    <col min="12291" max="12291" width="10.7109375" style="56" customWidth="1"/>
    <col min="12292" max="12292" width="12.5703125" style="56" customWidth="1"/>
    <col min="12293" max="12293" width="13" style="56" bestFit="1" customWidth="1"/>
    <col min="12294" max="12294" width="11" style="56" bestFit="1" customWidth="1"/>
    <col min="12295" max="12295" width="13" style="56" customWidth="1"/>
    <col min="12296" max="12296" width="11" style="56" bestFit="1" customWidth="1"/>
    <col min="12297" max="12544" width="9.140625" style="56"/>
    <col min="12545" max="12545" width="30" style="56" customWidth="1"/>
    <col min="12546" max="12546" width="22.85546875" style="56" customWidth="1"/>
    <col min="12547" max="12547" width="10.7109375" style="56" customWidth="1"/>
    <col min="12548" max="12548" width="12.5703125" style="56" customWidth="1"/>
    <col min="12549" max="12549" width="13" style="56" bestFit="1" customWidth="1"/>
    <col min="12550" max="12550" width="11" style="56" bestFit="1" customWidth="1"/>
    <col min="12551" max="12551" width="13" style="56" customWidth="1"/>
    <col min="12552" max="12552" width="11" style="56" bestFit="1" customWidth="1"/>
    <col min="12553" max="12800" width="9.140625" style="56"/>
    <col min="12801" max="12801" width="30" style="56" customWidth="1"/>
    <col min="12802" max="12802" width="22.85546875" style="56" customWidth="1"/>
    <col min="12803" max="12803" width="10.7109375" style="56" customWidth="1"/>
    <col min="12804" max="12804" width="12.5703125" style="56" customWidth="1"/>
    <col min="12805" max="12805" width="13" style="56" bestFit="1" customWidth="1"/>
    <col min="12806" max="12806" width="11" style="56" bestFit="1" customWidth="1"/>
    <col min="12807" max="12807" width="13" style="56" customWidth="1"/>
    <col min="12808" max="12808" width="11" style="56" bestFit="1" customWidth="1"/>
    <col min="12809" max="13056" width="9.140625" style="56"/>
    <col min="13057" max="13057" width="30" style="56" customWidth="1"/>
    <col min="13058" max="13058" width="22.85546875" style="56" customWidth="1"/>
    <col min="13059" max="13059" width="10.7109375" style="56" customWidth="1"/>
    <col min="13060" max="13060" width="12.5703125" style="56" customWidth="1"/>
    <col min="13061" max="13061" width="13" style="56" bestFit="1" customWidth="1"/>
    <col min="13062" max="13062" width="11" style="56" bestFit="1" customWidth="1"/>
    <col min="13063" max="13063" width="13" style="56" customWidth="1"/>
    <col min="13064" max="13064" width="11" style="56" bestFit="1" customWidth="1"/>
    <col min="13065" max="13312" width="9.140625" style="56"/>
    <col min="13313" max="13313" width="30" style="56" customWidth="1"/>
    <col min="13314" max="13314" width="22.85546875" style="56" customWidth="1"/>
    <col min="13315" max="13315" width="10.7109375" style="56" customWidth="1"/>
    <col min="13316" max="13316" width="12.5703125" style="56" customWidth="1"/>
    <col min="13317" max="13317" width="13" style="56" bestFit="1" customWidth="1"/>
    <col min="13318" max="13318" width="11" style="56" bestFit="1" customWidth="1"/>
    <col min="13319" max="13319" width="13" style="56" customWidth="1"/>
    <col min="13320" max="13320" width="11" style="56" bestFit="1" customWidth="1"/>
    <col min="13321" max="13568" width="9.140625" style="56"/>
    <col min="13569" max="13569" width="30" style="56" customWidth="1"/>
    <col min="13570" max="13570" width="22.85546875" style="56" customWidth="1"/>
    <col min="13571" max="13571" width="10.7109375" style="56" customWidth="1"/>
    <col min="13572" max="13572" width="12.5703125" style="56" customWidth="1"/>
    <col min="13573" max="13573" width="13" style="56" bestFit="1" customWidth="1"/>
    <col min="13574" max="13574" width="11" style="56" bestFit="1" customWidth="1"/>
    <col min="13575" max="13575" width="13" style="56" customWidth="1"/>
    <col min="13576" max="13576" width="11" style="56" bestFit="1" customWidth="1"/>
    <col min="13577" max="13824" width="9.140625" style="56"/>
    <col min="13825" max="13825" width="30" style="56" customWidth="1"/>
    <col min="13826" max="13826" width="22.85546875" style="56" customWidth="1"/>
    <col min="13827" max="13827" width="10.7109375" style="56" customWidth="1"/>
    <col min="13828" max="13828" width="12.5703125" style="56" customWidth="1"/>
    <col min="13829" max="13829" width="13" style="56" bestFit="1" customWidth="1"/>
    <col min="13830" max="13830" width="11" style="56" bestFit="1" customWidth="1"/>
    <col min="13831" max="13831" width="13" style="56" customWidth="1"/>
    <col min="13832" max="13832" width="11" style="56" bestFit="1" customWidth="1"/>
    <col min="13833" max="14080" width="9.140625" style="56"/>
    <col min="14081" max="14081" width="30" style="56" customWidth="1"/>
    <col min="14082" max="14082" width="22.85546875" style="56" customWidth="1"/>
    <col min="14083" max="14083" width="10.7109375" style="56" customWidth="1"/>
    <col min="14084" max="14084" width="12.5703125" style="56" customWidth="1"/>
    <col min="14085" max="14085" width="13" style="56" bestFit="1" customWidth="1"/>
    <col min="14086" max="14086" width="11" style="56" bestFit="1" customWidth="1"/>
    <col min="14087" max="14087" width="13" style="56" customWidth="1"/>
    <col min="14088" max="14088" width="11" style="56" bestFit="1" customWidth="1"/>
    <col min="14089" max="14336" width="9.140625" style="56"/>
    <col min="14337" max="14337" width="30" style="56" customWidth="1"/>
    <col min="14338" max="14338" width="22.85546875" style="56" customWidth="1"/>
    <col min="14339" max="14339" width="10.7109375" style="56" customWidth="1"/>
    <col min="14340" max="14340" width="12.5703125" style="56" customWidth="1"/>
    <col min="14341" max="14341" width="13" style="56" bestFit="1" customWidth="1"/>
    <col min="14342" max="14342" width="11" style="56" bestFit="1" customWidth="1"/>
    <col min="14343" max="14343" width="13" style="56" customWidth="1"/>
    <col min="14344" max="14344" width="11" style="56" bestFit="1" customWidth="1"/>
    <col min="14345" max="14592" width="9.140625" style="56"/>
    <col min="14593" max="14593" width="30" style="56" customWidth="1"/>
    <col min="14594" max="14594" width="22.85546875" style="56" customWidth="1"/>
    <col min="14595" max="14595" width="10.7109375" style="56" customWidth="1"/>
    <col min="14596" max="14596" width="12.5703125" style="56" customWidth="1"/>
    <col min="14597" max="14597" width="13" style="56" bestFit="1" customWidth="1"/>
    <col min="14598" max="14598" width="11" style="56" bestFit="1" customWidth="1"/>
    <col min="14599" max="14599" width="13" style="56" customWidth="1"/>
    <col min="14600" max="14600" width="11" style="56" bestFit="1" customWidth="1"/>
    <col min="14601" max="14848" width="9.140625" style="56"/>
    <col min="14849" max="14849" width="30" style="56" customWidth="1"/>
    <col min="14850" max="14850" width="22.85546875" style="56" customWidth="1"/>
    <col min="14851" max="14851" width="10.7109375" style="56" customWidth="1"/>
    <col min="14852" max="14852" width="12.5703125" style="56" customWidth="1"/>
    <col min="14853" max="14853" width="13" style="56" bestFit="1" customWidth="1"/>
    <col min="14854" max="14854" width="11" style="56" bestFit="1" customWidth="1"/>
    <col min="14855" max="14855" width="13" style="56" customWidth="1"/>
    <col min="14856" max="14856" width="11" style="56" bestFit="1" customWidth="1"/>
    <col min="14857" max="15104" width="9.140625" style="56"/>
    <col min="15105" max="15105" width="30" style="56" customWidth="1"/>
    <col min="15106" max="15106" width="22.85546875" style="56" customWidth="1"/>
    <col min="15107" max="15107" width="10.7109375" style="56" customWidth="1"/>
    <col min="15108" max="15108" width="12.5703125" style="56" customWidth="1"/>
    <col min="15109" max="15109" width="13" style="56" bestFit="1" customWidth="1"/>
    <col min="15110" max="15110" width="11" style="56" bestFit="1" customWidth="1"/>
    <col min="15111" max="15111" width="13" style="56" customWidth="1"/>
    <col min="15112" max="15112" width="11" style="56" bestFit="1" customWidth="1"/>
    <col min="15113" max="15360" width="9.140625" style="56"/>
    <col min="15361" max="15361" width="30" style="56" customWidth="1"/>
    <col min="15362" max="15362" width="22.85546875" style="56" customWidth="1"/>
    <col min="15363" max="15363" width="10.7109375" style="56" customWidth="1"/>
    <col min="15364" max="15364" width="12.5703125" style="56" customWidth="1"/>
    <col min="15365" max="15365" width="13" style="56" bestFit="1" customWidth="1"/>
    <col min="15366" max="15366" width="11" style="56" bestFit="1" customWidth="1"/>
    <col min="15367" max="15367" width="13" style="56" customWidth="1"/>
    <col min="15368" max="15368" width="11" style="56" bestFit="1" customWidth="1"/>
    <col min="15369" max="15616" width="9.140625" style="56"/>
    <col min="15617" max="15617" width="30" style="56" customWidth="1"/>
    <col min="15618" max="15618" width="22.85546875" style="56" customWidth="1"/>
    <col min="15619" max="15619" width="10.7109375" style="56" customWidth="1"/>
    <col min="15620" max="15620" width="12.5703125" style="56" customWidth="1"/>
    <col min="15621" max="15621" width="13" style="56" bestFit="1" customWidth="1"/>
    <col min="15622" max="15622" width="11" style="56" bestFit="1" customWidth="1"/>
    <col min="15623" max="15623" width="13" style="56" customWidth="1"/>
    <col min="15624" max="15624" width="11" style="56" bestFit="1" customWidth="1"/>
    <col min="15625" max="15872" width="9.140625" style="56"/>
    <col min="15873" max="15873" width="30" style="56" customWidth="1"/>
    <col min="15874" max="15874" width="22.85546875" style="56" customWidth="1"/>
    <col min="15875" max="15875" width="10.7109375" style="56" customWidth="1"/>
    <col min="15876" max="15876" width="12.5703125" style="56" customWidth="1"/>
    <col min="15877" max="15877" width="13" style="56" bestFit="1" customWidth="1"/>
    <col min="15878" max="15878" width="11" style="56" bestFit="1" customWidth="1"/>
    <col min="15879" max="15879" width="13" style="56" customWidth="1"/>
    <col min="15880" max="15880" width="11" style="56" bestFit="1" customWidth="1"/>
    <col min="15881" max="16128" width="9.140625" style="56"/>
    <col min="16129" max="16129" width="30" style="56" customWidth="1"/>
    <col min="16130" max="16130" width="22.85546875" style="56" customWidth="1"/>
    <col min="16131" max="16131" width="10.7109375" style="56" customWidth="1"/>
    <col min="16132" max="16132" width="12.5703125" style="56" customWidth="1"/>
    <col min="16133" max="16133" width="13" style="56" bestFit="1" customWidth="1"/>
    <col min="16134" max="16134" width="11" style="56" bestFit="1" customWidth="1"/>
    <col min="16135" max="16135" width="13" style="56" customWidth="1"/>
    <col min="16136" max="16136" width="11" style="56" bestFit="1" customWidth="1"/>
    <col min="16137" max="16384" width="9.140625" style="56"/>
  </cols>
  <sheetData>
    <row r="1" spans="1:8">
      <c r="F1" s="57" t="s">
        <v>163</v>
      </c>
      <c r="H1" s="57"/>
    </row>
    <row r="2" spans="1:8">
      <c r="A2" s="58"/>
      <c r="F2" s="57" t="s">
        <v>1</v>
      </c>
      <c r="H2" s="57"/>
    </row>
    <row r="3" spans="1:8">
      <c r="A3" s="58"/>
      <c r="B3" s="59"/>
    </row>
    <row r="4" spans="1:8">
      <c r="A4" s="158" t="s">
        <v>164</v>
      </c>
      <c r="B4" s="158"/>
      <c r="C4" s="159"/>
      <c r="D4" s="159"/>
      <c r="E4" s="159"/>
      <c r="F4" s="159"/>
      <c r="G4" s="159"/>
      <c r="H4" s="159"/>
    </row>
    <row r="5" spans="1:8">
      <c r="A5" s="60"/>
      <c r="B5" s="59"/>
      <c r="C5" s="57"/>
      <c r="D5" s="57"/>
      <c r="E5" s="57"/>
      <c r="F5" s="57"/>
      <c r="G5" s="57"/>
      <c r="H5" s="57"/>
    </row>
    <row r="6" spans="1:8">
      <c r="A6" s="160" t="s">
        <v>145</v>
      </c>
      <c r="B6" s="160" t="s">
        <v>3</v>
      </c>
      <c r="C6" s="163" t="s">
        <v>165</v>
      </c>
      <c r="D6" s="163"/>
      <c r="E6" s="163"/>
      <c r="F6" s="163" t="s">
        <v>166</v>
      </c>
      <c r="G6" s="163"/>
      <c r="H6" s="163"/>
    </row>
    <row r="7" spans="1:8" ht="60">
      <c r="A7" s="161"/>
      <c r="B7" s="162"/>
      <c r="C7" s="61" t="s">
        <v>167</v>
      </c>
      <c r="D7" s="62" t="s">
        <v>147</v>
      </c>
      <c r="E7" s="63" t="s">
        <v>168</v>
      </c>
      <c r="F7" s="61" t="s">
        <v>169</v>
      </c>
      <c r="G7" s="62" t="s">
        <v>147</v>
      </c>
      <c r="H7" s="63" t="s">
        <v>170</v>
      </c>
    </row>
    <row r="8" spans="1:8">
      <c r="A8" s="64">
        <v>1</v>
      </c>
      <c r="B8" s="64">
        <v>2</v>
      </c>
      <c r="C8" s="63">
        <v>5</v>
      </c>
      <c r="D8" s="65"/>
      <c r="E8" s="65"/>
      <c r="F8" s="65"/>
      <c r="G8" s="65"/>
      <c r="H8" s="65"/>
    </row>
    <row r="9" spans="1:8" ht="24">
      <c r="A9" s="66" t="s">
        <v>149</v>
      </c>
      <c r="B9" s="67"/>
      <c r="C9" s="68">
        <f>C11+C14</f>
        <v>131505509</v>
      </c>
      <c r="D9" s="68">
        <f>E9-C9</f>
        <v>1000000</v>
      </c>
      <c r="E9" s="68">
        <f>E11+E14</f>
        <v>132505509</v>
      </c>
      <c r="F9" s="68">
        <f>F11+F14</f>
        <v>204929929</v>
      </c>
      <c r="G9" s="68">
        <f>H9-F9</f>
        <v>1000000</v>
      </c>
      <c r="H9" s="68">
        <f>H11+H14</f>
        <v>205929929</v>
      </c>
    </row>
    <row r="10" spans="1:8">
      <c r="A10" s="69" t="s">
        <v>150</v>
      </c>
      <c r="B10" s="70"/>
      <c r="C10" s="71"/>
      <c r="D10" s="68"/>
      <c r="E10" s="71"/>
      <c r="F10" s="72"/>
      <c r="G10" s="72"/>
      <c r="H10" s="72"/>
    </row>
    <row r="11" spans="1:8" ht="36">
      <c r="A11" s="73" t="s">
        <v>151</v>
      </c>
      <c r="B11" s="74" t="s">
        <v>152</v>
      </c>
      <c r="C11" s="75">
        <f>-C12</f>
        <v>0</v>
      </c>
      <c r="D11" s="68">
        <f t="shared" ref="D11:D16" si="0">E11-C11</f>
        <v>0</v>
      </c>
      <c r="E11" s="75">
        <f>-E12</f>
        <v>0</v>
      </c>
      <c r="F11" s="75">
        <f>-F12</f>
        <v>0</v>
      </c>
      <c r="G11" s="75">
        <f>-G12</f>
        <v>0</v>
      </c>
      <c r="H11" s="75">
        <f>-H12</f>
        <v>0</v>
      </c>
    </row>
    <row r="12" spans="1:8" ht="48">
      <c r="A12" s="73" t="s">
        <v>153</v>
      </c>
      <c r="B12" s="74" t="s">
        <v>154</v>
      </c>
      <c r="C12" s="75">
        <v>0</v>
      </c>
      <c r="D12" s="68">
        <f t="shared" si="0"/>
        <v>0</v>
      </c>
      <c r="E12" s="75">
        <v>0</v>
      </c>
      <c r="F12" s="75">
        <v>0</v>
      </c>
      <c r="G12" s="75">
        <v>0</v>
      </c>
      <c r="H12" s="75">
        <v>0</v>
      </c>
    </row>
    <row r="13" spans="1:8" ht="48">
      <c r="A13" s="73" t="s">
        <v>155</v>
      </c>
      <c r="B13" s="74" t="s">
        <v>156</v>
      </c>
      <c r="C13" s="75">
        <v>0</v>
      </c>
      <c r="D13" s="68">
        <f t="shared" si="0"/>
        <v>0</v>
      </c>
      <c r="E13" s="75">
        <v>0</v>
      </c>
      <c r="F13" s="75">
        <v>0</v>
      </c>
      <c r="G13" s="75">
        <v>0</v>
      </c>
      <c r="H13" s="75">
        <v>0</v>
      </c>
    </row>
    <row r="14" spans="1:8" ht="42.75" customHeight="1">
      <c r="A14" s="76" t="s">
        <v>157</v>
      </c>
      <c r="B14" s="77" t="s">
        <v>158</v>
      </c>
      <c r="C14" s="71">
        <f>C16-C15</f>
        <v>131505509</v>
      </c>
      <c r="D14" s="68">
        <f t="shared" si="0"/>
        <v>1000000</v>
      </c>
      <c r="E14" s="71">
        <f>E16-E15</f>
        <v>132505509</v>
      </c>
      <c r="F14" s="71">
        <f>F16-F15</f>
        <v>204929929</v>
      </c>
      <c r="G14" s="71">
        <f>H14-F14</f>
        <v>1000000</v>
      </c>
      <c r="H14" s="71">
        <f>H16-H15</f>
        <v>205929929</v>
      </c>
    </row>
    <row r="15" spans="1:8" ht="24">
      <c r="A15" s="76" t="s">
        <v>159</v>
      </c>
      <c r="B15" s="77" t="s">
        <v>160</v>
      </c>
      <c r="C15" s="71">
        <v>469196725</v>
      </c>
      <c r="D15" s="68">
        <f t="shared" si="0"/>
        <v>-56027779</v>
      </c>
      <c r="E15" s="71">
        <v>413168946</v>
      </c>
      <c r="F15" s="72">
        <v>264266796</v>
      </c>
      <c r="G15" s="71">
        <f>H15-F15</f>
        <v>-57027779</v>
      </c>
      <c r="H15" s="72">
        <v>207239017</v>
      </c>
    </row>
    <row r="16" spans="1:8" ht="36">
      <c r="A16" s="76" t="s">
        <v>161</v>
      </c>
      <c r="B16" s="77" t="s">
        <v>162</v>
      </c>
      <c r="C16" s="71">
        <v>600702234</v>
      </c>
      <c r="D16" s="71">
        <f t="shared" si="0"/>
        <v>-55027779</v>
      </c>
      <c r="E16" s="71">
        <v>545674455</v>
      </c>
      <c r="F16" s="72">
        <v>469196725</v>
      </c>
      <c r="G16" s="71">
        <f>H16-F16</f>
        <v>-56027779</v>
      </c>
      <c r="H16" s="72">
        <v>413168946</v>
      </c>
    </row>
  </sheetData>
  <mergeCells count="5">
    <mergeCell ref="A4:H4"/>
    <mergeCell ref="A6:A7"/>
    <mergeCell ref="B6:B7"/>
    <mergeCell ref="C6:E6"/>
    <mergeCell ref="F6:H6"/>
  </mergeCells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T1752"/>
  <sheetViews>
    <sheetView zoomScaleNormal="100" workbookViewId="0">
      <selection activeCell="C17" sqref="C17"/>
    </sheetView>
  </sheetViews>
  <sheetFormatPr defaultRowHeight="15"/>
  <cols>
    <col min="1" max="1" width="33.5703125" style="119" customWidth="1"/>
    <col min="2" max="5" width="9.140625" style="86"/>
    <col min="6" max="6" width="14" style="86" customWidth="1"/>
    <col min="7" max="7" width="12.5703125" style="86" customWidth="1"/>
    <col min="8" max="8" width="9.140625" style="86"/>
    <col min="9" max="9" width="12.28515625" style="86" customWidth="1"/>
    <col min="10" max="10" width="9.140625" style="86"/>
    <col min="11" max="11" width="0.42578125" style="86" customWidth="1"/>
    <col min="12" max="20" width="9.140625" style="86" hidden="1" customWidth="1"/>
    <col min="21" max="256" width="9.140625" style="86"/>
    <col min="257" max="257" width="33.5703125" style="86" customWidth="1"/>
    <col min="258" max="261" width="9.140625" style="86"/>
    <col min="262" max="262" width="14" style="86" customWidth="1"/>
    <col min="263" max="263" width="12.5703125" style="86" customWidth="1"/>
    <col min="264" max="264" width="9.140625" style="86"/>
    <col min="265" max="265" width="12.28515625" style="86" customWidth="1"/>
    <col min="266" max="266" width="9.140625" style="86"/>
    <col min="267" max="267" width="0.42578125" style="86" customWidth="1"/>
    <col min="268" max="276" width="0" style="86" hidden="1" customWidth="1"/>
    <col min="277" max="512" width="9.140625" style="86"/>
    <col min="513" max="513" width="33.5703125" style="86" customWidth="1"/>
    <col min="514" max="517" width="9.140625" style="86"/>
    <col min="518" max="518" width="14" style="86" customWidth="1"/>
    <col min="519" max="519" width="12.5703125" style="86" customWidth="1"/>
    <col min="520" max="520" width="9.140625" style="86"/>
    <col min="521" max="521" width="12.28515625" style="86" customWidth="1"/>
    <col min="522" max="522" width="9.140625" style="86"/>
    <col min="523" max="523" width="0.42578125" style="86" customWidth="1"/>
    <col min="524" max="532" width="0" style="86" hidden="1" customWidth="1"/>
    <col min="533" max="768" width="9.140625" style="86"/>
    <col min="769" max="769" width="33.5703125" style="86" customWidth="1"/>
    <col min="770" max="773" width="9.140625" style="86"/>
    <col min="774" max="774" width="14" style="86" customWidth="1"/>
    <col min="775" max="775" width="12.5703125" style="86" customWidth="1"/>
    <col min="776" max="776" width="9.140625" style="86"/>
    <col min="777" max="777" width="12.28515625" style="86" customWidth="1"/>
    <col min="778" max="778" width="9.140625" style="86"/>
    <col min="779" max="779" width="0.42578125" style="86" customWidth="1"/>
    <col min="780" max="788" width="0" style="86" hidden="1" customWidth="1"/>
    <col min="789" max="1024" width="9.140625" style="86"/>
    <col min="1025" max="1025" width="33.5703125" style="86" customWidth="1"/>
    <col min="1026" max="1029" width="9.140625" style="86"/>
    <col min="1030" max="1030" width="14" style="86" customWidth="1"/>
    <col min="1031" max="1031" width="12.5703125" style="86" customWidth="1"/>
    <col min="1032" max="1032" width="9.140625" style="86"/>
    <col min="1033" max="1033" width="12.28515625" style="86" customWidth="1"/>
    <col min="1034" max="1034" width="9.140625" style="86"/>
    <col min="1035" max="1035" width="0.42578125" style="86" customWidth="1"/>
    <col min="1036" max="1044" width="0" style="86" hidden="1" customWidth="1"/>
    <col min="1045" max="1280" width="9.140625" style="86"/>
    <col min="1281" max="1281" width="33.5703125" style="86" customWidth="1"/>
    <col min="1282" max="1285" width="9.140625" style="86"/>
    <col min="1286" max="1286" width="14" style="86" customWidth="1"/>
    <col min="1287" max="1287" width="12.5703125" style="86" customWidth="1"/>
    <col min="1288" max="1288" width="9.140625" style="86"/>
    <col min="1289" max="1289" width="12.28515625" style="86" customWidth="1"/>
    <col min="1290" max="1290" width="9.140625" style="86"/>
    <col min="1291" max="1291" width="0.42578125" style="86" customWidth="1"/>
    <col min="1292" max="1300" width="0" style="86" hidden="1" customWidth="1"/>
    <col min="1301" max="1536" width="9.140625" style="86"/>
    <col min="1537" max="1537" width="33.5703125" style="86" customWidth="1"/>
    <col min="1538" max="1541" width="9.140625" style="86"/>
    <col min="1542" max="1542" width="14" style="86" customWidth="1"/>
    <col min="1543" max="1543" width="12.5703125" style="86" customWidth="1"/>
    <col min="1544" max="1544" width="9.140625" style="86"/>
    <col min="1545" max="1545" width="12.28515625" style="86" customWidth="1"/>
    <col min="1546" max="1546" width="9.140625" style="86"/>
    <col min="1547" max="1547" width="0.42578125" style="86" customWidth="1"/>
    <col min="1548" max="1556" width="0" style="86" hidden="1" customWidth="1"/>
    <col min="1557" max="1792" width="9.140625" style="86"/>
    <col min="1793" max="1793" width="33.5703125" style="86" customWidth="1"/>
    <col min="1794" max="1797" width="9.140625" style="86"/>
    <col min="1798" max="1798" width="14" style="86" customWidth="1"/>
    <col min="1799" max="1799" width="12.5703125" style="86" customWidth="1"/>
    <col min="1800" max="1800" width="9.140625" style="86"/>
    <col min="1801" max="1801" width="12.28515625" style="86" customWidth="1"/>
    <col min="1802" max="1802" width="9.140625" style="86"/>
    <col min="1803" max="1803" width="0.42578125" style="86" customWidth="1"/>
    <col min="1804" max="1812" width="0" style="86" hidden="1" customWidth="1"/>
    <col min="1813" max="2048" width="9.140625" style="86"/>
    <col min="2049" max="2049" width="33.5703125" style="86" customWidth="1"/>
    <col min="2050" max="2053" width="9.140625" style="86"/>
    <col min="2054" max="2054" width="14" style="86" customWidth="1"/>
    <col min="2055" max="2055" width="12.5703125" style="86" customWidth="1"/>
    <col min="2056" max="2056" width="9.140625" style="86"/>
    <col min="2057" max="2057" width="12.28515625" style="86" customWidth="1"/>
    <col min="2058" max="2058" width="9.140625" style="86"/>
    <col min="2059" max="2059" width="0.42578125" style="86" customWidth="1"/>
    <col min="2060" max="2068" width="0" style="86" hidden="1" customWidth="1"/>
    <col min="2069" max="2304" width="9.140625" style="86"/>
    <col min="2305" max="2305" width="33.5703125" style="86" customWidth="1"/>
    <col min="2306" max="2309" width="9.140625" style="86"/>
    <col min="2310" max="2310" width="14" style="86" customWidth="1"/>
    <col min="2311" max="2311" width="12.5703125" style="86" customWidth="1"/>
    <col min="2312" max="2312" width="9.140625" style="86"/>
    <col min="2313" max="2313" width="12.28515625" style="86" customWidth="1"/>
    <col min="2314" max="2314" width="9.140625" style="86"/>
    <col min="2315" max="2315" width="0.42578125" style="86" customWidth="1"/>
    <col min="2316" max="2324" width="0" style="86" hidden="1" customWidth="1"/>
    <col min="2325" max="2560" width="9.140625" style="86"/>
    <col min="2561" max="2561" width="33.5703125" style="86" customWidth="1"/>
    <col min="2562" max="2565" width="9.140625" style="86"/>
    <col min="2566" max="2566" width="14" style="86" customWidth="1"/>
    <col min="2567" max="2567" width="12.5703125" style="86" customWidth="1"/>
    <col min="2568" max="2568" width="9.140625" style="86"/>
    <col min="2569" max="2569" width="12.28515625" style="86" customWidth="1"/>
    <col min="2570" max="2570" width="9.140625" style="86"/>
    <col min="2571" max="2571" width="0.42578125" style="86" customWidth="1"/>
    <col min="2572" max="2580" width="0" style="86" hidden="1" customWidth="1"/>
    <col min="2581" max="2816" width="9.140625" style="86"/>
    <col min="2817" max="2817" width="33.5703125" style="86" customWidth="1"/>
    <col min="2818" max="2821" width="9.140625" style="86"/>
    <col min="2822" max="2822" width="14" style="86" customWidth="1"/>
    <col min="2823" max="2823" width="12.5703125" style="86" customWidth="1"/>
    <col min="2824" max="2824" width="9.140625" style="86"/>
    <col min="2825" max="2825" width="12.28515625" style="86" customWidth="1"/>
    <col min="2826" max="2826" width="9.140625" style="86"/>
    <col min="2827" max="2827" width="0.42578125" style="86" customWidth="1"/>
    <col min="2828" max="2836" width="0" style="86" hidden="1" customWidth="1"/>
    <col min="2837" max="3072" width="9.140625" style="86"/>
    <col min="3073" max="3073" width="33.5703125" style="86" customWidth="1"/>
    <col min="3074" max="3077" width="9.140625" style="86"/>
    <col min="3078" max="3078" width="14" style="86" customWidth="1"/>
    <col min="3079" max="3079" width="12.5703125" style="86" customWidth="1"/>
    <col min="3080" max="3080" width="9.140625" style="86"/>
    <col min="3081" max="3081" width="12.28515625" style="86" customWidth="1"/>
    <col min="3082" max="3082" width="9.140625" style="86"/>
    <col min="3083" max="3083" width="0.42578125" style="86" customWidth="1"/>
    <col min="3084" max="3092" width="0" style="86" hidden="1" customWidth="1"/>
    <col min="3093" max="3328" width="9.140625" style="86"/>
    <col min="3329" max="3329" width="33.5703125" style="86" customWidth="1"/>
    <col min="3330" max="3333" width="9.140625" style="86"/>
    <col min="3334" max="3334" width="14" style="86" customWidth="1"/>
    <col min="3335" max="3335" width="12.5703125" style="86" customWidth="1"/>
    <col min="3336" max="3336" width="9.140625" style="86"/>
    <col min="3337" max="3337" width="12.28515625" style="86" customWidth="1"/>
    <col min="3338" max="3338" width="9.140625" style="86"/>
    <col min="3339" max="3339" width="0.42578125" style="86" customWidth="1"/>
    <col min="3340" max="3348" width="0" style="86" hidden="1" customWidth="1"/>
    <col min="3349" max="3584" width="9.140625" style="86"/>
    <col min="3585" max="3585" width="33.5703125" style="86" customWidth="1"/>
    <col min="3586" max="3589" width="9.140625" style="86"/>
    <col min="3590" max="3590" width="14" style="86" customWidth="1"/>
    <col min="3591" max="3591" width="12.5703125" style="86" customWidth="1"/>
    <col min="3592" max="3592" width="9.140625" style="86"/>
    <col min="3593" max="3593" width="12.28515625" style="86" customWidth="1"/>
    <col min="3594" max="3594" width="9.140625" style="86"/>
    <col min="3595" max="3595" width="0.42578125" style="86" customWidth="1"/>
    <col min="3596" max="3604" width="0" style="86" hidden="1" customWidth="1"/>
    <col min="3605" max="3840" width="9.140625" style="86"/>
    <col min="3841" max="3841" width="33.5703125" style="86" customWidth="1"/>
    <col min="3842" max="3845" width="9.140625" style="86"/>
    <col min="3846" max="3846" width="14" style="86" customWidth="1"/>
    <col min="3847" max="3847" width="12.5703125" style="86" customWidth="1"/>
    <col min="3848" max="3848" width="9.140625" style="86"/>
    <col min="3849" max="3849" width="12.28515625" style="86" customWidth="1"/>
    <col min="3850" max="3850" width="9.140625" style="86"/>
    <col min="3851" max="3851" width="0.42578125" style="86" customWidth="1"/>
    <col min="3852" max="3860" width="0" style="86" hidden="1" customWidth="1"/>
    <col min="3861" max="4096" width="9.140625" style="86"/>
    <col min="4097" max="4097" width="33.5703125" style="86" customWidth="1"/>
    <col min="4098" max="4101" width="9.140625" style="86"/>
    <col min="4102" max="4102" width="14" style="86" customWidth="1"/>
    <col min="4103" max="4103" width="12.5703125" style="86" customWidth="1"/>
    <col min="4104" max="4104" width="9.140625" style="86"/>
    <col min="4105" max="4105" width="12.28515625" style="86" customWidth="1"/>
    <col min="4106" max="4106" width="9.140625" style="86"/>
    <col min="4107" max="4107" width="0.42578125" style="86" customWidth="1"/>
    <col min="4108" max="4116" width="0" style="86" hidden="1" customWidth="1"/>
    <col min="4117" max="4352" width="9.140625" style="86"/>
    <col min="4353" max="4353" width="33.5703125" style="86" customWidth="1"/>
    <col min="4354" max="4357" width="9.140625" style="86"/>
    <col min="4358" max="4358" width="14" style="86" customWidth="1"/>
    <col min="4359" max="4359" width="12.5703125" style="86" customWidth="1"/>
    <col min="4360" max="4360" width="9.140625" style="86"/>
    <col min="4361" max="4361" width="12.28515625" style="86" customWidth="1"/>
    <col min="4362" max="4362" width="9.140625" style="86"/>
    <col min="4363" max="4363" width="0.42578125" style="86" customWidth="1"/>
    <col min="4364" max="4372" width="0" style="86" hidden="1" customWidth="1"/>
    <col min="4373" max="4608" width="9.140625" style="86"/>
    <col min="4609" max="4609" width="33.5703125" style="86" customWidth="1"/>
    <col min="4610" max="4613" width="9.140625" style="86"/>
    <col min="4614" max="4614" width="14" style="86" customWidth="1"/>
    <col min="4615" max="4615" width="12.5703125" style="86" customWidth="1"/>
    <col min="4616" max="4616" width="9.140625" style="86"/>
    <col min="4617" max="4617" width="12.28515625" style="86" customWidth="1"/>
    <col min="4618" max="4618" width="9.140625" style="86"/>
    <col min="4619" max="4619" width="0.42578125" style="86" customWidth="1"/>
    <col min="4620" max="4628" width="0" style="86" hidden="1" customWidth="1"/>
    <col min="4629" max="4864" width="9.140625" style="86"/>
    <col min="4865" max="4865" width="33.5703125" style="86" customWidth="1"/>
    <col min="4866" max="4869" width="9.140625" style="86"/>
    <col min="4870" max="4870" width="14" style="86" customWidth="1"/>
    <col min="4871" max="4871" width="12.5703125" style="86" customWidth="1"/>
    <col min="4872" max="4872" width="9.140625" style="86"/>
    <col min="4873" max="4873" width="12.28515625" style="86" customWidth="1"/>
    <col min="4874" max="4874" width="9.140625" style="86"/>
    <col min="4875" max="4875" width="0.42578125" style="86" customWidth="1"/>
    <col min="4876" max="4884" width="0" style="86" hidden="1" customWidth="1"/>
    <col min="4885" max="5120" width="9.140625" style="86"/>
    <col min="5121" max="5121" width="33.5703125" style="86" customWidth="1"/>
    <col min="5122" max="5125" width="9.140625" style="86"/>
    <col min="5126" max="5126" width="14" style="86" customWidth="1"/>
    <col min="5127" max="5127" width="12.5703125" style="86" customWidth="1"/>
    <col min="5128" max="5128" width="9.140625" style="86"/>
    <col min="5129" max="5129" width="12.28515625" style="86" customWidth="1"/>
    <col min="5130" max="5130" width="9.140625" style="86"/>
    <col min="5131" max="5131" width="0.42578125" style="86" customWidth="1"/>
    <col min="5132" max="5140" width="0" style="86" hidden="1" customWidth="1"/>
    <col min="5141" max="5376" width="9.140625" style="86"/>
    <col min="5377" max="5377" width="33.5703125" style="86" customWidth="1"/>
    <col min="5378" max="5381" width="9.140625" style="86"/>
    <col min="5382" max="5382" width="14" style="86" customWidth="1"/>
    <col min="5383" max="5383" width="12.5703125" style="86" customWidth="1"/>
    <col min="5384" max="5384" width="9.140625" style="86"/>
    <col min="5385" max="5385" width="12.28515625" style="86" customWidth="1"/>
    <col min="5386" max="5386" width="9.140625" style="86"/>
    <col min="5387" max="5387" width="0.42578125" style="86" customWidth="1"/>
    <col min="5388" max="5396" width="0" style="86" hidden="1" customWidth="1"/>
    <col min="5397" max="5632" width="9.140625" style="86"/>
    <col min="5633" max="5633" width="33.5703125" style="86" customWidth="1"/>
    <col min="5634" max="5637" width="9.140625" style="86"/>
    <col min="5638" max="5638" width="14" style="86" customWidth="1"/>
    <col min="5639" max="5639" width="12.5703125" style="86" customWidth="1"/>
    <col min="5640" max="5640" width="9.140625" style="86"/>
    <col min="5641" max="5641" width="12.28515625" style="86" customWidth="1"/>
    <col min="5642" max="5642" width="9.140625" style="86"/>
    <col min="5643" max="5643" width="0.42578125" style="86" customWidth="1"/>
    <col min="5644" max="5652" width="0" style="86" hidden="1" customWidth="1"/>
    <col min="5653" max="5888" width="9.140625" style="86"/>
    <col min="5889" max="5889" width="33.5703125" style="86" customWidth="1"/>
    <col min="5890" max="5893" width="9.140625" style="86"/>
    <col min="5894" max="5894" width="14" style="86" customWidth="1"/>
    <col min="5895" max="5895" width="12.5703125" style="86" customWidth="1"/>
    <col min="5896" max="5896" width="9.140625" style="86"/>
    <col min="5897" max="5897" width="12.28515625" style="86" customWidth="1"/>
    <col min="5898" max="5898" width="9.140625" style="86"/>
    <col min="5899" max="5899" width="0.42578125" style="86" customWidth="1"/>
    <col min="5900" max="5908" width="0" style="86" hidden="1" customWidth="1"/>
    <col min="5909" max="6144" width="9.140625" style="86"/>
    <col min="6145" max="6145" width="33.5703125" style="86" customWidth="1"/>
    <col min="6146" max="6149" width="9.140625" style="86"/>
    <col min="6150" max="6150" width="14" style="86" customWidth="1"/>
    <col min="6151" max="6151" width="12.5703125" style="86" customWidth="1"/>
    <col min="6152" max="6152" width="9.140625" style="86"/>
    <col min="6153" max="6153" width="12.28515625" style="86" customWidth="1"/>
    <col min="6154" max="6154" width="9.140625" style="86"/>
    <col min="6155" max="6155" width="0.42578125" style="86" customWidth="1"/>
    <col min="6156" max="6164" width="0" style="86" hidden="1" customWidth="1"/>
    <col min="6165" max="6400" width="9.140625" style="86"/>
    <col min="6401" max="6401" width="33.5703125" style="86" customWidth="1"/>
    <col min="6402" max="6405" width="9.140625" style="86"/>
    <col min="6406" max="6406" width="14" style="86" customWidth="1"/>
    <col min="6407" max="6407" width="12.5703125" style="86" customWidth="1"/>
    <col min="6408" max="6408" width="9.140625" style="86"/>
    <col min="6409" max="6409" width="12.28515625" style="86" customWidth="1"/>
    <col min="6410" max="6410" width="9.140625" style="86"/>
    <col min="6411" max="6411" width="0.42578125" style="86" customWidth="1"/>
    <col min="6412" max="6420" width="0" style="86" hidden="1" customWidth="1"/>
    <col min="6421" max="6656" width="9.140625" style="86"/>
    <col min="6657" max="6657" width="33.5703125" style="86" customWidth="1"/>
    <col min="6658" max="6661" width="9.140625" style="86"/>
    <col min="6662" max="6662" width="14" style="86" customWidth="1"/>
    <col min="6663" max="6663" width="12.5703125" style="86" customWidth="1"/>
    <col min="6664" max="6664" width="9.140625" style="86"/>
    <col min="6665" max="6665" width="12.28515625" style="86" customWidth="1"/>
    <col min="6666" max="6666" width="9.140625" style="86"/>
    <col min="6667" max="6667" width="0.42578125" style="86" customWidth="1"/>
    <col min="6668" max="6676" width="0" style="86" hidden="1" customWidth="1"/>
    <col min="6677" max="6912" width="9.140625" style="86"/>
    <col min="6913" max="6913" width="33.5703125" style="86" customWidth="1"/>
    <col min="6914" max="6917" width="9.140625" style="86"/>
    <col min="6918" max="6918" width="14" style="86" customWidth="1"/>
    <col min="6919" max="6919" width="12.5703125" style="86" customWidth="1"/>
    <col min="6920" max="6920" width="9.140625" style="86"/>
    <col min="6921" max="6921" width="12.28515625" style="86" customWidth="1"/>
    <col min="6922" max="6922" width="9.140625" style="86"/>
    <col min="6923" max="6923" width="0.42578125" style="86" customWidth="1"/>
    <col min="6924" max="6932" width="0" style="86" hidden="1" customWidth="1"/>
    <col min="6933" max="7168" width="9.140625" style="86"/>
    <col min="7169" max="7169" width="33.5703125" style="86" customWidth="1"/>
    <col min="7170" max="7173" width="9.140625" style="86"/>
    <col min="7174" max="7174" width="14" style="86" customWidth="1"/>
    <col min="7175" max="7175" width="12.5703125" style="86" customWidth="1"/>
    <col min="7176" max="7176" width="9.140625" style="86"/>
    <col min="7177" max="7177" width="12.28515625" style="86" customWidth="1"/>
    <col min="7178" max="7178" width="9.140625" style="86"/>
    <col min="7179" max="7179" width="0.42578125" style="86" customWidth="1"/>
    <col min="7180" max="7188" width="0" style="86" hidden="1" customWidth="1"/>
    <col min="7189" max="7424" width="9.140625" style="86"/>
    <col min="7425" max="7425" width="33.5703125" style="86" customWidth="1"/>
    <col min="7426" max="7429" width="9.140625" style="86"/>
    <col min="7430" max="7430" width="14" style="86" customWidth="1"/>
    <col min="7431" max="7431" width="12.5703125" style="86" customWidth="1"/>
    <col min="7432" max="7432" width="9.140625" style="86"/>
    <col min="7433" max="7433" width="12.28515625" style="86" customWidth="1"/>
    <col min="7434" max="7434" width="9.140625" style="86"/>
    <col min="7435" max="7435" width="0.42578125" style="86" customWidth="1"/>
    <col min="7436" max="7444" width="0" style="86" hidden="1" customWidth="1"/>
    <col min="7445" max="7680" width="9.140625" style="86"/>
    <col min="7681" max="7681" width="33.5703125" style="86" customWidth="1"/>
    <col min="7682" max="7685" width="9.140625" style="86"/>
    <col min="7686" max="7686" width="14" style="86" customWidth="1"/>
    <col min="7687" max="7687" width="12.5703125" style="86" customWidth="1"/>
    <col min="7688" max="7688" width="9.140625" style="86"/>
    <col min="7689" max="7689" width="12.28515625" style="86" customWidth="1"/>
    <col min="7690" max="7690" width="9.140625" style="86"/>
    <col min="7691" max="7691" width="0.42578125" style="86" customWidth="1"/>
    <col min="7692" max="7700" width="0" style="86" hidden="1" customWidth="1"/>
    <col min="7701" max="7936" width="9.140625" style="86"/>
    <col min="7937" max="7937" width="33.5703125" style="86" customWidth="1"/>
    <col min="7938" max="7941" width="9.140625" style="86"/>
    <col min="7942" max="7942" width="14" style="86" customWidth="1"/>
    <col min="7943" max="7943" width="12.5703125" style="86" customWidth="1"/>
    <col min="7944" max="7944" width="9.140625" style="86"/>
    <col min="7945" max="7945" width="12.28515625" style="86" customWidth="1"/>
    <col min="7946" max="7946" width="9.140625" style="86"/>
    <col min="7947" max="7947" width="0.42578125" style="86" customWidth="1"/>
    <col min="7948" max="7956" width="0" style="86" hidden="1" customWidth="1"/>
    <col min="7957" max="8192" width="9.140625" style="86"/>
    <col min="8193" max="8193" width="33.5703125" style="86" customWidth="1"/>
    <col min="8194" max="8197" width="9.140625" style="86"/>
    <col min="8198" max="8198" width="14" style="86" customWidth="1"/>
    <col min="8199" max="8199" width="12.5703125" style="86" customWidth="1"/>
    <col min="8200" max="8200" width="9.140625" style="86"/>
    <col min="8201" max="8201" width="12.28515625" style="86" customWidth="1"/>
    <col min="8202" max="8202" width="9.140625" style="86"/>
    <col min="8203" max="8203" width="0.42578125" style="86" customWidth="1"/>
    <col min="8204" max="8212" width="0" style="86" hidden="1" customWidth="1"/>
    <col min="8213" max="8448" width="9.140625" style="86"/>
    <col min="8449" max="8449" width="33.5703125" style="86" customWidth="1"/>
    <col min="8450" max="8453" width="9.140625" style="86"/>
    <col min="8454" max="8454" width="14" style="86" customWidth="1"/>
    <col min="8455" max="8455" width="12.5703125" style="86" customWidth="1"/>
    <col min="8456" max="8456" width="9.140625" style="86"/>
    <col min="8457" max="8457" width="12.28515625" style="86" customWidth="1"/>
    <col min="8458" max="8458" width="9.140625" style="86"/>
    <col min="8459" max="8459" width="0.42578125" style="86" customWidth="1"/>
    <col min="8460" max="8468" width="0" style="86" hidden="1" customWidth="1"/>
    <col min="8469" max="8704" width="9.140625" style="86"/>
    <col min="8705" max="8705" width="33.5703125" style="86" customWidth="1"/>
    <col min="8706" max="8709" width="9.140625" style="86"/>
    <col min="8710" max="8710" width="14" style="86" customWidth="1"/>
    <col min="8711" max="8711" width="12.5703125" style="86" customWidth="1"/>
    <col min="8712" max="8712" width="9.140625" style="86"/>
    <col min="8713" max="8713" width="12.28515625" style="86" customWidth="1"/>
    <col min="8714" max="8714" width="9.140625" style="86"/>
    <col min="8715" max="8715" width="0.42578125" style="86" customWidth="1"/>
    <col min="8716" max="8724" width="0" style="86" hidden="1" customWidth="1"/>
    <col min="8725" max="8960" width="9.140625" style="86"/>
    <col min="8961" max="8961" width="33.5703125" style="86" customWidth="1"/>
    <col min="8962" max="8965" width="9.140625" style="86"/>
    <col min="8966" max="8966" width="14" style="86" customWidth="1"/>
    <col min="8967" max="8967" width="12.5703125" style="86" customWidth="1"/>
    <col min="8968" max="8968" width="9.140625" style="86"/>
    <col min="8969" max="8969" width="12.28515625" style="86" customWidth="1"/>
    <col min="8970" max="8970" width="9.140625" style="86"/>
    <col min="8971" max="8971" width="0.42578125" style="86" customWidth="1"/>
    <col min="8972" max="8980" width="0" style="86" hidden="1" customWidth="1"/>
    <col min="8981" max="9216" width="9.140625" style="86"/>
    <col min="9217" max="9217" width="33.5703125" style="86" customWidth="1"/>
    <col min="9218" max="9221" width="9.140625" style="86"/>
    <col min="9222" max="9222" width="14" style="86" customWidth="1"/>
    <col min="9223" max="9223" width="12.5703125" style="86" customWidth="1"/>
    <col min="9224" max="9224" width="9.140625" style="86"/>
    <col min="9225" max="9225" width="12.28515625" style="86" customWidth="1"/>
    <col min="9226" max="9226" width="9.140625" style="86"/>
    <col min="9227" max="9227" width="0.42578125" style="86" customWidth="1"/>
    <col min="9228" max="9236" width="0" style="86" hidden="1" customWidth="1"/>
    <col min="9237" max="9472" width="9.140625" style="86"/>
    <col min="9473" max="9473" width="33.5703125" style="86" customWidth="1"/>
    <col min="9474" max="9477" width="9.140625" style="86"/>
    <col min="9478" max="9478" width="14" style="86" customWidth="1"/>
    <col min="9479" max="9479" width="12.5703125" style="86" customWidth="1"/>
    <col min="9480" max="9480" width="9.140625" style="86"/>
    <col min="9481" max="9481" width="12.28515625" style="86" customWidth="1"/>
    <col min="9482" max="9482" width="9.140625" style="86"/>
    <col min="9483" max="9483" width="0.42578125" style="86" customWidth="1"/>
    <col min="9484" max="9492" width="0" style="86" hidden="1" customWidth="1"/>
    <col min="9493" max="9728" width="9.140625" style="86"/>
    <col min="9729" max="9729" width="33.5703125" style="86" customWidth="1"/>
    <col min="9730" max="9733" width="9.140625" style="86"/>
    <col min="9734" max="9734" width="14" style="86" customWidth="1"/>
    <col min="9735" max="9735" width="12.5703125" style="86" customWidth="1"/>
    <col min="9736" max="9736" width="9.140625" style="86"/>
    <col min="9737" max="9737" width="12.28515625" style="86" customWidth="1"/>
    <col min="9738" max="9738" width="9.140625" style="86"/>
    <col min="9739" max="9739" width="0.42578125" style="86" customWidth="1"/>
    <col min="9740" max="9748" width="0" style="86" hidden="1" customWidth="1"/>
    <col min="9749" max="9984" width="9.140625" style="86"/>
    <col min="9985" max="9985" width="33.5703125" style="86" customWidth="1"/>
    <col min="9986" max="9989" width="9.140625" style="86"/>
    <col min="9990" max="9990" width="14" style="86" customWidth="1"/>
    <col min="9991" max="9991" width="12.5703125" style="86" customWidth="1"/>
    <col min="9992" max="9992" width="9.140625" style="86"/>
    <col min="9993" max="9993" width="12.28515625" style="86" customWidth="1"/>
    <col min="9994" max="9994" width="9.140625" style="86"/>
    <col min="9995" max="9995" width="0.42578125" style="86" customWidth="1"/>
    <col min="9996" max="10004" width="0" style="86" hidden="1" customWidth="1"/>
    <col min="10005" max="10240" width="9.140625" style="86"/>
    <col min="10241" max="10241" width="33.5703125" style="86" customWidth="1"/>
    <col min="10242" max="10245" width="9.140625" style="86"/>
    <col min="10246" max="10246" width="14" style="86" customWidth="1"/>
    <col min="10247" max="10247" width="12.5703125" style="86" customWidth="1"/>
    <col min="10248" max="10248" width="9.140625" style="86"/>
    <col min="10249" max="10249" width="12.28515625" style="86" customWidth="1"/>
    <col min="10250" max="10250" width="9.140625" style="86"/>
    <col min="10251" max="10251" width="0.42578125" style="86" customWidth="1"/>
    <col min="10252" max="10260" width="0" style="86" hidden="1" customWidth="1"/>
    <col min="10261" max="10496" width="9.140625" style="86"/>
    <col min="10497" max="10497" width="33.5703125" style="86" customWidth="1"/>
    <col min="10498" max="10501" width="9.140625" style="86"/>
    <col min="10502" max="10502" width="14" style="86" customWidth="1"/>
    <col min="10503" max="10503" width="12.5703125" style="86" customWidth="1"/>
    <col min="10504" max="10504" width="9.140625" style="86"/>
    <col min="10505" max="10505" width="12.28515625" style="86" customWidth="1"/>
    <col min="10506" max="10506" width="9.140625" style="86"/>
    <col min="10507" max="10507" width="0.42578125" style="86" customWidth="1"/>
    <col min="10508" max="10516" width="0" style="86" hidden="1" customWidth="1"/>
    <col min="10517" max="10752" width="9.140625" style="86"/>
    <col min="10753" max="10753" width="33.5703125" style="86" customWidth="1"/>
    <col min="10754" max="10757" width="9.140625" style="86"/>
    <col min="10758" max="10758" width="14" style="86" customWidth="1"/>
    <col min="10759" max="10759" width="12.5703125" style="86" customWidth="1"/>
    <col min="10760" max="10760" width="9.140625" style="86"/>
    <col min="10761" max="10761" width="12.28515625" style="86" customWidth="1"/>
    <col min="10762" max="10762" width="9.140625" style="86"/>
    <col min="10763" max="10763" width="0.42578125" style="86" customWidth="1"/>
    <col min="10764" max="10772" width="0" style="86" hidden="1" customWidth="1"/>
    <col min="10773" max="11008" width="9.140625" style="86"/>
    <col min="11009" max="11009" width="33.5703125" style="86" customWidth="1"/>
    <col min="11010" max="11013" width="9.140625" style="86"/>
    <col min="11014" max="11014" width="14" style="86" customWidth="1"/>
    <col min="11015" max="11015" width="12.5703125" style="86" customWidth="1"/>
    <col min="11016" max="11016" width="9.140625" style="86"/>
    <col min="11017" max="11017" width="12.28515625" style="86" customWidth="1"/>
    <col min="11018" max="11018" width="9.140625" style="86"/>
    <col min="11019" max="11019" width="0.42578125" style="86" customWidth="1"/>
    <col min="11020" max="11028" width="0" style="86" hidden="1" customWidth="1"/>
    <col min="11029" max="11264" width="9.140625" style="86"/>
    <col min="11265" max="11265" width="33.5703125" style="86" customWidth="1"/>
    <col min="11266" max="11269" width="9.140625" style="86"/>
    <col min="11270" max="11270" width="14" style="86" customWidth="1"/>
    <col min="11271" max="11271" width="12.5703125" style="86" customWidth="1"/>
    <col min="11272" max="11272" width="9.140625" style="86"/>
    <col min="11273" max="11273" width="12.28515625" style="86" customWidth="1"/>
    <col min="11274" max="11274" width="9.140625" style="86"/>
    <col min="11275" max="11275" width="0.42578125" style="86" customWidth="1"/>
    <col min="11276" max="11284" width="0" style="86" hidden="1" customWidth="1"/>
    <col min="11285" max="11520" width="9.140625" style="86"/>
    <col min="11521" max="11521" width="33.5703125" style="86" customWidth="1"/>
    <col min="11522" max="11525" width="9.140625" style="86"/>
    <col min="11526" max="11526" width="14" style="86" customWidth="1"/>
    <col min="11527" max="11527" width="12.5703125" style="86" customWidth="1"/>
    <col min="11528" max="11528" width="9.140625" style="86"/>
    <col min="11529" max="11529" width="12.28515625" style="86" customWidth="1"/>
    <col min="11530" max="11530" width="9.140625" style="86"/>
    <col min="11531" max="11531" width="0.42578125" style="86" customWidth="1"/>
    <col min="11532" max="11540" width="0" style="86" hidden="1" customWidth="1"/>
    <col min="11541" max="11776" width="9.140625" style="86"/>
    <col min="11777" max="11777" width="33.5703125" style="86" customWidth="1"/>
    <col min="11778" max="11781" width="9.140625" style="86"/>
    <col min="11782" max="11782" width="14" style="86" customWidth="1"/>
    <col min="11783" max="11783" width="12.5703125" style="86" customWidth="1"/>
    <col min="11784" max="11784" width="9.140625" style="86"/>
    <col min="11785" max="11785" width="12.28515625" style="86" customWidth="1"/>
    <col min="11786" max="11786" width="9.140625" style="86"/>
    <col min="11787" max="11787" width="0.42578125" style="86" customWidth="1"/>
    <col min="11788" max="11796" width="0" style="86" hidden="1" customWidth="1"/>
    <col min="11797" max="12032" width="9.140625" style="86"/>
    <col min="12033" max="12033" width="33.5703125" style="86" customWidth="1"/>
    <col min="12034" max="12037" width="9.140625" style="86"/>
    <col min="12038" max="12038" width="14" style="86" customWidth="1"/>
    <col min="12039" max="12039" width="12.5703125" style="86" customWidth="1"/>
    <col min="12040" max="12040" width="9.140625" style="86"/>
    <col min="12041" max="12041" width="12.28515625" style="86" customWidth="1"/>
    <col min="12042" max="12042" width="9.140625" style="86"/>
    <col min="12043" max="12043" width="0.42578125" style="86" customWidth="1"/>
    <col min="12044" max="12052" width="0" style="86" hidden="1" customWidth="1"/>
    <col min="12053" max="12288" width="9.140625" style="86"/>
    <col min="12289" max="12289" width="33.5703125" style="86" customWidth="1"/>
    <col min="12290" max="12293" width="9.140625" style="86"/>
    <col min="12294" max="12294" width="14" style="86" customWidth="1"/>
    <col min="12295" max="12295" width="12.5703125" style="86" customWidth="1"/>
    <col min="12296" max="12296" width="9.140625" style="86"/>
    <col min="12297" max="12297" width="12.28515625" style="86" customWidth="1"/>
    <col min="12298" max="12298" width="9.140625" style="86"/>
    <col min="12299" max="12299" width="0.42578125" style="86" customWidth="1"/>
    <col min="12300" max="12308" width="0" style="86" hidden="1" customWidth="1"/>
    <col min="12309" max="12544" width="9.140625" style="86"/>
    <col min="12545" max="12545" width="33.5703125" style="86" customWidth="1"/>
    <col min="12546" max="12549" width="9.140625" style="86"/>
    <col min="12550" max="12550" width="14" style="86" customWidth="1"/>
    <col min="12551" max="12551" width="12.5703125" style="86" customWidth="1"/>
    <col min="12552" max="12552" width="9.140625" style="86"/>
    <col min="12553" max="12553" width="12.28515625" style="86" customWidth="1"/>
    <col min="12554" max="12554" width="9.140625" style="86"/>
    <col min="12555" max="12555" width="0.42578125" style="86" customWidth="1"/>
    <col min="12556" max="12564" width="0" style="86" hidden="1" customWidth="1"/>
    <col min="12565" max="12800" width="9.140625" style="86"/>
    <col min="12801" max="12801" width="33.5703125" style="86" customWidth="1"/>
    <col min="12802" max="12805" width="9.140625" style="86"/>
    <col min="12806" max="12806" width="14" style="86" customWidth="1"/>
    <col min="12807" max="12807" width="12.5703125" style="86" customWidth="1"/>
    <col min="12808" max="12808" width="9.140625" style="86"/>
    <col min="12809" max="12809" width="12.28515625" style="86" customWidth="1"/>
    <col min="12810" max="12810" width="9.140625" style="86"/>
    <col min="12811" max="12811" width="0.42578125" style="86" customWidth="1"/>
    <col min="12812" max="12820" width="0" style="86" hidden="1" customWidth="1"/>
    <col min="12821" max="13056" width="9.140625" style="86"/>
    <col min="13057" max="13057" width="33.5703125" style="86" customWidth="1"/>
    <col min="13058" max="13061" width="9.140625" style="86"/>
    <col min="13062" max="13062" width="14" style="86" customWidth="1"/>
    <col min="13063" max="13063" width="12.5703125" style="86" customWidth="1"/>
    <col min="13064" max="13064" width="9.140625" style="86"/>
    <col min="13065" max="13065" width="12.28515625" style="86" customWidth="1"/>
    <col min="13066" max="13066" width="9.140625" style="86"/>
    <col min="13067" max="13067" width="0.42578125" style="86" customWidth="1"/>
    <col min="13068" max="13076" width="0" style="86" hidden="1" customWidth="1"/>
    <col min="13077" max="13312" width="9.140625" style="86"/>
    <col min="13313" max="13313" width="33.5703125" style="86" customWidth="1"/>
    <col min="13314" max="13317" width="9.140625" style="86"/>
    <col min="13318" max="13318" width="14" style="86" customWidth="1"/>
    <col min="13319" max="13319" width="12.5703125" style="86" customWidth="1"/>
    <col min="13320" max="13320" width="9.140625" style="86"/>
    <col min="13321" max="13321" width="12.28515625" style="86" customWidth="1"/>
    <col min="13322" max="13322" width="9.140625" style="86"/>
    <col min="13323" max="13323" width="0.42578125" style="86" customWidth="1"/>
    <col min="13324" max="13332" width="0" style="86" hidden="1" customWidth="1"/>
    <col min="13333" max="13568" width="9.140625" style="86"/>
    <col min="13569" max="13569" width="33.5703125" style="86" customWidth="1"/>
    <col min="13570" max="13573" width="9.140625" style="86"/>
    <col min="13574" max="13574" width="14" style="86" customWidth="1"/>
    <col min="13575" max="13575" width="12.5703125" style="86" customWidth="1"/>
    <col min="13576" max="13576" width="9.140625" style="86"/>
    <col min="13577" max="13577" width="12.28515625" style="86" customWidth="1"/>
    <col min="13578" max="13578" width="9.140625" style="86"/>
    <col min="13579" max="13579" width="0.42578125" style="86" customWidth="1"/>
    <col min="13580" max="13588" width="0" style="86" hidden="1" customWidth="1"/>
    <col min="13589" max="13824" width="9.140625" style="86"/>
    <col min="13825" max="13825" width="33.5703125" style="86" customWidth="1"/>
    <col min="13826" max="13829" width="9.140625" style="86"/>
    <col min="13830" max="13830" width="14" style="86" customWidth="1"/>
    <col min="13831" max="13831" width="12.5703125" style="86" customWidth="1"/>
    <col min="13832" max="13832" width="9.140625" style="86"/>
    <col min="13833" max="13833" width="12.28515625" style="86" customWidth="1"/>
    <col min="13834" max="13834" width="9.140625" style="86"/>
    <col min="13835" max="13835" width="0.42578125" style="86" customWidth="1"/>
    <col min="13836" max="13844" width="0" style="86" hidden="1" customWidth="1"/>
    <col min="13845" max="14080" width="9.140625" style="86"/>
    <col min="14081" max="14081" width="33.5703125" style="86" customWidth="1"/>
    <col min="14082" max="14085" width="9.140625" style="86"/>
    <col min="14086" max="14086" width="14" style="86" customWidth="1"/>
    <col min="14087" max="14087" width="12.5703125" style="86" customWidth="1"/>
    <col min="14088" max="14088" width="9.140625" style="86"/>
    <col min="14089" max="14089" width="12.28515625" style="86" customWidth="1"/>
    <col min="14090" max="14090" width="9.140625" style="86"/>
    <col min="14091" max="14091" width="0.42578125" style="86" customWidth="1"/>
    <col min="14092" max="14100" width="0" style="86" hidden="1" customWidth="1"/>
    <col min="14101" max="14336" width="9.140625" style="86"/>
    <col min="14337" max="14337" width="33.5703125" style="86" customWidth="1"/>
    <col min="14338" max="14341" width="9.140625" style="86"/>
    <col min="14342" max="14342" width="14" style="86" customWidth="1"/>
    <col min="14343" max="14343" width="12.5703125" style="86" customWidth="1"/>
    <col min="14344" max="14344" width="9.140625" style="86"/>
    <col min="14345" max="14345" width="12.28515625" style="86" customWidth="1"/>
    <col min="14346" max="14346" width="9.140625" style="86"/>
    <col min="14347" max="14347" width="0.42578125" style="86" customWidth="1"/>
    <col min="14348" max="14356" width="0" style="86" hidden="1" customWidth="1"/>
    <col min="14357" max="14592" width="9.140625" style="86"/>
    <col min="14593" max="14593" width="33.5703125" style="86" customWidth="1"/>
    <col min="14594" max="14597" width="9.140625" style="86"/>
    <col min="14598" max="14598" width="14" style="86" customWidth="1"/>
    <col min="14599" max="14599" width="12.5703125" style="86" customWidth="1"/>
    <col min="14600" max="14600" width="9.140625" style="86"/>
    <col min="14601" max="14601" width="12.28515625" style="86" customWidth="1"/>
    <col min="14602" max="14602" width="9.140625" style="86"/>
    <col min="14603" max="14603" width="0.42578125" style="86" customWidth="1"/>
    <col min="14604" max="14612" width="0" style="86" hidden="1" customWidth="1"/>
    <col min="14613" max="14848" width="9.140625" style="86"/>
    <col min="14849" max="14849" width="33.5703125" style="86" customWidth="1"/>
    <col min="14850" max="14853" width="9.140625" style="86"/>
    <col min="14854" max="14854" width="14" style="86" customWidth="1"/>
    <col min="14855" max="14855" width="12.5703125" style="86" customWidth="1"/>
    <col min="14856" max="14856" width="9.140625" style="86"/>
    <col min="14857" max="14857" width="12.28515625" style="86" customWidth="1"/>
    <col min="14858" max="14858" width="9.140625" style="86"/>
    <col min="14859" max="14859" width="0.42578125" style="86" customWidth="1"/>
    <col min="14860" max="14868" width="0" style="86" hidden="1" customWidth="1"/>
    <col min="14869" max="15104" width="9.140625" style="86"/>
    <col min="15105" max="15105" width="33.5703125" style="86" customWidth="1"/>
    <col min="15106" max="15109" width="9.140625" style="86"/>
    <col min="15110" max="15110" width="14" style="86" customWidth="1"/>
    <col min="15111" max="15111" width="12.5703125" style="86" customWidth="1"/>
    <col min="15112" max="15112" width="9.140625" style="86"/>
    <col min="15113" max="15113" width="12.28515625" style="86" customWidth="1"/>
    <col min="15114" max="15114" width="9.140625" style="86"/>
    <col min="15115" max="15115" width="0.42578125" style="86" customWidth="1"/>
    <col min="15116" max="15124" width="0" style="86" hidden="1" customWidth="1"/>
    <col min="15125" max="15360" width="9.140625" style="86"/>
    <col min="15361" max="15361" width="33.5703125" style="86" customWidth="1"/>
    <col min="15362" max="15365" width="9.140625" style="86"/>
    <col min="15366" max="15366" width="14" style="86" customWidth="1"/>
    <col min="15367" max="15367" width="12.5703125" style="86" customWidth="1"/>
    <col min="15368" max="15368" width="9.140625" style="86"/>
    <col min="15369" max="15369" width="12.28515625" style="86" customWidth="1"/>
    <col min="15370" max="15370" width="9.140625" style="86"/>
    <col min="15371" max="15371" width="0.42578125" style="86" customWidth="1"/>
    <col min="15372" max="15380" width="0" style="86" hidden="1" customWidth="1"/>
    <col min="15381" max="15616" width="9.140625" style="86"/>
    <col min="15617" max="15617" width="33.5703125" style="86" customWidth="1"/>
    <col min="15618" max="15621" width="9.140625" style="86"/>
    <col min="15622" max="15622" width="14" style="86" customWidth="1"/>
    <col min="15623" max="15623" width="12.5703125" style="86" customWidth="1"/>
    <col min="15624" max="15624" width="9.140625" style="86"/>
    <col min="15625" max="15625" width="12.28515625" style="86" customWidth="1"/>
    <col min="15626" max="15626" width="9.140625" style="86"/>
    <col min="15627" max="15627" width="0.42578125" style="86" customWidth="1"/>
    <col min="15628" max="15636" width="0" style="86" hidden="1" customWidth="1"/>
    <col min="15637" max="15872" width="9.140625" style="86"/>
    <col min="15873" max="15873" width="33.5703125" style="86" customWidth="1"/>
    <col min="15874" max="15877" width="9.140625" style="86"/>
    <col min="15878" max="15878" width="14" style="86" customWidth="1"/>
    <col min="15879" max="15879" width="12.5703125" style="86" customWidth="1"/>
    <col min="15880" max="15880" width="9.140625" style="86"/>
    <col min="15881" max="15881" width="12.28515625" style="86" customWidth="1"/>
    <col min="15882" max="15882" width="9.140625" style="86"/>
    <col min="15883" max="15883" width="0.42578125" style="86" customWidth="1"/>
    <col min="15884" max="15892" width="0" style="86" hidden="1" customWidth="1"/>
    <col min="15893" max="16128" width="9.140625" style="86"/>
    <col min="16129" max="16129" width="33.5703125" style="86" customWidth="1"/>
    <col min="16130" max="16133" width="9.140625" style="86"/>
    <col min="16134" max="16134" width="14" style="86" customWidth="1"/>
    <col min="16135" max="16135" width="12.5703125" style="86" customWidth="1"/>
    <col min="16136" max="16136" width="9.140625" style="86"/>
    <col min="16137" max="16137" width="12.28515625" style="86" customWidth="1"/>
    <col min="16138" max="16138" width="9.140625" style="86"/>
    <col min="16139" max="16139" width="0.42578125" style="86" customWidth="1"/>
    <col min="16140" max="16148" width="0" style="86" hidden="1" customWidth="1"/>
    <col min="16149" max="16384" width="9.140625" style="86"/>
  </cols>
  <sheetData>
    <row r="1" spans="1:9" s="82" customFormat="1" ht="12.75">
      <c r="A1" s="78"/>
      <c r="B1" s="79"/>
      <c r="C1" s="80"/>
      <c r="D1" s="80"/>
      <c r="E1" s="80"/>
      <c r="F1" s="56"/>
      <c r="G1" s="81" t="s">
        <v>174</v>
      </c>
      <c r="H1" s="33"/>
      <c r="I1" s="33"/>
    </row>
    <row r="2" spans="1:9" s="82" customFormat="1" ht="12.75">
      <c r="A2" s="78"/>
      <c r="B2" s="79"/>
      <c r="C2" s="80"/>
      <c r="D2" s="80"/>
      <c r="E2" s="80"/>
      <c r="F2" s="56"/>
      <c r="G2" s="81" t="s">
        <v>1</v>
      </c>
      <c r="H2" s="33"/>
      <c r="I2" s="33"/>
    </row>
    <row r="3" spans="1:9" s="82" customFormat="1">
      <c r="A3" s="164" t="s">
        <v>175</v>
      </c>
      <c r="B3" s="164"/>
      <c r="C3" s="164"/>
      <c r="D3" s="164"/>
      <c r="E3" s="164"/>
      <c r="F3" s="165"/>
      <c r="G3" s="166"/>
      <c r="H3" s="166"/>
      <c r="I3" s="166"/>
    </row>
    <row r="5" spans="1:9" ht="76.5">
      <c r="A5" s="83" t="s">
        <v>176</v>
      </c>
      <c r="B5" s="83" t="s">
        <v>177</v>
      </c>
      <c r="C5" s="83" t="s">
        <v>178</v>
      </c>
      <c r="D5" s="83" t="s">
        <v>179</v>
      </c>
      <c r="E5" s="83" t="s">
        <v>180</v>
      </c>
      <c r="F5" s="83" t="s">
        <v>181</v>
      </c>
      <c r="G5" s="84" t="s">
        <v>182</v>
      </c>
      <c r="H5" s="84" t="s">
        <v>183</v>
      </c>
      <c r="I5" s="85" t="s">
        <v>148</v>
      </c>
    </row>
    <row r="6" spans="1:9">
      <c r="A6" s="87">
        <v>1</v>
      </c>
      <c r="B6" s="87">
        <v>2</v>
      </c>
      <c r="C6" s="87">
        <v>3</v>
      </c>
      <c r="D6" s="87">
        <v>4</v>
      </c>
      <c r="E6" s="87">
        <v>5</v>
      </c>
      <c r="F6" s="88">
        <v>6</v>
      </c>
      <c r="G6" s="89">
        <v>7</v>
      </c>
      <c r="H6" s="89">
        <v>8</v>
      </c>
      <c r="I6" s="89">
        <v>9</v>
      </c>
    </row>
    <row r="7" spans="1:9">
      <c r="A7" s="90" t="s">
        <v>184</v>
      </c>
      <c r="B7" s="91"/>
      <c r="C7" s="92"/>
      <c r="D7" s="92"/>
      <c r="E7" s="92"/>
      <c r="F7" s="93">
        <f>F8+F73+F245+F286+F424+F696+F855+F969+F1086+F1121+F1417+F1735</f>
        <v>9146034675</v>
      </c>
      <c r="G7" s="94">
        <f>I7-F7</f>
        <v>121029882</v>
      </c>
      <c r="H7" s="94">
        <f>G7/F7*100</f>
        <v>1.3233044297418433</v>
      </c>
      <c r="I7" s="93">
        <f>I8+I73+I245+I286+I424+I696+I855+I969+I1086+I1121+I1417+I1735</f>
        <v>9267064557</v>
      </c>
    </row>
    <row r="8" spans="1:9" s="98" customFormat="1">
      <c r="A8" s="95" t="s">
        <v>185</v>
      </c>
      <c r="B8" s="96" t="s">
        <v>186</v>
      </c>
      <c r="C8" s="96"/>
      <c r="D8" s="96" t="s">
        <v>187</v>
      </c>
      <c r="E8" s="96" t="s">
        <v>187</v>
      </c>
      <c r="F8" s="97">
        <f>F9</f>
        <v>70899552</v>
      </c>
      <c r="G8" s="97">
        <f>I8-F8</f>
        <v>0</v>
      </c>
      <c r="H8" s="97">
        <f>G8/F8*100</f>
        <v>0</v>
      </c>
      <c r="I8" s="97">
        <f>I9</f>
        <v>70899552</v>
      </c>
    </row>
    <row r="9" spans="1:9">
      <c r="A9" s="99" t="s">
        <v>188</v>
      </c>
      <c r="B9" s="100" t="s">
        <v>186</v>
      </c>
      <c r="C9" s="91" t="s">
        <v>189</v>
      </c>
      <c r="D9" s="91"/>
      <c r="E9" s="91"/>
      <c r="F9" s="94">
        <f>F10+F16+F38+F56</f>
        <v>70899552</v>
      </c>
      <c r="G9" s="94">
        <f t="shared" ref="G9:G75" si="0">I9-F9</f>
        <v>0</v>
      </c>
      <c r="H9" s="94">
        <f t="shared" ref="H9:H75" si="1">G9/F9*100</f>
        <v>0</v>
      </c>
      <c r="I9" s="94">
        <f>I10+I16+I38+I56</f>
        <v>70899552</v>
      </c>
    </row>
    <row r="10" spans="1:9" ht="36">
      <c r="A10" s="99" t="s">
        <v>190</v>
      </c>
      <c r="B10" s="100" t="s">
        <v>186</v>
      </c>
      <c r="C10" s="91" t="s">
        <v>191</v>
      </c>
      <c r="D10" s="91"/>
      <c r="E10" s="91"/>
      <c r="F10" s="94">
        <f>F11</f>
        <v>4963000</v>
      </c>
      <c r="G10" s="94">
        <f t="shared" si="0"/>
        <v>0</v>
      </c>
      <c r="H10" s="94">
        <f t="shared" si="1"/>
        <v>0</v>
      </c>
      <c r="I10" s="94">
        <f>I11</f>
        <v>4963000</v>
      </c>
    </row>
    <row r="11" spans="1:9" ht="48">
      <c r="A11" s="99" t="s">
        <v>192</v>
      </c>
      <c r="B11" s="100" t="s">
        <v>186</v>
      </c>
      <c r="C11" s="91" t="s">
        <v>191</v>
      </c>
      <c r="D11" s="91" t="s">
        <v>193</v>
      </c>
      <c r="E11" s="91"/>
      <c r="F11" s="94">
        <f>F12</f>
        <v>4963000</v>
      </c>
      <c r="G11" s="94">
        <f t="shared" si="0"/>
        <v>0</v>
      </c>
      <c r="H11" s="94">
        <f t="shared" si="1"/>
        <v>0</v>
      </c>
      <c r="I11" s="94">
        <f>I12</f>
        <v>4963000</v>
      </c>
    </row>
    <row r="12" spans="1:9">
      <c r="A12" s="99" t="s">
        <v>194</v>
      </c>
      <c r="B12" s="100" t="s">
        <v>186</v>
      </c>
      <c r="C12" s="91" t="s">
        <v>191</v>
      </c>
      <c r="D12" s="91" t="s">
        <v>195</v>
      </c>
      <c r="E12" s="91"/>
      <c r="F12" s="94">
        <f>F13</f>
        <v>4963000</v>
      </c>
      <c r="G12" s="94">
        <f t="shared" si="0"/>
        <v>0</v>
      </c>
      <c r="H12" s="94">
        <f t="shared" si="1"/>
        <v>0</v>
      </c>
      <c r="I12" s="94">
        <f>I13</f>
        <v>4963000</v>
      </c>
    </row>
    <row r="13" spans="1:9" ht="72">
      <c r="A13" s="99" t="s">
        <v>196</v>
      </c>
      <c r="B13" s="100" t="s">
        <v>186</v>
      </c>
      <c r="C13" s="91" t="s">
        <v>191</v>
      </c>
      <c r="D13" s="91" t="s">
        <v>195</v>
      </c>
      <c r="E13" s="91" t="s">
        <v>197</v>
      </c>
      <c r="F13" s="94">
        <f>F14</f>
        <v>4963000</v>
      </c>
      <c r="G13" s="94">
        <f t="shared" si="0"/>
        <v>0</v>
      </c>
      <c r="H13" s="94">
        <f t="shared" si="1"/>
        <v>0</v>
      </c>
      <c r="I13" s="94">
        <f>I14</f>
        <v>4963000</v>
      </c>
    </row>
    <row r="14" spans="1:9" ht="24">
      <c r="A14" s="99" t="s">
        <v>198</v>
      </c>
      <c r="B14" s="100" t="s">
        <v>186</v>
      </c>
      <c r="C14" s="91" t="s">
        <v>191</v>
      </c>
      <c r="D14" s="91" t="s">
        <v>195</v>
      </c>
      <c r="E14" s="91" t="s">
        <v>199</v>
      </c>
      <c r="F14" s="94">
        <f>F15</f>
        <v>4963000</v>
      </c>
      <c r="G14" s="94">
        <f t="shared" si="0"/>
        <v>0</v>
      </c>
      <c r="H14" s="94">
        <f t="shared" si="1"/>
        <v>0</v>
      </c>
      <c r="I14" s="94">
        <f>I15</f>
        <v>4963000</v>
      </c>
    </row>
    <row r="15" spans="1:9">
      <c r="A15" s="99" t="s">
        <v>200</v>
      </c>
      <c r="B15" s="100" t="s">
        <v>186</v>
      </c>
      <c r="C15" s="100" t="s">
        <v>191</v>
      </c>
      <c r="D15" s="100" t="s">
        <v>195</v>
      </c>
      <c r="E15" s="100" t="s">
        <v>201</v>
      </c>
      <c r="F15" s="94">
        <v>4963000</v>
      </c>
      <c r="G15" s="94">
        <f t="shared" si="0"/>
        <v>0</v>
      </c>
      <c r="H15" s="94">
        <f t="shared" si="1"/>
        <v>0</v>
      </c>
      <c r="I15" s="94">
        <v>4963000</v>
      </c>
    </row>
    <row r="16" spans="1:9" ht="60">
      <c r="A16" s="99" t="s">
        <v>202</v>
      </c>
      <c r="B16" s="100" t="s">
        <v>186</v>
      </c>
      <c r="C16" s="91" t="s">
        <v>203</v>
      </c>
      <c r="D16" s="91"/>
      <c r="E16" s="91"/>
      <c r="F16" s="94">
        <f>F17</f>
        <v>33402832</v>
      </c>
      <c r="G16" s="94">
        <f t="shared" si="0"/>
        <v>0</v>
      </c>
      <c r="H16" s="94">
        <f t="shared" si="1"/>
        <v>0</v>
      </c>
      <c r="I16" s="94">
        <f>I17</f>
        <v>33402832</v>
      </c>
    </row>
    <row r="17" spans="1:9" ht="48">
      <c r="A17" s="99" t="s">
        <v>192</v>
      </c>
      <c r="B17" s="100" t="s">
        <v>186</v>
      </c>
      <c r="C17" s="91" t="s">
        <v>203</v>
      </c>
      <c r="D17" s="91" t="s">
        <v>193</v>
      </c>
      <c r="E17" s="91"/>
      <c r="F17" s="94">
        <f>F18+F37</f>
        <v>33402832</v>
      </c>
      <c r="G17" s="94">
        <f t="shared" si="0"/>
        <v>0</v>
      </c>
      <c r="H17" s="94">
        <f t="shared" si="1"/>
        <v>0</v>
      </c>
      <c r="I17" s="94">
        <f>I18+I37</f>
        <v>33402832</v>
      </c>
    </row>
    <row r="18" spans="1:9">
      <c r="A18" s="99" t="s">
        <v>204</v>
      </c>
      <c r="B18" s="100" t="s">
        <v>186</v>
      </c>
      <c r="C18" s="91" t="s">
        <v>203</v>
      </c>
      <c r="D18" s="91" t="s">
        <v>205</v>
      </c>
      <c r="E18" s="91"/>
      <c r="F18" s="94">
        <f>F19+F23+F27+F31</f>
        <v>29915632</v>
      </c>
      <c r="G18" s="94">
        <f t="shared" si="0"/>
        <v>0</v>
      </c>
      <c r="H18" s="94">
        <f t="shared" si="1"/>
        <v>0</v>
      </c>
      <c r="I18" s="94">
        <f>I19+I23+I27+I31</f>
        <v>29915632</v>
      </c>
    </row>
    <row r="19" spans="1:9" ht="72">
      <c r="A19" s="99" t="s">
        <v>196</v>
      </c>
      <c r="B19" s="100" t="s">
        <v>186</v>
      </c>
      <c r="C19" s="91" t="s">
        <v>203</v>
      </c>
      <c r="D19" s="91" t="s">
        <v>205</v>
      </c>
      <c r="E19" s="91" t="s">
        <v>197</v>
      </c>
      <c r="F19" s="94">
        <f>F20</f>
        <v>28384252</v>
      </c>
      <c r="G19" s="94">
        <f t="shared" si="0"/>
        <v>0</v>
      </c>
      <c r="H19" s="94">
        <f t="shared" si="1"/>
        <v>0</v>
      </c>
      <c r="I19" s="94">
        <f>I20</f>
        <v>28384252</v>
      </c>
    </row>
    <row r="20" spans="1:9" ht="24">
      <c r="A20" s="99" t="s">
        <v>198</v>
      </c>
      <c r="B20" s="100" t="s">
        <v>186</v>
      </c>
      <c r="C20" s="91" t="s">
        <v>203</v>
      </c>
      <c r="D20" s="91" t="s">
        <v>205</v>
      </c>
      <c r="E20" s="91" t="s">
        <v>199</v>
      </c>
      <c r="F20" s="94">
        <f>F21+F22</f>
        <v>28384252</v>
      </c>
      <c r="G20" s="94">
        <f t="shared" si="0"/>
        <v>0</v>
      </c>
      <c r="H20" s="94">
        <f t="shared" si="1"/>
        <v>0</v>
      </c>
      <c r="I20" s="94">
        <f>I21+I22</f>
        <v>28384252</v>
      </c>
    </row>
    <row r="21" spans="1:9">
      <c r="A21" s="99" t="s">
        <v>200</v>
      </c>
      <c r="B21" s="100" t="s">
        <v>186</v>
      </c>
      <c r="C21" s="100" t="s">
        <v>203</v>
      </c>
      <c r="D21" s="100" t="s">
        <v>205</v>
      </c>
      <c r="E21" s="100" t="s">
        <v>201</v>
      </c>
      <c r="F21" s="94">
        <v>27398452</v>
      </c>
      <c r="G21" s="94">
        <f t="shared" si="0"/>
        <v>0</v>
      </c>
      <c r="H21" s="94">
        <f t="shared" si="1"/>
        <v>0</v>
      </c>
      <c r="I21" s="94">
        <v>27398452</v>
      </c>
    </row>
    <row r="22" spans="1:9" ht="24">
      <c r="A22" s="99" t="s">
        <v>206</v>
      </c>
      <c r="B22" s="100" t="s">
        <v>186</v>
      </c>
      <c r="C22" s="100" t="s">
        <v>203</v>
      </c>
      <c r="D22" s="100" t="s">
        <v>205</v>
      </c>
      <c r="E22" s="100" t="s">
        <v>207</v>
      </c>
      <c r="F22" s="94">
        <v>985800</v>
      </c>
      <c r="G22" s="94">
        <f t="shared" si="0"/>
        <v>0</v>
      </c>
      <c r="H22" s="94">
        <f t="shared" si="1"/>
        <v>0</v>
      </c>
      <c r="I22" s="94">
        <v>985800</v>
      </c>
    </row>
    <row r="23" spans="1:9" ht="24">
      <c r="A23" s="99" t="s">
        <v>208</v>
      </c>
      <c r="B23" s="100" t="s">
        <v>186</v>
      </c>
      <c r="C23" s="91" t="s">
        <v>203</v>
      </c>
      <c r="D23" s="91" t="s">
        <v>205</v>
      </c>
      <c r="E23" s="91" t="s">
        <v>209</v>
      </c>
      <c r="F23" s="94">
        <f>F24</f>
        <v>1260200</v>
      </c>
      <c r="G23" s="94">
        <f t="shared" si="0"/>
        <v>33000</v>
      </c>
      <c r="H23" s="94">
        <f t="shared" si="1"/>
        <v>2.6186319631804476</v>
      </c>
      <c r="I23" s="94">
        <f>I24</f>
        <v>1293200</v>
      </c>
    </row>
    <row r="24" spans="1:9" ht="24">
      <c r="A24" s="99" t="s">
        <v>210</v>
      </c>
      <c r="B24" s="100" t="s">
        <v>186</v>
      </c>
      <c r="C24" s="91" t="s">
        <v>203</v>
      </c>
      <c r="D24" s="91" t="s">
        <v>205</v>
      </c>
      <c r="E24" s="91" t="s">
        <v>211</v>
      </c>
      <c r="F24" s="94">
        <f>F26+F25</f>
        <v>1260200</v>
      </c>
      <c r="G24" s="94">
        <f t="shared" si="0"/>
        <v>33000</v>
      </c>
      <c r="H24" s="94">
        <f t="shared" si="1"/>
        <v>2.6186319631804476</v>
      </c>
      <c r="I24" s="94">
        <f>I26+I25</f>
        <v>1293200</v>
      </c>
    </row>
    <row r="25" spans="1:9" ht="36">
      <c r="A25" s="99" t="s">
        <v>212</v>
      </c>
      <c r="B25" s="100" t="s">
        <v>186</v>
      </c>
      <c r="C25" s="100" t="s">
        <v>203</v>
      </c>
      <c r="D25" s="100" t="s">
        <v>205</v>
      </c>
      <c r="E25" s="100" t="s">
        <v>213</v>
      </c>
      <c r="F25" s="94">
        <v>478900</v>
      </c>
      <c r="G25" s="94">
        <f t="shared" si="0"/>
        <v>33000</v>
      </c>
      <c r="H25" s="94">
        <f t="shared" si="1"/>
        <v>6.8907913969513475</v>
      </c>
      <c r="I25" s="94">
        <v>511900</v>
      </c>
    </row>
    <row r="26" spans="1:9" ht="36">
      <c r="A26" s="99" t="s">
        <v>214</v>
      </c>
      <c r="B26" s="100" t="s">
        <v>186</v>
      </c>
      <c r="C26" s="100" t="s">
        <v>203</v>
      </c>
      <c r="D26" s="100" t="s">
        <v>205</v>
      </c>
      <c r="E26" s="100" t="s">
        <v>215</v>
      </c>
      <c r="F26" s="94">
        <v>781300</v>
      </c>
      <c r="G26" s="94">
        <f t="shared" si="0"/>
        <v>0</v>
      </c>
      <c r="H26" s="94">
        <f t="shared" si="1"/>
        <v>0</v>
      </c>
      <c r="I26" s="94">
        <v>781300</v>
      </c>
    </row>
    <row r="27" spans="1:9" ht="24">
      <c r="A27" s="99" t="s">
        <v>216</v>
      </c>
      <c r="B27" s="100" t="s">
        <v>186</v>
      </c>
      <c r="C27" s="91" t="s">
        <v>203</v>
      </c>
      <c r="D27" s="91" t="s">
        <v>205</v>
      </c>
      <c r="E27" s="91" t="s">
        <v>217</v>
      </c>
      <c r="F27" s="94">
        <f>F28+F30</f>
        <v>271180</v>
      </c>
      <c r="G27" s="94">
        <f t="shared" si="0"/>
        <v>-35500</v>
      </c>
      <c r="H27" s="94">
        <f t="shared" si="1"/>
        <v>-13.090935909727856</v>
      </c>
      <c r="I27" s="94">
        <f>I28+I30</f>
        <v>235680</v>
      </c>
    </row>
    <row r="28" spans="1:9" ht="36">
      <c r="A28" s="99" t="s">
        <v>218</v>
      </c>
      <c r="B28" s="100" t="s">
        <v>186</v>
      </c>
      <c r="C28" s="91" t="s">
        <v>203</v>
      </c>
      <c r="D28" s="91" t="s">
        <v>205</v>
      </c>
      <c r="E28" s="91" t="s">
        <v>219</v>
      </c>
      <c r="F28" s="94">
        <f>F29</f>
        <v>111180</v>
      </c>
      <c r="G28" s="94">
        <f t="shared" si="0"/>
        <v>-35500</v>
      </c>
      <c r="H28" s="94">
        <f t="shared" si="1"/>
        <v>-31.930203273970136</v>
      </c>
      <c r="I28" s="94">
        <f>I29</f>
        <v>75680</v>
      </c>
    </row>
    <row r="29" spans="1:9" ht="36">
      <c r="A29" s="99" t="s">
        <v>220</v>
      </c>
      <c r="B29" s="100" t="s">
        <v>186</v>
      </c>
      <c r="C29" s="100" t="s">
        <v>203</v>
      </c>
      <c r="D29" s="100" t="s">
        <v>205</v>
      </c>
      <c r="E29" s="100" t="s">
        <v>221</v>
      </c>
      <c r="F29" s="94">
        <v>111180</v>
      </c>
      <c r="G29" s="94">
        <f t="shared" si="0"/>
        <v>-35500</v>
      </c>
      <c r="H29" s="94">
        <f t="shared" si="1"/>
        <v>-31.930203273970136</v>
      </c>
      <c r="I29" s="94">
        <v>75680</v>
      </c>
    </row>
    <row r="30" spans="1:9">
      <c r="A30" s="99" t="s">
        <v>222</v>
      </c>
      <c r="B30" s="100" t="s">
        <v>186</v>
      </c>
      <c r="C30" s="100" t="s">
        <v>203</v>
      </c>
      <c r="D30" s="100" t="s">
        <v>205</v>
      </c>
      <c r="E30" s="100" t="s">
        <v>223</v>
      </c>
      <c r="F30" s="94">
        <v>160000</v>
      </c>
      <c r="G30" s="94">
        <f t="shared" si="0"/>
        <v>0</v>
      </c>
      <c r="H30" s="94">
        <f t="shared" si="1"/>
        <v>0</v>
      </c>
      <c r="I30" s="94">
        <v>160000</v>
      </c>
    </row>
    <row r="31" spans="1:9">
      <c r="A31" s="99" t="s">
        <v>224</v>
      </c>
      <c r="B31" s="100" t="s">
        <v>186</v>
      </c>
      <c r="C31" s="100" t="s">
        <v>203</v>
      </c>
      <c r="D31" s="100" t="s">
        <v>205</v>
      </c>
      <c r="E31" s="100" t="s">
        <v>225</v>
      </c>
      <c r="F31" s="94">
        <f>F32</f>
        <v>0</v>
      </c>
      <c r="G31" s="94">
        <f t="shared" si="0"/>
        <v>2500</v>
      </c>
      <c r="H31" s="94"/>
      <c r="I31" s="94">
        <f>I32</f>
        <v>2500</v>
      </c>
    </row>
    <row r="32" spans="1:9">
      <c r="A32" s="99" t="s">
        <v>226</v>
      </c>
      <c r="B32" s="100" t="s">
        <v>186</v>
      </c>
      <c r="C32" s="100" t="s">
        <v>203</v>
      </c>
      <c r="D32" s="100" t="s">
        <v>205</v>
      </c>
      <c r="E32" s="100" t="s">
        <v>227</v>
      </c>
      <c r="F32" s="94">
        <f>F33</f>
        <v>0</v>
      </c>
      <c r="G32" s="94">
        <f t="shared" si="0"/>
        <v>2500</v>
      </c>
      <c r="H32" s="94"/>
      <c r="I32" s="94">
        <f>I33</f>
        <v>2500</v>
      </c>
    </row>
    <row r="33" spans="1:9" ht="24">
      <c r="A33" s="99" t="s">
        <v>228</v>
      </c>
      <c r="B33" s="100" t="s">
        <v>186</v>
      </c>
      <c r="C33" s="100" t="s">
        <v>203</v>
      </c>
      <c r="D33" s="100" t="s">
        <v>205</v>
      </c>
      <c r="E33" s="100" t="s">
        <v>229</v>
      </c>
      <c r="F33" s="94">
        <v>0</v>
      </c>
      <c r="G33" s="94">
        <f t="shared" si="0"/>
        <v>2500</v>
      </c>
      <c r="H33" s="94"/>
      <c r="I33" s="94">
        <v>2500</v>
      </c>
    </row>
    <row r="34" spans="1:9" ht="24">
      <c r="A34" s="99" t="s">
        <v>230</v>
      </c>
      <c r="B34" s="100" t="s">
        <v>186</v>
      </c>
      <c r="C34" s="91" t="s">
        <v>203</v>
      </c>
      <c r="D34" s="91" t="s">
        <v>231</v>
      </c>
      <c r="E34" s="91"/>
      <c r="F34" s="94">
        <f>F35</f>
        <v>3487200</v>
      </c>
      <c r="G34" s="94">
        <f t="shared" si="0"/>
        <v>0</v>
      </c>
      <c r="H34" s="94">
        <f t="shared" si="1"/>
        <v>0</v>
      </c>
      <c r="I34" s="94">
        <f>I35</f>
        <v>3487200</v>
      </c>
    </row>
    <row r="35" spans="1:9" ht="72">
      <c r="A35" s="99" t="s">
        <v>196</v>
      </c>
      <c r="B35" s="100" t="s">
        <v>186</v>
      </c>
      <c r="C35" s="91" t="s">
        <v>203</v>
      </c>
      <c r="D35" s="91" t="s">
        <v>231</v>
      </c>
      <c r="E35" s="91" t="s">
        <v>197</v>
      </c>
      <c r="F35" s="94">
        <f>F36</f>
        <v>3487200</v>
      </c>
      <c r="G35" s="94">
        <f t="shared" si="0"/>
        <v>0</v>
      </c>
      <c r="H35" s="94">
        <f t="shared" si="1"/>
        <v>0</v>
      </c>
      <c r="I35" s="94">
        <f>I36</f>
        <v>3487200</v>
      </c>
    </row>
    <row r="36" spans="1:9" ht="24">
      <c r="A36" s="99" t="s">
        <v>198</v>
      </c>
      <c r="B36" s="100" t="s">
        <v>186</v>
      </c>
      <c r="C36" s="91" t="s">
        <v>203</v>
      </c>
      <c r="D36" s="91" t="s">
        <v>231</v>
      </c>
      <c r="E36" s="91" t="s">
        <v>199</v>
      </c>
      <c r="F36" s="94">
        <f>F37</f>
        <v>3487200</v>
      </c>
      <c r="G36" s="94">
        <f t="shared" si="0"/>
        <v>0</v>
      </c>
      <c r="H36" s="94">
        <f t="shared" si="1"/>
        <v>0</v>
      </c>
      <c r="I36" s="94">
        <f>I37</f>
        <v>3487200</v>
      </c>
    </row>
    <row r="37" spans="1:9">
      <c r="A37" s="99" t="s">
        <v>200</v>
      </c>
      <c r="B37" s="100" t="s">
        <v>186</v>
      </c>
      <c r="C37" s="100" t="s">
        <v>203</v>
      </c>
      <c r="D37" s="100" t="s">
        <v>231</v>
      </c>
      <c r="E37" s="100" t="s">
        <v>201</v>
      </c>
      <c r="F37" s="94">
        <v>3487200</v>
      </c>
      <c r="G37" s="94">
        <f t="shared" si="0"/>
        <v>0</v>
      </c>
      <c r="H37" s="94">
        <f t="shared" si="1"/>
        <v>0</v>
      </c>
      <c r="I37" s="94">
        <v>3487200</v>
      </c>
    </row>
    <row r="38" spans="1:9" ht="48">
      <c r="A38" s="99" t="s">
        <v>232</v>
      </c>
      <c r="B38" s="100" t="s">
        <v>186</v>
      </c>
      <c r="C38" s="91" t="s">
        <v>233</v>
      </c>
      <c r="D38" s="91"/>
      <c r="E38" s="91"/>
      <c r="F38" s="94">
        <f>F39</f>
        <v>20322420</v>
      </c>
      <c r="G38" s="94">
        <f t="shared" si="0"/>
        <v>0</v>
      </c>
      <c r="H38" s="94">
        <f t="shared" si="1"/>
        <v>0</v>
      </c>
      <c r="I38" s="94">
        <f>I39</f>
        <v>20322420</v>
      </c>
    </row>
    <row r="39" spans="1:9" ht="48">
      <c r="A39" s="99" t="s">
        <v>192</v>
      </c>
      <c r="B39" s="100" t="s">
        <v>186</v>
      </c>
      <c r="C39" s="91" t="s">
        <v>233</v>
      </c>
      <c r="D39" s="91" t="s">
        <v>193</v>
      </c>
      <c r="E39" s="91"/>
      <c r="F39" s="94">
        <f>F40+F52</f>
        <v>20322420</v>
      </c>
      <c r="G39" s="94">
        <f t="shared" si="0"/>
        <v>0</v>
      </c>
      <c r="H39" s="94">
        <f t="shared" si="1"/>
        <v>0</v>
      </c>
      <c r="I39" s="94">
        <f>I40+I52</f>
        <v>20322420</v>
      </c>
    </row>
    <row r="40" spans="1:9">
      <c r="A40" s="99" t="s">
        <v>204</v>
      </c>
      <c r="B40" s="100" t="s">
        <v>186</v>
      </c>
      <c r="C40" s="91" t="s">
        <v>233</v>
      </c>
      <c r="D40" s="91" t="s">
        <v>205</v>
      </c>
      <c r="E40" s="91"/>
      <c r="F40" s="94">
        <f>F41+F45+F49</f>
        <v>15799020</v>
      </c>
      <c r="G40" s="94">
        <f t="shared" si="0"/>
        <v>0</v>
      </c>
      <c r="H40" s="94">
        <f t="shared" si="1"/>
        <v>0</v>
      </c>
      <c r="I40" s="94">
        <f>I41+I45+I49</f>
        <v>15799020</v>
      </c>
    </row>
    <row r="41" spans="1:9" ht="72">
      <c r="A41" s="99" t="s">
        <v>196</v>
      </c>
      <c r="B41" s="100" t="s">
        <v>186</v>
      </c>
      <c r="C41" s="91" t="s">
        <v>233</v>
      </c>
      <c r="D41" s="91" t="s">
        <v>205</v>
      </c>
      <c r="E41" s="91" t="s">
        <v>197</v>
      </c>
      <c r="F41" s="94">
        <f>F42</f>
        <v>15340600</v>
      </c>
      <c r="G41" s="94">
        <f t="shared" si="0"/>
        <v>0</v>
      </c>
      <c r="H41" s="94">
        <f t="shared" si="1"/>
        <v>0</v>
      </c>
      <c r="I41" s="94">
        <f>I42</f>
        <v>15340600</v>
      </c>
    </row>
    <row r="42" spans="1:9" ht="24">
      <c r="A42" s="99" t="s">
        <v>198</v>
      </c>
      <c r="B42" s="100" t="s">
        <v>186</v>
      </c>
      <c r="C42" s="91" t="s">
        <v>233</v>
      </c>
      <c r="D42" s="91" t="s">
        <v>205</v>
      </c>
      <c r="E42" s="91" t="s">
        <v>199</v>
      </c>
      <c r="F42" s="94">
        <f>F43+F44</f>
        <v>15340600</v>
      </c>
      <c r="G42" s="94">
        <f t="shared" si="0"/>
        <v>0</v>
      </c>
      <c r="H42" s="94">
        <f t="shared" si="1"/>
        <v>0</v>
      </c>
      <c r="I42" s="94">
        <f>I43+I44</f>
        <v>15340600</v>
      </c>
    </row>
    <row r="43" spans="1:9">
      <c r="A43" s="99" t="s">
        <v>200</v>
      </c>
      <c r="B43" s="100" t="s">
        <v>186</v>
      </c>
      <c r="C43" s="100" t="s">
        <v>233</v>
      </c>
      <c r="D43" s="91" t="s">
        <v>205</v>
      </c>
      <c r="E43" s="100" t="s">
        <v>201</v>
      </c>
      <c r="F43" s="94">
        <v>14840600</v>
      </c>
      <c r="G43" s="94">
        <f t="shared" si="0"/>
        <v>0</v>
      </c>
      <c r="H43" s="94">
        <f t="shared" si="1"/>
        <v>0</v>
      </c>
      <c r="I43" s="94">
        <v>14840600</v>
      </c>
    </row>
    <row r="44" spans="1:9" ht="24">
      <c r="A44" s="99" t="s">
        <v>206</v>
      </c>
      <c r="B44" s="100" t="s">
        <v>186</v>
      </c>
      <c r="C44" s="100" t="s">
        <v>233</v>
      </c>
      <c r="D44" s="100" t="s">
        <v>205</v>
      </c>
      <c r="E44" s="100" t="s">
        <v>207</v>
      </c>
      <c r="F44" s="94">
        <v>500000</v>
      </c>
      <c r="G44" s="94">
        <f t="shared" si="0"/>
        <v>0</v>
      </c>
      <c r="H44" s="94">
        <f t="shared" si="1"/>
        <v>0</v>
      </c>
      <c r="I44" s="94">
        <v>500000</v>
      </c>
    </row>
    <row r="45" spans="1:9" ht="24">
      <c r="A45" s="99" t="s">
        <v>208</v>
      </c>
      <c r="B45" s="100" t="s">
        <v>186</v>
      </c>
      <c r="C45" s="91" t="s">
        <v>233</v>
      </c>
      <c r="D45" s="91" t="s">
        <v>205</v>
      </c>
      <c r="E45" s="91" t="s">
        <v>209</v>
      </c>
      <c r="F45" s="94">
        <f>F46</f>
        <v>433420</v>
      </c>
      <c r="G45" s="94">
        <f t="shared" si="0"/>
        <v>0</v>
      </c>
      <c r="H45" s="94">
        <f t="shared" si="1"/>
        <v>0</v>
      </c>
      <c r="I45" s="94">
        <f>I46</f>
        <v>433420</v>
      </c>
    </row>
    <row r="46" spans="1:9" ht="24">
      <c r="A46" s="99" t="s">
        <v>210</v>
      </c>
      <c r="B46" s="100" t="s">
        <v>186</v>
      </c>
      <c r="C46" s="91" t="s">
        <v>233</v>
      </c>
      <c r="D46" s="91" t="s">
        <v>205</v>
      </c>
      <c r="E46" s="91" t="s">
        <v>211</v>
      </c>
      <c r="F46" s="94">
        <f>F47+F48</f>
        <v>433420</v>
      </c>
      <c r="G46" s="94">
        <f t="shared" si="0"/>
        <v>0</v>
      </c>
      <c r="H46" s="94">
        <f t="shared" si="1"/>
        <v>0</v>
      </c>
      <c r="I46" s="94">
        <f>I47+I48</f>
        <v>433420</v>
      </c>
    </row>
    <row r="47" spans="1:9" ht="36">
      <c r="A47" s="99" t="s">
        <v>212</v>
      </c>
      <c r="B47" s="100" t="s">
        <v>186</v>
      </c>
      <c r="C47" s="100" t="s">
        <v>233</v>
      </c>
      <c r="D47" s="100" t="s">
        <v>205</v>
      </c>
      <c r="E47" s="100" t="s">
        <v>213</v>
      </c>
      <c r="F47" s="94">
        <v>344000</v>
      </c>
      <c r="G47" s="94">
        <f t="shared" si="0"/>
        <v>10000</v>
      </c>
      <c r="H47" s="94">
        <f t="shared" si="1"/>
        <v>2.9069767441860463</v>
      </c>
      <c r="I47" s="94">
        <v>354000</v>
      </c>
    </row>
    <row r="48" spans="1:9" ht="36">
      <c r="A48" s="99" t="s">
        <v>214</v>
      </c>
      <c r="B48" s="100" t="s">
        <v>186</v>
      </c>
      <c r="C48" s="100" t="s">
        <v>233</v>
      </c>
      <c r="D48" s="100" t="s">
        <v>205</v>
      </c>
      <c r="E48" s="100" t="s">
        <v>215</v>
      </c>
      <c r="F48" s="94">
        <v>89420</v>
      </c>
      <c r="G48" s="94">
        <f t="shared" si="0"/>
        <v>-10000</v>
      </c>
      <c r="H48" s="94">
        <f t="shared" si="1"/>
        <v>-11.183180496533215</v>
      </c>
      <c r="I48" s="94">
        <v>79420</v>
      </c>
    </row>
    <row r="49" spans="1:9">
      <c r="A49" s="99" t="s">
        <v>224</v>
      </c>
      <c r="B49" s="100" t="s">
        <v>186</v>
      </c>
      <c r="C49" s="91" t="s">
        <v>233</v>
      </c>
      <c r="D49" s="91" t="s">
        <v>205</v>
      </c>
      <c r="E49" s="91" t="s">
        <v>225</v>
      </c>
      <c r="F49" s="94">
        <f>F50</f>
        <v>25000</v>
      </c>
      <c r="G49" s="94">
        <f t="shared" si="0"/>
        <v>0</v>
      </c>
      <c r="H49" s="94">
        <f t="shared" si="1"/>
        <v>0</v>
      </c>
      <c r="I49" s="94">
        <f>I50</f>
        <v>25000</v>
      </c>
    </row>
    <row r="50" spans="1:9">
      <c r="A50" s="101" t="s">
        <v>226</v>
      </c>
      <c r="B50" s="100" t="s">
        <v>186</v>
      </c>
      <c r="C50" s="91" t="s">
        <v>233</v>
      </c>
      <c r="D50" s="91" t="s">
        <v>205</v>
      </c>
      <c r="E50" s="91" t="s">
        <v>227</v>
      </c>
      <c r="F50" s="94">
        <f>F51</f>
        <v>25000</v>
      </c>
      <c r="G50" s="94">
        <f t="shared" si="0"/>
        <v>0</v>
      </c>
      <c r="H50" s="94">
        <f t="shared" si="1"/>
        <v>0</v>
      </c>
      <c r="I50" s="94">
        <f>I51</f>
        <v>25000</v>
      </c>
    </row>
    <row r="51" spans="1:9" ht="24">
      <c r="A51" s="99" t="s">
        <v>228</v>
      </c>
      <c r="B51" s="100" t="s">
        <v>186</v>
      </c>
      <c r="C51" s="100" t="s">
        <v>233</v>
      </c>
      <c r="D51" s="100" t="s">
        <v>205</v>
      </c>
      <c r="E51" s="100" t="s">
        <v>229</v>
      </c>
      <c r="F51" s="94">
        <v>25000</v>
      </c>
      <c r="G51" s="94">
        <f t="shared" si="0"/>
        <v>0</v>
      </c>
      <c r="H51" s="94">
        <f t="shared" si="1"/>
        <v>0</v>
      </c>
      <c r="I51" s="94">
        <v>25000</v>
      </c>
    </row>
    <row r="52" spans="1:9" ht="36">
      <c r="A52" s="99" t="s">
        <v>234</v>
      </c>
      <c r="B52" s="100" t="s">
        <v>186</v>
      </c>
      <c r="C52" s="91" t="s">
        <v>233</v>
      </c>
      <c r="D52" s="91" t="s">
        <v>235</v>
      </c>
      <c r="E52" s="91"/>
      <c r="F52" s="94">
        <f>F53</f>
        <v>4523400</v>
      </c>
      <c r="G52" s="94">
        <f t="shared" si="0"/>
        <v>0</v>
      </c>
      <c r="H52" s="94">
        <f t="shared" si="1"/>
        <v>0</v>
      </c>
      <c r="I52" s="94">
        <f>I53</f>
        <v>4523400</v>
      </c>
    </row>
    <row r="53" spans="1:9" ht="72">
      <c r="A53" s="99" t="s">
        <v>196</v>
      </c>
      <c r="B53" s="100" t="s">
        <v>186</v>
      </c>
      <c r="C53" s="91" t="s">
        <v>233</v>
      </c>
      <c r="D53" s="91" t="s">
        <v>235</v>
      </c>
      <c r="E53" s="91" t="s">
        <v>197</v>
      </c>
      <c r="F53" s="94">
        <f>F54</f>
        <v>4523400</v>
      </c>
      <c r="G53" s="94">
        <f t="shared" si="0"/>
        <v>0</v>
      </c>
      <c r="H53" s="94">
        <f t="shared" si="1"/>
        <v>0</v>
      </c>
      <c r="I53" s="94">
        <f>I54</f>
        <v>4523400</v>
      </c>
    </row>
    <row r="54" spans="1:9" ht="24">
      <c r="A54" s="99" t="s">
        <v>198</v>
      </c>
      <c r="B54" s="100" t="s">
        <v>186</v>
      </c>
      <c r="C54" s="91" t="s">
        <v>233</v>
      </c>
      <c r="D54" s="91" t="s">
        <v>235</v>
      </c>
      <c r="E54" s="91" t="s">
        <v>199</v>
      </c>
      <c r="F54" s="94">
        <f>F55</f>
        <v>4523400</v>
      </c>
      <c r="G54" s="94">
        <f t="shared" si="0"/>
        <v>0</v>
      </c>
      <c r="H54" s="94">
        <f t="shared" si="1"/>
        <v>0</v>
      </c>
      <c r="I54" s="94">
        <f>I55</f>
        <v>4523400</v>
      </c>
    </row>
    <row r="55" spans="1:9">
      <c r="A55" s="99" t="s">
        <v>200</v>
      </c>
      <c r="B55" s="100" t="s">
        <v>186</v>
      </c>
      <c r="C55" s="100" t="s">
        <v>233</v>
      </c>
      <c r="D55" s="100" t="s">
        <v>235</v>
      </c>
      <c r="E55" s="100" t="s">
        <v>201</v>
      </c>
      <c r="F55" s="94">
        <v>4523400</v>
      </c>
      <c r="G55" s="94">
        <f t="shared" si="0"/>
        <v>0</v>
      </c>
      <c r="H55" s="94">
        <f t="shared" si="1"/>
        <v>0</v>
      </c>
      <c r="I55" s="94">
        <v>4523400</v>
      </c>
    </row>
    <row r="56" spans="1:9">
      <c r="A56" s="99" t="s">
        <v>236</v>
      </c>
      <c r="B56" s="100" t="s">
        <v>186</v>
      </c>
      <c r="C56" s="91" t="s">
        <v>237</v>
      </c>
      <c r="D56" s="91"/>
      <c r="E56" s="91"/>
      <c r="F56" s="94">
        <f>F57+F64</f>
        <v>12211300</v>
      </c>
      <c r="G56" s="94">
        <f t="shared" si="0"/>
        <v>0</v>
      </c>
      <c r="H56" s="94">
        <f t="shared" si="1"/>
        <v>0</v>
      </c>
      <c r="I56" s="94">
        <f>I57+I64</f>
        <v>12211300</v>
      </c>
    </row>
    <row r="57" spans="1:9" ht="36">
      <c r="A57" s="99" t="s">
        <v>238</v>
      </c>
      <c r="B57" s="100" t="s">
        <v>186</v>
      </c>
      <c r="C57" s="91" t="s">
        <v>237</v>
      </c>
      <c r="D57" s="91" t="s">
        <v>239</v>
      </c>
      <c r="E57" s="91"/>
      <c r="F57" s="94">
        <f>F58</f>
        <v>10500000</v>
      </c>
      <c r="G57" s="94">
        <f t="shared" si="0"/>
        <v>0</v>
      </c>
      <c r="H57" s="94">
        <f t="shared" si="1"/>
        <v>0</v>
      </c>
      <c r="I57" s="94">
        <f>I58</f>
        <v>10500000</v>
      </c>
    </row>
    <row r="58" spans="1:9" ht="24">
      <c r="A58" s="99" t="s">
        <v>240</v>
      </c>
      <c r="B58" s="100" t="s">
        <v>186</v>
      </c>
      <c r="C58" s="91" t="s">
        <v>237</v>
      </c>
      <c r="D58" s="91" t="s">
        <v>241</v>
      </c>
      <c r="E58" s="91"/>
      <c r="F58" s="94">
        <f>F59</f>
        <v>10500000</v>
      </c>
      <c r="G58" s="94">
        <f t="shared" si="0"/>
        <v>0</v>
      </c>
      <c r="H58" s="94">
        <f t="shared" si="1"/>
        <v>0</v>
      </c>
      <c r="I58" s="94">
        <f>I59</f>
        <v>10500000</v>
      </c>
    </row>
    <row r="59" spans="1:9" ht="24">
      <c r="A59" s="99" t="s">
        <v>242</v>
      </c>
      <c r="B59" s="100" t="s">
        <v>186</v>
      </c>
      <c r="C59" s="91" t="s">
        <v>237</v>
      </c>
      <c r="D59" s="91" t="s">
        <v>243</v>
      </c>
      <c r="E59" s="91"/>
      <c r="F59" s="94">
        <f>F60</f>
        <v>10500000</v>
      </c>
      <c r="G59" s="94">
        <f t="shared" si="0"/>
        <v>0</v>
      </c>
      <c r="H59" s="94">
        <f t="shared" si="1"/>
        <v>0</v>
      </c>
      <c r="I59" s="94">
        <f>I60</f>
        <v>10500000</v>
      </c>
    </row>
    <row r="60" spans="1:9" ht="24">
      <c r="A60" s="99" t="s">
        <v>208</v>
      </c>
      <c r="B60" s="100" t="s">
        <v>186</v>
      </c>
      <c r="C60" s="91" t="s">
        <v>237</v>
      </c>
      <c r="D60" s="91" t="s">
        <v>243</v>
      </c>
      <c r="E60" s="91" t="s">
        <v>209</v>
      </c>
      <c r="F60" s="94">
        <f>F61</f>
        <v>10500000</v>
      </c>
      <c r="G60" s="94">
        <f t="shared" si="0"/>
        <v>0</v>
      </c>
      <c r="H60" s="94">
        <f t="shared" si="1"/>
        <v>0</v>
      </c>
      <c r="I60" s="94">
        <f>I61</f>
        <v>10500000</v>
      </c>
    </row>
    <row r="61" spans="1:9" ht="24">
      <c r="A61" s="99" t="s">
        <v>210</v>
      </c>
      <c r="B61" s="100" t="s">
        <v>186</v>
      </c>
      <c r="C61" s="91" t="s">
        <v>237</v>
      </c>
      <c r="D61" s="91" t="s">
        <v>243</v>
      </c>
      <c r="E61" s="91" t="s">
        <v>211</v>
      </c>
      <c r="F61" s="94">
        <f>F62+F63</f>
        <v>10500000</v>
      </c>
      <c r="G61" s="94">
        <f t="shared" si="0"/>
        <v>0</v>
      </c>
      <c r="H61" s="94">
        <f t="shared" si="1"/>
        <v>0</v>
      </c>
      <c r="I61" s="94">
        <f>I62+I63</f>
        <v>10500000</v>
      </c>
    </row>
    <row r="62" spans="1:9" ht="36">
      <c r="A62" s="99" t="s">
        <v>212</v>
      </c>
      <c r="B62" s="100" t="s">
        <v>186</v>
      </c>
      <c r="C62" s="100" t="s">
        <v>237</v>
      </c>
      <c r="D62" s="100" t="s">
        <v>243</v>
      </c>
      <c r="E62" s="100" t="s">
        <v>213</v>
      </c>
      <c r="F62" s="94">
        <v>1500000</v>
      </c>
      <c r="G62" s="94">
        <f t="shared" si="0"/>
        <v>0</v>
      </c>
      <c r="H62" s="94">
        <f t="shared" si="1"/>
        <v>0</v>
      </c>
      <c r="I62" s="94">
        <v>1500000</v>
      </c>
    </row>
    <row r="63" spans="1:9" ht="36">
      <c r="A63" s="99" t="s">
        <v>214</v>
      </c>
      <c r="B63" s="100" t="s">
        <v>186</v>
      </c>
      <c r="C63" s="100" t="s">
        <v>237</v>
      </c>
      <c r="D63" s="100" t="s">
        <v>243</v>
      </c>
      <c r="E63" s="100" t="s">
        <v>215</v>
      </c>
      <c r="F63" s="94">
        <v>9000000</v>
      </c>
      <c r="G63" s="94">
        <f t="shared" si="0"/>
        <v>0</v>
      </c>
      <c r="H63" s="94">
        <f t="shared" si="1"/>
        <v>0</v>
      </c>
      <c r="I63" s="94">
        <v>9000000</v>
      </c>
    </row>
    <row r="64" spans="1:9" ht="24">
      <c r="A64" s="99" t="s">
        <v>244</v>
      </c>
      <c r="B64" s="100" t="s">
        <v>186</v>
      </c>
      <c r="C64" s="91" t="s">
        <v>237</v>
      </c>
      <c r="D64" s="91" t="s">
        <v>245</v>
      </c>
      <c r="E64" s="91"/>
      <c r="F64" s="94">
        <f>F65+F69</f>
        <v>1711300</v>
      </c>
      <c r="G64" s="94">
        <f t="shared" si="0"/>
        <v>0</v>
      </c>
      <c r="H64" s="94">
        <f t="shared" si="1"/>
        <v>0</v>
      </c>
      <c r="I64" s="94">
        <f>I65+I69</f>
        <v>1711300</v>
      </c>
    </row>
    <row r="65" spans="1:9" ht="72">
      <c r="A65" s="99" t="s">
        <v>246</v>
      </c>
      <c r="B65" s="100" t="s">
        <v>186</v>
      </c>
      <c r="C65" s="91" t="s">
        <v>237</v>
      </c>
      <c r="D65" s="91" t="s">
        <v>247</v>
      </c>
      <c r="E65" s="91"/>
      <c r="F65" s="94">
        <f>F66</f>
        <v>1531300</v>
      </c>
      <c r="G65" s="94">
        <f t="shared" si="0"/>
        <v>0</v>
      </c>
      <c r="H65" s="94">
        <f t="shared" si="1"/>
        <v>0</v>
      </c>
      <c r="I65" s="94">
        <f>I66</f>
        <v>1531300</v>
      </c>
    </row>
    <row r="66" spans="1:9" ht="24">
      <c r="A66" s="99" t="s">
        <v>208</v>
      </c>
      <c r="B66" s="100" t="s">
        <v>186</v>
      </c>
      <c r="C66" s="91" t="s">
        <v>237</v>
      </c>
      <c r="D66" s="91" t="s">
        <v>247</v>
      </c>
      <c r="E66" s="91" t="s">
        <v>209</v>
      </c>
      <c r="F66" s="94">
        <f>F67</f>
        <v>1531300</v>
      </c>
      <c r="G66" s="94">
        <f t="shared" si="0"/>
        <v>0</v>
      </c>
      <c r="H66" s="94">
        <f t="shared" si="1"/>
        <v>0</v>
      </c>
      <c r="I66" s="94">
        <f>I67</f>
        <v>1531300</v>
      </c>
    </row>
    <row r="67" spans="1:9" ht="24">
      <c r="A67" s="99" t="s">
        <v>210</v>
      </c>
      <c r="B67" s="100" t="s">
        <v>186</v>
      </c>
      <c r="C67" s="91" t="s">
        <v>237</v>
      </c>
      <c r="D67" s="91" t="s">
        <v>247</v>
      </c>
      <c r="E67" s="91" t="s">
        <v>211</v>
      </c>
      <c r="F67" s="94">
        <f>F68</f>
        <v>1531300</v>
      </c>
      <c r="G67" s="94">
        <f t="shared" si="0"/>
        <v>0</v>
      </c>
      <c r="H67" s="94">
        <f t="shared" si="1"/>
        <v>0</v>
      </c>
      <c r="I67" s="94">
        <f>I68</f>
        <v>1531300</v>
      </c>
    </row>
    <row r="68" spans="1:9" ht="36">
      <c r="A68" s="99" t="s">
        <v>212</v>
      </c>
      <c r="B68" s="100" t="s">
        <v>186</v>
      </c>
      <c r="C68" s="100" t="s">
        <v>237</v>
      </c>
      <c r="D68" s="100" t="s">
        <v>247</v>
      </c>
      <c r="E68" s="100" t="s">
        <v>213</v>
      </c>
      <c r="F68" s="94">
        <v>1531300</v>
      </c>
      <c r="G68" s="94">
        <f t="shared" si="0"/>
        <v>0</v>
      </c>
      <c r="H68" s="94">
        <f t="shared" si="1"/>
        <v>0</v>
      </c>
      <c r="I68" s="94">
        <v>1531300</v>
      </c>
    </row>
    <row r="69" spans="1:9" ht="48">
      <c r="A69" s="99" t="s">
        <v>248</v>
      </c>
      <c r="B69" s="100" t="s">
        <v>186</v>
      </c>
      <c r="C69" s="91" t="s">
        <v>237</v>
      </c>
      <c r="D69" s="91" t="s">
        <v>249</v>
      </c>
      <c r="E69" s="91"/>
      <c r="F69" s="94">
        <f>F70</f>
        <v>180000</v>
      </c>
      <c r="G69" s="94">
        <f t="shared" si="0"/>
        <v>0</v>
      </c>
      <c r="H69" s="94">
        <f t="shared" si="1"/>
        <v>0</v>
      </c>
      <c r="I69" s="94">
        <f>I70</f>
        <v>180000</v>
      </c>
    </row>
    <row r="70" spans="1:9" ht="24">
      <c r="A70" s="99" t="s">
        <v>208</v>
      </c>
      <c r="B70" s="100" t="s">
        <v>186</v>
      </c>
      <c r="C70" s="91" t="s">
        <v>237</v>
      </c>
      <c r="D70" s="91" t="s">
        <v>249</v>
      </c>
      <c r="E70" s="91" t="s">
        <v>209</v>
      </c>
      <c r="F70" s="94">
        <f>F71</f>
        <v>180000</v>
      </c>
      <c r="G70" s="94">
        <f t="shared" si="0"/>
        <v>0</v>
      </c>
      <c r="H70" s="94">
        <f t="shared" si="1"/>
        <v>0</v>
      </c>
      <c r="I70" s="94">
        <f>I71</f>
        <v>180000</v>
      </c>
    </row>
    <row r="71" spans="1:9" ht="24">
      <c r="A71" s="99" t="s">
        <v>210</v>
      </c>
      <c r="B71" s="100" t="s">
        <v>186</v>
      </c>
      <c r="C71" s="91" t="s">
        <v>237</v>
      </c>
      <c r="D71" s="91" t="s">
        <v>249</v>
      </c>
      <c r="E71" s="91" t="s">
        <v>211</v>
      </c>
      <c r="F71" s="94">
        <f>F72</f>
        <v>180000</v>
      </c>
      <c r="G71" s="94">
        <f t="shared" si="0"/>
        <v>0</v>
      </c>
      <c r="H71" s="94">
        <f t="shared" si="1"/>
        <v>0</v>
      </c>
      <c r="I71" s="94">
        <f>I72</f>
        <v>180000</v>
      </c>
    </row>
    <row r="72" spans="1:9" ht="36">
      <c r="A72" s="99" t="s">
        <v>214</v>
      </c>
      <c r="B72" s="100" t="s">
        <v>186</v>
      </c>
      <c r="C72" s="100" t="s">
        <v>237</v>
      </c>
      <c r="D72" s="100" t="s">
        <v>249</v>
      </c>
      <c r="E72" s="100" t="s">
        <v>215</v>
      </c>
      <c r="F72" s="94">
        <v>180000</v>
      </c>
      <c r="G72" s="94">
        <f t="shared" si="0"/>
        <v>0</v>
      </c>
      <c r="H72" s="94">
        <f t="shared" si="1"/>
        <v>0</v>
      </c>
      <c r="I72" s="94">
        <v>180000</v>
      </c>
    </row>
    <row r="73" spans="1:9" s="98" customFormat="1">
      <c r="A73" s="95" t="s">
        <v>250</v>
      </c>
      <c r="B73" s="96" t="s">
        <v>251</v>
      </c>
      <c r="C73" s="96"/>
      <c r="D73" s="96" t="s">
        <v>187</v>
      </c>
      <c r="E73" s="96" t="s">
        <v>187</v>
      </c>
      <c r="F73" s="97">
        <f>F74+F153+F181+F215+F237</f>
        <v>344129019</v>
      </c>
      <c r="G73" s="97">
        <f t="shared" si="0"/>
        <v>1076100</v>
      </c>
      <c r="H73" s="97">
        <f t="shared" si="1"/>
        <v>0.31270248673797546</v>
      </c>
      <c r="I73" s="97">
        <f>I74+I153+I181+I215+I237</f>
        <v>345205119</v>
      </c>
    </row>
    <row r="74" spans="1:9">
      <c r="A74" s="99" t="s">
        <v>188</v>
      </c>
      <c r="B74" s="100" t="s">
        <v>251</v>
      </c>
      <c r="C74" s="91" t="s">
        <v>189</v>
      </c>
      <c r="D74" s="91"/>
      <c r="E74" s="91"/>
      <c r="F74" s="94">
        <f>F75+F109+F103</f>
        <v>279256916</v>
      </c>
      <c r="G74" s="94">
        <f t="shared" si="0"/>
        <v>1056100</v>
      </c>
      <c r="H74" s="94">
        <f t="shared" si="1"/>
        <v>0.37818221841281097</v>
      </c>
      <c r="I74" s="94">
        <f>I75+I109+I103</f>
        <v>280313016</v>
      </c>
    </row>
    <row r="75" spans="1:9" ht="60">
      <c r="A75" s="99" t="s">
        <v>252</v>
      </c>
      <c r="B75" s="100" t="s">
        <v>251</v>
      </c>
      <c r="C75" s="91" t="s">
        <v>253</v>
      </c>
      <c r="D75" s="91"/>
      <c r="E75" s="91"/>
      <c r="F75" s="94">
        <f>F76+F93</f>
        <v>162520945</v>
      </c>
      <c r="G75" s="94">
        <f t="shared" si="0"/>
        <v>-25000</v>
      </c>
      <c r="H75" s="94">
        <f t="shared" si="1"/>
        <v>-1.5382632681590673E-2</v>
      </c>
      <c r="I75" s="94">
        <f>I76+I93</f>
        <v>162495945</v>
      </c>
    </row>
    <row r="76" spans="1:9" ht="48">
      <c r="A76" s="99" t="s">
        <v>192</v>
      </c>
      <c r="B76" s="100" t="s">
        <v>251</v>
      </c>
      <c r="C76" s="91" t="s">
        <v>253</v>
      </c>
      <c r="D76" s="91" t="s">
        <v>193</v>
      </c>
      <c r="E76" s="91"/>
      <c r="F76" s="94">
        <f>F77+F89</f>
        <v>161106045</v>
      </c>
      <c r="G76" s="94">
        <f t="shared" ref="G76:G145" si="2">I76-F76</f>
        <v>-25000</v>
      </c>
      <c r="H76" s="94">
        <f t="shared" ref="H76:H145" si="3">G76/F76*100</f>
        <v>-1.5517729331633706E-2</v>
      </c>
      <c r="I76" s="94">
        <f>I77+I89</f>
        <v>161081045</v>
      </c>
    </row>
    <row r="77" spans="1:9">
      <c r="A77" s="99" t="s">
        <v>204</v>
      </c>
      <c r="B77" s="100" t="s">
        <v>251</v>
      </c>
      <c r="C77" s="91" t="s">
        <v>253</v>
      </c>
      <c r="D77" s="91" t="s">
        <v>205</v>
      </c>
      <c r="E77" s="91"/>
      <c r="F77" s="94">
        <f>F86+F82+F78</f>
        <v>156152545</v>
      </c>
      <c r="G77" s="94">
        <f t="shared" si="2"/>
        <v>-25000</v>
      </c>
      <c r="H77" s="94">
        <f t="shared" si="3"/>
        <v>-1.6009985620151115E-2</v>
      </c>
      <c r="I77" s="94">
        <f>I86+I82+I78</f>
        <v>156127545</v>
      </c>
    </row>
    <row r="78" spans="1:9" ht="72">
      <c r="A78" s="99" t="s">
        <v>196</v>
      </c>
      <c r="B78" s="100" t="s">
        <v>251</v>
      </c>
      <c r="C78" s="91" t="s">
        <v>253</v>
      </c>
      <c r="D78" s="91" t="s">
        <v>205</v>
      </c>
      <c r="E78" s="91" t="s">
        <v>197</v>
      </c>
      <c r="F78" s="94">
        <f>F79</f>
        <v>139115445</v>
      </c>
      <c r="G78" s="94">
        <f t="shared" si="2"/>
        <v>0</v>
      </c>
      <c r="H78" s="94">
        <f t="shared" si="3"/>
        <v>0</v>
      </c>
      <c r="I78" s="94">
        <f>I79</f>
        <v>139115445</v>
      </c>
    </row>
    <row r="79" spans="1:9" ht="24">
      <c r="A79" s="99" t="s">
        <v>198</v>
      </c>
      <c r="B79" s="100" t="s">
        <v>251</v>
      </c>
      <c r="C79" s="91" t="s">
        <v>253</v>
      </c>
      <c r="D79" s="91" t="s">
        <v>205</v>
      </c>
      <c r="E79" s="91" t="s">
        <v>199</v>
      </c>
      <c r="F79" s="94">
        <f>F81+F80</f>
        <v>139115445</v>
      </c>
      <c r="G79" s="94">
        <f t="shared" si="2"/>
        <v>0</v>
      </c>
      <c r="H79" s="94">
        <f t="shared" si="3"/>
        <v>0</v>
      </c>
      <c r="I79" s="94">
        <f>I81+I80</f>
        <v>139115445</v>
      </c>
    </row>
    <row r="80" spans="1:9">
      <c r="A80" s="99" t="s">
        <v>200</v>
      </c>
      <c r="B80" s="100" t="s">
        <v>251</v>
      </c>
      <c r="C80" s="100" t="s">
        <v>253</v>
      </c>
      <c r="D80" s="100" t="s">
        <v>205</v>
      </c>
      <c r="E80" s="100" t="s">
        <v>201</v>
      </c>
      <c r="F80" s="94">
        <v>135302245</v>
      </c>
      <c r="G80" s="94">
        <f t="shared" si="2"/>
        <v>0</v>
      </c>
      <c r="H80" s="94">
        <f t="shared" si="3"/>
        <v>0</v>
      </c>
      <c r="I80" s="94">
        <v>135302245</v>
      </c>
    </row>
    <row r="81" spans="1:9" ht="24">
      <c r="A81" s="99" t="s">
        <v>206</v>
      </c>
      <c r="B81" s="100" t="s">
        <v>251</v>
      </c>
      <c r="C81" s="100" t="s">
        <v>253</v>
      </c>
      <c r="D81" s="100" t="s">
        <v>205</v>
      </c>
      <c r="E81" s="100" t="s">
        <v>207</v>
      </c>
      <c r="F81" s="94">
        <v>3813200</v>
      </c>
      <c r="G81" s="94">
        <f t="shared" si="2"/>
        <v>0</v>
      </c>
      <c r="H81" s="94">
        <f t="shared" si="3"/>
        <v>0</v>
      </c>
      <c r="I81" s="94">
        <v>3813200</v>
      </c>
    </row>
    <row r="82" spans="1:9" ht="24">
      <c r="A82" s="99" t="s">
        <v>208</v>
      </c>
      <c r="B82" s="100" t="s">
        <v>251</v>
      </c>
      <c r="C82" s="91" t="s">
        <v>253</v>
      </c>
      <c r="D82" s="91" t="s">
        <v>205</v>
      </c>
      <c r="E82" s="91" t="s">
        <v>209</v>
      </c>
      <c r="F82" s="94">
        <f>F83</f>
        <v>16962040</v>
      </c>
      <c r="G82" s="94">
        <f t="shared" si="2"/>
        <v>0</v>
      </c>
      <c r="H82" s="94">
        <f t="shared" si="3"/>
        <v>0</v>
      </c>
      <c r="I82" s="94">
        <f>I83</f>
        <v>16962040</v>
      </c>
    </row>
    <row r="83" spans="1:9" ht="24">
      <c r="A83" s="99" t="s">
        <v>210</v>
      </c>
      <c r="B83" s="100" t="s">
        <v>251</v>
      </c>
      <c r="C83" s="91" t="s">
        <v>253</v>
      </c>
      <c r="D83" s="91" t="s">
        <v>205</v>
      </c>
      <c r="E83" s="91" t="s">
        <v>211</v>
      </c>
      <c r="F83" s="94">
        <f>F85+F84</f>
        <v>16962040</v>
      </c>
      <c r="G83" s="94">
        <f t="shared" si="2"/>
        <v>0</v>
      </c>
      <c r="H83" s="94">
        <f t="shared" si="3"/>
        <v>0</v>
      </c>
      <c r="I83" s="94">
        <f>I85+I84</f>
        <v>16962040</v>
      </c>
    </row>
    <row r="84" spans="1:9" ht="36">
      <c r="A84" s="99" t="s">
        <v>212</v>
      </c>
      <c r="B84" s="100" t="s">
        <v>251</v>
      </c>
      <c r="C84" s="100" t="s">
        <v>253</v>
      </c>
      <c r="D84" s="100" t="s">
        <v>205</v>
      </c>
      <c r="E84" s="100" t="s">
        <v>213</v>
      </c>
      <c r="F84" s="94">
        <v>3355600</v>
      </c>
      <c r="G84" s="94">
        <f t="shared" si="2"/>
        <v>0</v>
      </c>
      <c r="H84" s="94">
        <f t="shared" si="3"/>
        <v>0</v>
      </c>
      <c r="I84" s="94">
        <v>3355600</v>
      </c>
    </row>
    <row r="85" spans="1:9" ht="36">
      <c r="A85" s="99" t="s">
        <v>214</v>
      </c>
      <c r="B85" s="100" t="s">
        <v>251</v>
      </c>
      <c r="C85" s="100" t="s">
        <v>253</v>
      </c>
      <c r="D85" s="100" t="s">
        <v>205</v>
      </c>
      <c r="E85" s="100" t="s">
        <v>215</v>
      </c>
      <c r="F85" s="94">
        <v>13606440</v>
      </c>
      <c r="G85" s="94">
        <f t="shared" si="2"/>
        <v>0</v>
      </c>
      <c r="H85" s="94">
        <f t="shared" si="3"/>
        <v>0</v>
      </c>
      <c r="I85" s="94">
        <v>13606440</v>
      </c>
    </row>
    <row r="86" spans="1:9">
      <c r="A86" s="99" t="s">
        <v>224</v>
      </c>
      <c r="B86" s="100" t="s">
        <v>251</v>
      </c>
      <c r="C86" s="91" t="s">
        <v>253</v>
      </c>
      <c r="D86" s="91" t="s">
        <v>205</v>
      </c>
      <c r="E86" s="91" t="s">
        <v>225</v>
      </c>
      <c r="F86" s="94">
        <f>F87</f>
        <v>75060</v>
      </c>
      <c r="G86" s="94">
        <f t="shared" si="2"/>
        <v>-25000</v>
      </c>
      <c r="H86" s="94">
        <f t="shared" si="3"/>
        <v>-33.306687982946976</v>
      </c>
      <c r="I86" s="94">
        <f>I87</f>
        <v>50060</v>
      </c>
    </row>
    <row r="87" spans="1:9">
      <c r="A87" s="99" t="s">
        <v>226</v>
      </c>
      <c r="B87" s="100" t="s">
        <v>251</v>
      </c>
      <c r="C87" s="91" t="s">
        <v>253</v>
      </c>
      <c r="D87" s="91" t="s">
        <v>205</v>
      </c>
      <c r="E87" s="91" t="s">
        <v>227</v>
      </c>
      <c r="F87" s="94">
        <f>F88</f>
        <v>75060</v>
      </c>
      <c r="G87" s="94">
        <f t="shared" si="2"/>
        <v>-25000</v>
      </c>
      <c r="H87" s="94">
        <f t="shared" si="3"/>
        <v>-33.306687982946976</v>
      </c>
      <c r="I87" s="94">
        <f>I88</f>
        <v>50060</v>
      </c>
    </row>
    <row r="88" spans="1:9" s="105" customFormat="1" ht="24">
      <c r="A88" s="102" t="s">
        <v>228</v>
      </c>
      <c r="B88" s="103" t="s">
        <v>251</v>
      </c>
      <c r="C88" s="103" t="s">
        <v>253</v>
      </c>
      <c r="D88" s="103" t="s">
        <v>205</v>
      </c>
      <c r="E88" s="103" t="s">
        <v>229</v>
      </c>
      <c r="F88" s="104">
        <v>75060</v>
      </c>
      <c r="G88" s="104">
        <f t="shared" si="2"/>
        <v>-25000</v>
      </c>
      <c r="H88" s="104">
        <f t="shared" si="3"/>
        <v>-33.306687982946976</v>
      </c>
      <c r="I88" s="104">
        <v>50060</v>
      </c>
    </row>
    <row r="89" spans="1:9" ht="36">
      <c r="A89" s="99" t="s">
        <v>254</v>
      </c>
      <c r="B89" s="100" t="s">
        <v>251</v>
      </c>
      <c r="C89" s="91" t="s">
        <v>253</v>
      </c>
      <c r="D89" s="91" t="s">
        <v>255</v>
      </c>
      <c r="E89" s="91"/>
      <c r="F89" s="94">
        <f>F90</f>
        <v>4953500</v>
      </c>
      <c r="G89" s="94">
        <f t="shared" si="2"/>
        <v>0</v>
      </c>
      <c r="H89" s="94">
        <f t="shared" si="3"/>
        <v>0</v>
      </c>
      <c r="I89" s="94">
        <f>I90</f>
        <v>4953500</v>
      </c>
    </row>
    <row r="90" spans="1:9" ht="72">
      <c r="A90" s="99" t="s">
        <v>196</v>
      </c>
      <c r="B90" s="100" t="s">
        <v>251</v>
      </c>
      <c r="C90" s="91" t="s">
        <v>253</v>
      </c>
      <c r="D90" s="91" t="s">
        <v>255</v>
      </c>
      <c r="E90" s="91" t="s">
        <v>197</v>
      </c>
      <c r="F90" s="94">
        <f>F91</f>
        <v>4953500</v>
      </c>
      <c r="G90" s="94">
        <f t="shared" si="2"/>
        <v>0</v>
      </c>
      <c r="H90" s="94">
        <f t="shared" si="3"/>
        <v>0</v>
      </c>
      <c r="I90" s="94">
        <f>I91</f>
        <v>4953500</v>
      </c>
    </row>
    <row r="91" spans="1:9" ht="24">
      <c r="A91" s="99" t="s">
        <v>198</v>
      </c>
      <c r="B91" s="100" t="s">
        <v>251</v>
      </c>
      <c r="C91" s="91" t="s">
        <v>253</v>
      </c>
      <c r="D91" s="91" t="s">
        <v>255</v>
      </c>
      <c r="E91" s="91" t="s">
        <v>199</v>
      </c>
      <c r="F91" s="94">
        <f>F92</f>
        <v>4953500</v>
      </c>
      <c r="G91" s="94">
        <f t="shared" si="2"/>
        <v>0</v>
      </c>
      <c r="H91" s="94">
        <f t="shared" si="3"/>
        <v>0</v>
      </c>
      <c r="I91" s="94">
        <f>I92</f>
        <v>4953500</v>
      </c>
    </row>
    <row r="92" spans="1:9">
      <c r="A92" s="99" t="s">
        <v>200</v>
      </c>
      <c r="B92" s="100" t="s">
        <v>251</v>
      </c>
      <c r="C92" s="100" t="s">
        <v>253</v>
      </c>
      <c r="D92" s="100" t="s">
        <v>255</v>
      </c>
      <c r="E92" s="100" t="s">
        <v>201</v>
      </c>
      <c r="F92" s="94">
        <v>4953500</v>
      </c>
      <c r="G92" s="94">
        <f t="shared" si="2"/>
        <v>0</v>
      </c>
      <c r="H92" s="94">
        <f t="shared" si="3"/>
        <v>0</v>
      </c>
      <c r="I92" s="94">
        <v>4953500</v>
      </c>
    </row>
    <row r="93" spans="1:9" ht="24">
      <c r="A93" s="99" t="s">
        <v>244</v>
      </c>
      <c r="B93" s="100" t="s">
        <v>251</v>
      </c>
      <c r="C93" s="91" t="s">
        <v>253</v>
      </c>
      <c r="D93" s="91" t="s">
        <v>245</v>
      </c>
      <c r="E93" s="91"/>
      <c r="F93" s="94">
        <f>F94+F99</f>
        <v>1414900</v>
      </c>
      <c r="G93" s="94">
        <f t="shared" si="2"/>
        <v>0</v>
      </c>
      <c r="H93" s="94">
        <f t="shared" si="3"/>
        <v>0</v>
      </c>
      <c r="I93" s="94">
        <f>I94+I99</f>
        <v>1414900</v>
      </c>
    </row>
    <row r="94" spans="1:9" ht="60">
      <c r="A94" s="99" t="s">
        <v>256</v>
      </c>
      <c r="B94" s="100" t="s">
        <v>251</v>
      </c>
      <c r="C94" s="91" t="s">
        <v>253</v>
      </c>
      <c r="D94" s="91" t="s">
        <v>257</v>
      </c>
      <c r="E94" s="91"/>
      <c r="F94" s="94">
        <f>F95</f>
        <v>966900</v>
      </c>
      <c r="G94" s="94">
        <f t="shared" si="2"/>
        <v>0</v>
      </c>
      <c r="H94" s="94">
        <f t="shared" si="3"/>
        <v>0</v>
      </c>
      <c r="I94" s="94">
        <f>I95</f>
        <v>966900</v>
      </c>
    </row>
    <row r="95" spans="1:9" ht="48">
      <c r="A95" s="99" t="s">
        <v>258</v>
      </c>
      <c r="B95" s="100" t="s">
        <v>251</v>
      </c>
      <c r="C95" s="91" t="s">
        <v>253</v>
      </c>
      <c r="D95" s="91" t="s">
        <v>259</v>
      </c>
      <c r="E95" s="91"/>
      <c r="F95" s="94">
        <f>F96</f>
        <v>966900</v>
      </c>
      <c r="G95" s="94">
        <f t="shared" si="2"/>
        <v>0</v>
      </c>
      <c r="H95" s="94">
        <f t="shared" si="3"/>
        <v>0</v>
      </c>
      <c r="I95" s="94">
        <f>I96</f>
        <v>966900</v>
      </c>
    </row>
    <row r="96" spans="1:9" ht="24">
      <c r="A96" s="99" t="s">
        <v>208</v>
      </c>
      <c r="B96" s="100" t="s">
        <v>251</v>
      </c>
      <c r="C96" s="91" t="s">
        <v>253</v>
      </c>
      <c r="D96" s="91" t="s">
        <v>259</v>
      </c>
      <c r="E96" s="91" t="s">
        <v>209</v>
      </c>
      <c r="F96" s="94">
        <f>F97</f>
        <v>966900</v>
      </c>
      <c r="G96" s="94">
        <f t="shared" si="2"/>
        <v>0</v>
      </c>
      <c r="H96" s="94">
        <f t="shared" si="3"/>
        <v>0</v>
      </c>
      <c r="I96" s="94">
        <f>I97</f>
        <v>966900</v>
      </c>
    </row>
    <row r="97" spans="1:9" ht="24">
      <c r="A97" s="99" t="s">
        <v>210</v>
      </c>
      <c r="B97" s="100" t="s">
        <v>251</v>
      </c>
      <c r="C97" s="91" t="s">
        <v>253</v>
      </c>
      <c r="D97" s="91" t="s">
        <v>259</v>
      </c>
      <c r="E97" s="91" t="s">
        <v>211</v>
      </c>
      <c r="F97" s="94">
        <f>F98</f>
        <v>966900</v>
      </c>
      <c r="G97" s="94">
        <f t="shared" si="2"/>
        <v>0</v>
      </c>
      <c r="H97" s="94">
        <f t="shared" si="3"/>
        <v>0</v>
      </c>
      <c r="I97" s="94">
        <f>I98</f>
        <v>966900</v>
      </c>
    </row>
    <row r="98" spans="1:9" ht="36">
      <c r="A98" s="99" t="s">
        <v>214</v>
      </c>
      <c r="B98" s="100" t="s">
        <v>251</v>
      </c>
      <c r="C98" s="100" t="s">
        <v>253</v>
      </c>
      <c r="D98" s="100" t="s">
        <v>259</v>
      </c>
      <c r="E98" s="100" t="s">
        <v>215</v>
      </c>
      <c r="F98" s="94">
        <v>966900</v>
      </c>
      <c r="G98" s="94">
        <f t="shared" si="2"/>
        <v>0</v>
      </c>
      <c r="H98" s="94">
        <f t="shared" si="3"/>
        <v>0</v>
      </c>
      <c r="I98" s="94">
        <v>966900</v>
      </c>
    </row>
    <row r="99" spans="1:9" ht="48">
      <c r="A99" s="99" t="s">
        <v>260</v>
      </c>
      <c r="B99" s="100" t="s">
        <v>251</v>
      </c>
      <c r="C99" s="91" t="s">
        <v>253</v>
      </c>
      <c r="D99" s="91" t="s">
        <v>261</v>
      </c>
      <c r="E99" s="91"/>
      <c r="F99" s="94">
        <f>F100</f>
        <v>448000</v>
      </c>
      <c r="G99" s="94">
        <f t="shared" si="2"/>
        <v>0</v>
      </c>
      <c r="H99" s="94">
        <f t="shared" si="3"/>
        <v>0</v>
      </c>
      <c r="I99" s="94">
        <f>I100</f>
        <v>448000</v>
      </c>
    </row>
    <row r="100" spans="1:9" ht="24">
      <c r="A100" s="99" t="s">
        <v>208</v>
      </c>
      <c r="B100" s="100" t="s">
        <v>251</v>
      </c>
      <c r="C100" s="91" t="s">
        <v>253</v>
      </c>
      <c r="D100" s="91" t="s">
        <v>261</v>
      </c>
      <c r="E100" s="91" t="s">
        <v>209</v>
      </c>
      <c r="F100" s="94">
        <f>F101</f>
        <v>448000</v>
      </c>
      <c r="G100" s="94">
        <f t="shared" si="2"/>
        <v>0</v>
      </c>
      <c r="H100" s="94">
        <f t="shared" si="3"/>
        <v>0</v>
      </c>
      <c r="I100" s="94">
        <f>I101</f>
        <v>448000</v>
      </c>
    </row>
    <row r="101" spans="1:9" ht="24">
      <c r="A101" s="99" t="s">
        <v>210</v>
      </c>
      <c r="B101" s="100" t="s">
        <v>251</v>
      </c>
      <c r="C101" s="91" t="s">
        <v>253</v>
      </c>
      <c r="D101" s="91" t="s">
        <v>261</v>
      </c>
      <c r="E101" s="91" t="s">
        <v>211</v>
      </c>
      <c r="F101" s="94">
        <f>F102</f>
        <v>448000</v>
      </c>
      <c r="G101" s="94">
        <f t="shared" si="2"/>
        <v>0</v>
      </c>
      <c r="H101" s="94">
        <f t="shared" si="3"/>
        <v>0</v>
      </c>
      <c r="I101" s="94">
        <f>I102</f>
        <v>448000</v>
      </c>
    </row>
    <row r="102" spans="1:9" ht="36">
      <c r="A102" s="99" t="s">
        <v>214</v>
      </c>
      <c r="B102" s="100" t="s">
        <v>251</v>
      </c>
      <c r="C102" s="100" t="s">
        <v>253</v>
      </c>
      <c r="D102" s="100" t="s">
        <v>261</v>
      </c>
      <c r="E102" s="100" t="s">
        <v>215</v>
      </c>
      <c r="F102" s="94">
        <v>448000</v>
      </c>
      <c r="G102" s="94">
        <f t="shared" si="2"/>
        <v>0</v>
      </c>
      <c r="H102" s="94">
        <f t="shared" si="3"/>
        <v>0</v>
      </c>
      <c r="I102" s="94">
        <v>448000</v>
      </c>
    </row>
    <row r="103" spans="1:9">
      <c r="A103" s="99" t="s">
        <v>262</v>
      </c>
      <c r="B103" s="100" t="s">
        <v>251</v>
      </c>
      <c r="C103" s="100" t="s">
        <v>263</v>
      </c>
      <c r="D103" s="100"/>
      <c r="E103" s="100"/>
      <c r="F103" s="94">
        <f>F104</f>
        <v>9300</v>
      </c>
      <c r="G103" s="94">
        <f t="shared" si="2"/>
        <v>0</v>
      </c>
      <c r="H103" s="94"/>
      <c r="I103" s="94">
        <f>I104</f>
        <v>9300</v>
      </c>
    </row>
    <row r="104" spans="1:9" ht="24">
      <c r="A104" s="99" t="s">
        <v>264</v>
      </c>
      <c r="B104" s="100" t="s">
        <v>251</v>
      </c>
      <c r="C104" s="100" t="s">
        <v>263</v>
      </c>
      <c r="D104" s="100" t="s">
        <v>265</v>
      </c>
      <c r="E104" s="100"/>
      <c r="F104" s="94">
        <f>F105</f>
        <v>9300</v>
      </c>
      <c r="G104" s="94">
        <f t="shared" si="2"/>
        <v>0</v>
      </c>
      <c r="H104" s="94"/>
      <c r="I104" s="94">
        <f>I105</f>
        <v>9300</v>
      </c>
    </row>
    <row r="105" spans="1:9" ht="48">
      <c r="A105" s="99" t="s">
        <v>266</v>
      </c>
      <c r="B105" s="100" t="s">
        <v>251</v>
      </c>
      <c r="C105" s="100" t="s">
        <v>263</v>
      </c>
      <c r="D105" s="100" t="s">
        <v>267</v>
      </c>
      <c r="E105" s="100"/>
      <c r="F105" s="94">
        <f>F106</f>
        <v>9300</v>
      </c>
      <c r="G105" s="94">
        <f t="shared" si="2"/>
        <v>0</v>
      </c>
      <c r="H105" s="94"/>
      <c r="I105" s="94">
        <f>I106</f>
        <v>9300</v>
      </c>
    </row>
    <row r="106" spans="1:9" ht="24">
      <c r="A106" s="99" t="s">
        <v>208</v>
      </c>
      <c r="B106" s="100" t="s">
        <v>251</v>
      </c>
      <c r="C106" s="100" t="s">
        <v>263</v>
      </c>
      <c r="D106" s="100" t="s">
        <v>267</v>
      </c>
      <c r="E106" s="91" t="s">
        <v>209</v>
      </c>
      <c r="F106" s="94">
        <f>F107</f>
        <v>9300</v>
      </c>
      <c r="G106" s="94">
        <f t="shared" si="2"/>
        <v>0</v>
      </c>
      <c r="H106" s="94"/>
      <c r="I106" s="94">
        <f>I107</f>
        <v>9300</v>
      </c>
    </row>
    <row r="107" spans="1:9" ht="24">
      <c r="A107" s="99" t="s">
        <v>210</v>
      </c>
      <c r="B107" s="100" t="s">
        <v>251</v>
      </c>
      <c r="C107" s="100" t="s">
        <v>263</v>
      </c>
      <c r="D107" s="100" t="s">
        <v>267</v>
      </c>
      <c r="E107" s="91" t="s">
        <v>211</v>
      </c>
      <c r="F107" s="94">
        <f>F108</f>
        <v>9300</v>
      </c>
      <c r="G107" s="94">
        <f t="shared" si="2"/>
        <v>0</v>
      </c>
      <c r="H107" s="94"/>
      <c r="I107" s="94">
        <f>I108</f>
        <v>9300</v>
      </c>
    </row>
    <row r="108" spans="1:9" ht="36">
      <c r="A108" s="99" t="s">
        <v>214</v>
      </c>
      <c r="B108" s="100" t="s">
        <v>251</v>
      </c>
      <c r="C108" s="100" t="s">
        <v>263</v>
      </c>
      <c r="D108" s="100" t="s">
        <v>267</v>
      </c>
      <c r="E108" s="100" t="s">
        <v>215</v>
      </c>
      <c r="F108" s="94">
        <v>9300</v>
      </c>
      <c r="G108" s="106">
        <f t="shared" si="2"/>
        <v>0</v>
      </c>
      <c r="H108" s="94"/>
      <c r="I108" s="94">
        <v>9300</v>
      </c>
    </row>
    <row r="109" spans="1:9">
      <c r="A109" s="99" t="s">
        <v>236</v>
      </c>
      <c r="B109" s="100" t="s">
        <v>251</v>
      </c>
      <c r="C109" s="91" t="s">
        <v>237</v>
      </c>
      <c r="D109" s="91"/>
      <c r="E109" s="91"/>
      <c r="F109" s="94">
        <f>F110+F129+F140</f>
        <v>116726671</v>
      </c>
      <c r="G109" s="106">
        <f t="shared" si="2"/>
        <v>1081100</v>
      </c>
      <c r="H109" s="94">
        <f t="shared" si="3"/>
        <v>0.92618078690858918</v>
      </c>
      <c r="I109" s="94">
        <f>I110+I129+I140</f>
        <v>117807771</v>
      </c>
    </row>
    <row r="110" spans="1:9" ht="48">
      <c r="A110" s="99" t="s">
        <v>192</v>
      </c>
      <c r="B110" s="100" t="s">
        <v>251</v>
      </c>
      <c r="C110" s="91" t="s">
        <v>237</v>
      </c>
      <c r="D110" s="91" t="s">
        <v>193</v>
      </c>
      <c r="E110" s="91"/>
      <c r="F110" s="94">
        <f>F111+F120</f>
        <v>73281841</v>
      </c>
      <c r="G110" s="106">
        <f t="shared" si="2"/>
        <v>-1129900</v>
      </c>
      <c r="H110" s="94">
        <f t="shared" si="3"/>
        <v>-1.5418553690538426</v>
      </c>
      <c r="I110" s="94">
        <f>I111+I120</f>
        <v>72151941</v>
      </c>
    </row>
    <row r="111" spans="1:9">
      <c r="A111" s="99" t="s">
        <v>204</v>
      </c>
      <c r="B111" s="100" t="s">
        <v>251</v>
      </c>
      <c r="C111" s="91" t="s">
        <v>237</v>
      </c>
      <c r="D111" s="91" t="s">
        <v>205</v>
      </c>
      <c r="E111" s="91"/>
      <c r="F111" s="94">
        <f>F112+F116</f>
        <v>18419200</v>
      </c>
      <c r="G111" s="106">
        <f t="shared" si="2"/>
        <v>0</v>
      </c>
      <c r="H111" s="94">
        <f t="shared" si="3"/>
        <v>0</v>
      </c>
      <c r="I111" s="94">
        <f>I112+I116</f>
        <v>18419200</v>
      </c>
    </row>
    <row r="112" spans="1:9" ht="72">
      <c r="A112" s="99" t="s">
        <v>196</v>
      </c>
      <c r="B112" s="100" t="s">
        <v>251</v>
      </c>
      <c r="C112" s="91" t="s">
        <v>237</v>
      </c>
      <c r="D112" s="91" t="s">
        <v>205</v>
      </c>
      <c r="E112" s="91" t="s">
        <v>197</v>
      </c>
      <c r="F112" s="94">
        <f>F113</f>
        <v>14813950</v>
      </c>
      <c r="G112" s="106">
        <f t="shared" si="2"/>
        <v>0</v>
      </c>
      <c r="H112" s="94">
        <f t="shared" si="3"/>
        <v>0</v>
      </c>
      <c r="I112" s="94">
        <f>I113</f>
        <v>14813950</v>
      </c>
    </row>
    <row r="113" spans="1:9" ht="24">
      <c r="A113" s="99" t="s">
        <v>198</v>
      </c>
      <c r="B113" s="100" t="s">
        <v>251</v>
      </c>
      <c r="C113" s="91" t="s">
        <v>237</v>
      </c>
      <c r="D113" s="91" t="s">
        <v>205</v>
      </c>
      <c r="E113" s="91" t="s">
        <v>199</v>
      </c>
      <c r="F113" s="94">
        <f>F114+F115</f>
        <v>14813950</v>
      </c>
      <c r="G113" s="106">
        <f t="shared" si="2"/>
        <v>0</v>
      </c>
      <c r="H113" s="94">
        <f t="shared" si="3"/>
        <v>0</v>
      </c>
      <c r="I113" s="94">
        <f>I114+I115</f>
        <v>14813950</v>
      </c>
    </row>
    <row r="114" spans="1:9">
      <c r="A114" s="99" t="s">
        <v>200</v>
      </c>
      <c r="B114" s="100" t="s">
        <v>251</v>
      </c>
      <c r="C114" s="100" t="s">
        <v>237</v>
      </c>
      <c r="D114" s="100" t="s">
        <v>205</v>
      </c>
      <c r="E114" s="100" t="s">
        <v>201</v>
      </c>
      <c r="F114" s="94">
        <v>13800950</v>
      </c>
      <c r="G114" s="106">
        <f t="shared" si="2"/>
        <v>0</v>
      </c>
      <c r="H114" s="94">
        <f t="shared" si="3"/>
        <v>0</v>
      </c>
      <c r="I114" s="94">
        <v>13800950</v>
      </c>
    </row>
    <row r="115" spans="1:9" ht="24">
      <c r="A115" s="99" t="s">
        <v>206</v>
      </c>
      <c r="B115" s="100" t="s">
        <v>251</v>
      </c>
      <c r="C115" s="100" t="s">
        <v>237</v>
      </c>
      <c r="D115" s="100" t="s">
        <v>205</v>
      </c>
      <c r="E115" s="100" t="s">
        <v>207</v>
      </c>
      <c r="F115" s="94">
        <v>1013000</v>
      </c>
      <c r="G115" s="106">
        <f t="shared" si="2"/>
        <v>0</v>
      </c>
      <c r="H115" s="94">
        <f t="shared" si="3"/>
        <v>0</v>
      </c>
      <c r="I115" s="94">
        <v>1013000</v>
      </c>
    </row>
    <row r="116" spans="1:9" ht="24">
      <c r="A116" s="99" t="s">
        <v>208</v>
      </c>
      <c r="B116" s="100" t="s">
        <v>251</v>
      </c>
      <c r="C116" s="91" t="s">
        <v>237</v>
      </c>
      <c r="D116" s="91" t="s">
        <v>205</v>
      </c>
      <c r="E116" s="91" t="s">
        <v>209</v>
      </c>
      <c r="F116" s="94">
        <f>F117</f>
        <v>3605250</v>
      </c>
      <c r="G116" s="94">
        <f t="shared" si="2"/>
        <v>0</v>
      </c>
      <c r="H116" s="94">
        <f t="shared" si="3"/>
        <v>0</v>
      </c>
      <c r="I116" s="94">
        <f>I117</f>
        <v>3605250</v>
      </c>
    </row>
    <row r="117" spans="1:9" ht="24">
      <c r="A117" s="99" t="s">
        <v>210</v>
      </c>
      <c r="B117" s="100" t="s">
        <v>251</v>
      </c>
      <c r="C117" s="91" t="s">
        <v>237</v>
      </c>
      <c r="D117" s="91" t="s">
        <v>205</v>
      </c>
      <c r="E117" s="91" t="s">
        <v>211</v>
      </c>
      <c r="F117" s="94">
        <f>F118+F119</f>
        <v>3605250</v>
      </c>
      <c r="G117" s="94">
        <f t="shared" si="2"/>
        <v>0</v>
      </c>
      <c r="H117" s="94">
        <f t="shared" si="3"/>
        <v>0</v>
      </c>
      <c r="I117" s="94">
        <f>I118+I119</f>
        <v>3605250</v>
      </c>
    </row>
    <row r="118" spans="1:9" ht="36">
      <c r="A118" s="99" t="s">
        <v>212</v>
      </c>
      <c r="B118" s="100" t="s">
        <v>251</v>
      </c>
      <c r="C118" s="100" t="s">
        <v>237</v>
      </c>
      <c r="D118" s="100" t="s">
        <v>205</v>
      </c>
      <c r="E118" s="100" t="s">
        <v>213</v>
      </c>
      <c r="F118" s="94">
        <v>1178300</v>
      </c>
      <c r="G118" s="106">
        <f t="shared" si="2"/>
        <v>-40200</v>
      </c>
      <c r="H118" s="94">
        <f t="shared" si="3"/>
        <v>-3.4116948145633543</v>
      </c>
      <c r="I118" s="94">
        <v>1138100</v>
      </c>
    </row>
    <row r="119" spans="1:9" ht="36">
      <c r="A119" s="99" t="s">
        <v>214</v>
      </c>
      <c r="B119" s="100" t="s">
        <v>251</v>
      </c>
      <c r="C119" s="100" t="s">
        <v>237</v>
      </c>
      <c r="D119" s="100" t="s">
        <v>205</v>
      </c>
      <c r="E119" s="100" t="s">
        <v>215</v>
      </c>
      <c r="F119" s="94">
        <v>2426950</v>
      </c>
      <c r="G119" s="106">
        <f t="shared" si="2"/>
        <v>40200</v>
      </c>
      <c r="H119" s="94">
        <f t="shared" si="3"/>
        <v>1.6564000082407961</v>
      </c>
      <c r="I119" s="94">
        <v>2467150</v>
      </c>
    </row>
    <row r="120" spans="1:9" ht="24">
      <c r="A120" s="99" t="s">
        <v>268</v>
      </c>
      <c r="B120" s="100" t="s">
        <v>251</v>
      </c>
      <c r="C120" s="91" t="s">
        <v>237</v>
      </c>
      <c r="D120" s="91" t="s">
        <v>269</v>
      </c>
      <c r="E120" s="100"/>
      <c r="F120" s="94">
        <f>F121+F125</f>
        <v>54862641</v>
      </c>
      <c r="G120" s="94">
        <f t="shared" si="2"/>
        <v>-1129900</v>
      </c>
      <c r="H120" s="94">
        <f t="shared" si="3"/>
        <v>-2.0595071243471494</v>
      </c>
      <c r="I120" s="94">
        <f>I121+I125</f>
        <v>53732741</v>
      </c>
    </row>
    <row r="121" spans="1:9" ht="72">
      <c r="A121" s="99" t="s">
        <v>196</v>
      </c>
      <c r="B121" s="100" t="s">
        <v>251</v>
      </c>
      <c r="C121" s="91" t="s">
        <v>237</v>
      </c>
      <c r="D121" s="91" t="s">
        <v>269</v>
      </c>
      <c r="E121" s="100" t="s">
        <v>197</v>
      </c>
      <c r="F121" s="94">
        <f>F122</f>
        <v>53581151</v>
      </c>
      <c r="G121" s="94">
        <f t="shared" si="2"/>
        <v>-1246400</v>
      </c>
      <c r="H121" s="94">
        <f t="shared" si="3"/>
        <v>-2.326191163754582</v>
      </c>
      <c r="I121" s="94">
        <f>I122</f>
        <v>52334751</v>
      </c>
    </row>
    <row r="122" spans="1:9" ht="24">
      <c r="A122" s="99" t="s">
        <v>270</v>
      </c>
      <c r="B122" s="100" t="s">
        <v>251</v>
      </c>
      <c r="C122" s="91" t="s">
        <v>237</v>
      </c>
      <c r="D122" s="91" t="s">
        <v>269</v>
      </c>
      <c r="E122" s="100" t="s">
        <v>271</v>
      </c>
      <c r="F122" s="94">
        <f>F123+F124</f>
        <v>53581151</v>
      </c>
      <c r="G122" s="94">
        <f t="shared" si="2"/>
        <v>-1246400</v>
      </c>
      <c r="H122" s="94">
        <f t="shared" si="3"/>
        <v>-2.326191163754582</v>
      </c>
      <c r="I122" s="94">
        <f>I123+I124</f>
        <v>52334751</v>
      </c>
    </row>
    <row r="123" spans="1:9">
      <c r="A123" s="99" t="s">
        <v>200</v>
      </c>
      <c r="B123" s="100" t="s">
        <v>251</v>
      </c>
      <c r="C123" s="100" t="s">
        <v>237</v>
      </c>
      <c r="D123" s="100" t="s">
        <v>269</v>
      </c>
      <c r="E123" s="100" t="s">
        <v>272</v>
      </c>
      <c r="F123" s="94">
        <v>51415351</v>
      </c>
      <c r="G123" s="94">
        <f t="shared" si="2"/>
        <v>-1246400</v>
      </c>
      <c r="H123" s="94">
        <f t="shared" si="3"/>
        <v>-2.4241787243658028</v>
      </c>
      <c r="I123" s="94">
        <v>50168951</v>
      </c>
    </row>
    <row r="124" spans="1:9" ht="24">
      <c r="A124" s="99" t="s">
        <v>206</v>
      </c>
      <c r="B124" s="100" t="s">
        <v>251</v>
      </c>
      <c r="C124" s="100" t="s">
        <v>237</v>
      </c>
      <c r="D124" s="100" t="s">
        <v>269</v>
      </c>
      <c r="E124" s="100" t="s">
        <v>273</v>
      </c>
      <c r="F124" s="94">
        <v>2165800</v>
      </c>
      <c r="G124" s="94">
        <f t="shared" si="2"/>
        <v>0</v>
      </c>
      <c r="H124" s="94">
        <f t="shared" si="3"/>
        <v>0</v>
      </c>
      <c r="I124" s="94">
        <v>2165800</v>
      </c>
    </row>
    <row r="125" spans="1:9" ht="24">
      <c r="A125" s="99" t="s">
        <v>208</v>
      </c>
      <c r="B125" s="100" t="s">
        <v>251</v>
      </c>
      <c r="C125" s="91" t="s">
        <v>237</v>
      </c>
      <c r="D125" s="91" t="s">
        <v>269</v>
      </c>
      <c r="E125" s="91" t="s">
        <v>209</v>
      </c>
      <c r="F125" s="94">
        <f>F126</f>
        <v>1281490</v>
      </c>
      <c r="G125" s="94">
        <f t="shared" si="2"/>
        <v>116500</v>
      </c>
      <c r="H125" s="94">
        <f t="shared" si="3"/>
        <v>9.0909800310575974</v>
      </c>
      <c r="I125" s="94">
        <f>I126</f>
        <v>1397990</v>
      </c>
    </row>
    <row r="126" spans="1:9" ht="24">
      <c r="A126" s="99" t="s">
        <v>210</v>
      </c>
      <c r="B126" s="100" t="s">
        <v>251</v>
      </c>
      <c r="C126" s="91" t="s">
        <v>237</v>
      </c>
      <c r="D126" s="91" t="s">
        <v>269</v>
      </c>
      <c r="E126" s="91" t="s">
        <v>211</v>
      </c>
      <c r="F126" s="94">
        <f>F127+F128</f>
        <v>1281490</v>
      </c>
      <c r="G126" s="94">
        <f t="shared" si="2"/>
        <v>116500</v>
      </c>
      <c r="H126" s="94">
        <f t="shared" si="3"/>
        <v>9.0909800310575974</v>
      </c>
      <c r="I126" s="94">
        <f>I127+I128</f>
        <v>1397990</v>
      </c>
    </row>
    <row r="127" spans="1:9" s="105" customFormat="1" ht="36">
      <c r="A127" s="102" t="s">
        <v>212</v>
      </c>
      <c r="B127" s="103" t="s">
        <v>251</v>
      </c>
      <c r="C127" s="103" t="s">
        <v>237</v>
      </c>
      <c r="D127" s="103" t="s">
        <v>269</v>
      </c>
      <c r="E127" s="103" t="s">
        <v>213</v>
      </c>
      <c r="F127" s="104">
        <v>803800</v>
      </c>
      <c r="G127" s="104">
        <f t="shared" si="2"/>
        <v>199000</v>
      </c>
      <c r="H127" s="104">
        <f t="shared" si="3"/>
        <v>24.757402338890273</v>
      </c>
      <c r="I127" s="104">
        <v>1002800</v>
      </c>
    </row>
    <row r="128" spans="1:9" s="105" customFormat="1" ht="36">
      <c r="A128" s="102" t="s">
        <v>214</v>
      </c>
      <c r="B128" s="103" t="s">
        <v>251</v>
      </c>
      <c r="C128" s="103" t="s">
        <v>237</v>
      </c>
      <c r="D128" s="103" t="s">
        <v>269</v>
      </c>
      <c r="E128" s="103" t="s">
        <v>215</v>
      </c>
      <c r="F128" s="104">
        <v>477690</v>
      </c>
      <c r="G128" s="104">
        <f t="shared" si="2"/>
        <v>-82500</v>
      </c>
      <c r="H128" s="104">
        <f t="shared" si="3"/>
        <v>-17.270614833888086</v>
      </c>
      <c r="I128" s="104">
        <v>395190</v>
      </c>
    </row>
    <row r="129" spans="1:9" ht="36">
      <c r="A129" s="99" t="s">
        <v>238</v>
      </c>
      <c r="B129" s="100" t="s">
        <v>251</v>
      </c>
      <c r="C129" s="91" t="s">
        <v>237</v>
      </c>
      <c r="D129" s="91" t="s">
        <v>239</v>
      </c>
      <c r="E129" s="91"/>
      <c r="F129" s="94">
        <f>F130</f>
        <v>40935930</v>
      </c>
      <c r="G129" s="94">
        <f t="shared" si="2"/>
        <v>2211000</v>
      </c>
      <c r="H129" s="94">
        <f t="shared" si="3"/>
        <v>5.4011231697924051</v>
      </c>
      <c r="I129" s="94">
        <f>I130</f>
        <v>43146930</v>
      </c>
    </row>
    <row r="130" spans="1:9" ht="24">
      <c r="A130" s="99" t="s">
        <v>240</v>
      </c>
      <c r="B130" s="100" t="s">
        <v>251</v>
      </c>
      <c r="C130" s="91" t="s">
        <v>237</v>
      </c>
      <c r="D130" s="91" t="s">
        <v>241</v>
      </c>
      <c r="E130" s="91"/>
      <c r="F130" s="94">
        <f>F131</f>
        <v>40935930</v>
      </c>
      <c r="G130" s="94">
        <f t="shared" si="2"/>
        <v>2211000</v>
      </c>
      <c r="H130" s="94">
        <f t="shared" si="3"/>
        <v>5.4011231697924051</v>
      </c>
      <c r="I130" s="94">
        <f>I131</f>
        <v>43146930</v>
      </c>
    </row>
    <row r="131" spans="1:9" ht="24">
      <c r="A131" s="99" t="s">
        <v>242</v>
      </c>
      <c r="B131" s="100" t="s">
        <v>251</v>
      </c>
      <c r="C131" s="91" t="s">
        <v>237</v>
      </c>
      <c r="D131" s="91" t="s">
        <v>243</v>
      </c>
      <c r="E131" s="91"/>
      <c r="F131" s="94">
        <f>F132+F135</f>
        <v>40935930</v>
      </c>
      <c r="G131" s="94">
        <f t="shared" si="2"/>
        <v>2211000</v>
      </c>
      <c r="H131" s="94">
        <f t="shared" si="3"/>
        <v>5.4011231697924051</v>
      </c>
      <c r="I131" s="94">
        <f>I132+I135</f>
        <v>43146930</v>
      </c>
    </row>
    <row r="132" spans="1:9" ht="24">
      <c r="A132" s="99" t="s">
        <v>208</v>
      </c>
      <c r="B132" s="100" t="s">
        <v>251</v>
      </c>
      <c r="C132" s="91" t="s">
        <v>237</v>
      </c>
      <c r="D132" s="91" t="s">
        <v>243</v>
      </c>
      <c r="E132" s="91" t="s">
        <v>209</v>
      </c>
      <c r="F132" s="94">
        <f>F133</f>
        <v>39587600</v>
      </c>
      <c r="G132" s="94">
        <f t="shared" si="2"/>
        <v>2186000</v>
      </c>
      <c r="H132" s="94">
        <f t="shared" si="3"/>
        <v>5.5219311097414341</v>
      </c>
      <c r="I132" s="94">
        <f>I133</f>
        <v>41773600</v>
      </c>
    </row>
    <row r="133" spans="1:9" ht="24">
      <c r="A133" s="99" t="s">
        <v>210</v>
      </c>
      <c r="B133" s="100" t="s">
        <v>251</v>
      </c>
      <c r="C133" s="91" t="s">
        <v>237</v>
      </c>
      <c r="D133" s="91" t="s">
        <v>243</v>
      </c>
      <c r="E133" s="91" t="s">
        <v>211</v>
      </c>
      <c r="F133" s="94">
        <f>F134</f>
        <v>39587600</v>
      </c>
      <c r="G133" s="94">
        <f t="shared" si="2"/>
        <v>2186000</v>
      </c>
      <c r="H133" s="94">
        <f t="shared" si="3"/>
        <v>5.5219311097414341</v>
      </c>
      <c r="I133" s="94">
        <f>I134</f>
        <v>41773600</v>
      </c>
    </row>
    <row r="134" spans="1:9" ht="36">
      <c r="A134" s="99" t="s">
        <v>214</v>
      </c>
      <c r="B134" s="100" t="s">
        <v>251</v>
      </c>
      <c r="C134" s="100" t="s">
        <v>237</v>
      </c>
      <c r="D134" s="100" t="s">
        <v>243</v>
      </c>
      <c r="E134" s="100" t="s">
        <v>215</v>
      </c>
      <c r="F134" s="94">
        <v>39587600</v>
      </c>
      <c r="G134" s="94">
        <f t="shared" si="2"/>
        <v>2186000</v>
      </c>
      <c r="H134" s="94">
        <f t="shared" si="3"/>
        <v>5.5219311097414341</v>
      </c>
      <c r="I134" s="94">
        <v>41773600</v>
      </c>
    </row>
    <row r="135" spans="1:9">
      <c r="A135" s="99" t="s">
        <v>224</v>
      </c>
      <c r="B135" s="100" t="s">
        <v>251</v>
      </c>
      <c r="C135" s="91" t="s">
        <v>237</v>
      </c>
      <c r="D135" s="91" t="s">
        <v>243</v>
      </c>
      <c r="E135" s="91" t="s">
        <v>225</v>
      </c>
      <c r="F135" s="94">
        <f>F137+F139</f>
        <v>1348330</v>
      </c>
      <c r="G135" s="94">
        <f t="shared" si="2"/>
        <v>25000</v>
      </c>
      <c r="H135" s="94">
        <f t="shared" si="3"/>
        <v>1.8541454985055588</v>
      </c>
      <c r="I135" s="94">
        <f>I137+I139</f>
        <v>1373330</v>
      </c>
    </row>
    <row r="136" spans="1:9" s="105" customFormat="1">
      <c r="A136" s="107" t="s">
        <v>274</v>
      </c>
      <c r="B136" s="108" t="s">
        <v>251</v>
      </c>
      <c r="C136" s="108" t="s">
        <v>237</v>
      </c>
      <c r="D136" s="108" t="s">
        <v>243</v>
      </c>
      <c r="E136" s="108" t="s">
        <v>275</v>
      </c>
      <c r="F136" s="109">
        <f>F137</f>
        <v>1108330</v>
      </c>
      <c r="G136" s="104">
        <f t="shared" si="2"/>
        <v>25000</v>
      </c>
      <c r="H136" s="104">
        <f t="shared" si="3"/>
        <v>2.2556458816417493</v>
      </c>
      <c r="I136" s="109">
        <f>I137</f>
        <v>1133330</v>
      </c>
    </row>
    <row r="137" spans="1:9" s="105" customFormat="1" ht="120">
      <c r="A137" s="102" t="s">
        <v>276</v>
      </c>
      <c r="B137" s="103" t="s">
        <v>251</v>
      </c>
      <c r="C137" s="103" t="s">
        <v>237</v>
      </c>
      <c r="D137" s="103" t="s">
        <v>243</v>
      </c>
      <c r="E137" s="110" t="s">
        <v>277</v>
      </c>
      <c r="F137" s="104">
        <v>1108330</v>
      </c>
      <c r="G137" s="104">
        <f t="shared" si="2"/>
        <v>25000</v>
      </c>
      <c r="H137" s="104">
        <f t="shared" si="3"/>
        <v>2.2556458816417493</v>
      </c>
      <c r="I137" s="104">
        <v>1133330</v>
      </c>
    </row>
    <row r="138" spans="1:9">
      <c r="A138" s="99" t="s">
        <v>226</v>
      </c>
      <c r="B138" s="100" t="s">
        <v>251</v>
      </c>
      <c r="C138" s="91" t="s">
        <v>237</v>
      </c>
      <c r="D138" s="91" t="s">
        <v>243</v>
      </c>
      <c r="E138" s="91" t="s">
        <v>227</v>
      </c>
      <c r="F138" s="94">
        <f>F139</f>
        <v>240000</v>
      </c>
      <c r="G138" s="94">
        <f t="shared" si="2"/>
        <v>0</v>
      </c>
      <c r="H138" s="94">
        <f t="shared" si="3"/>
        <v>0</v>
      </c>
      <c r="I138" s="94">
        <f>I139</f>
        <v>240000</v>
      </c>
    </row>
    <row r="139" spans="1:9" ht="24">
      <c r="A139" s="99" t="s">
        <v>228</v>
      </c>
      <c r="B139" s="100" t="s">
        <v>251</v>
      </c>
      <c r="C139" s="100" t="s">
        <v>237</v>
      </c>
      <c r="D139" s="100" t="s">
        <v>243</v>
      </c>
      <c r="E139" s="100" t="s">
        <v>229</v>
      </c>
      <c r="F139" s="94">
        <v>240000</v>
      </c>
      <c r="G139" s="94">
        <f t="shared" si="2"/>
        <v>0</v>
      </c>
      <c r="H139" s="94">
        <f t="shared" si="3"/>
        <v>0</v>
      </c>
      <c r="I139" s="94">
        <v>240000</v>
      </c>
    </row>
    <row r="140" spans="1:9" ht="24">
      <c r="A140" s="99" t="s">
        <v>244</v>
      </c>
      <c r="B140" s="100" t="s">
        <v>251</v>
      </c>
      <c r="C140" s="91" t="s">
        <v>237</v>
      </c>
      <c r="D140" s="91" t="s">
        <v>245</v>
      </c>
      <c r="E140" s="91"/>
      <c r="F140" s="94">
        <f>F141+F146+F150</f>
        <v>2508900</v>
      </c>
      <c r="G140" s="94">
        <f t="shared" si="2"/>
        <v>0</v>
      </c>
      <c r="H140" s="94">
        <f t="shared" si="3"/>
        <v>0</v>
      </c>
      <c r="I140" s="94">
        <f>I141+I146+I150</f>
        <v>2508900</v>
      </c>
    </row>
    <row r="141" spans="1:9" ht="72">
      <c r="A141" s="99" t="s">
        <v>246</v>
      </c>
      <c r="B141" s="100" t="s">
        <v>251</v>
      </c>
      <c r="C141" s="91" t="s">
        <v>237</v>
      </c>
      <c r="D141" s="91" t="s">
        <v>247</v>
      </c>
      <c r="E141" s="91"/>
      <c r="F141" s="94">
        <f>F142</f>
        <v>1337900</v>
      </c>
      <c r="G141" s="94">
        <f t="shared" si="2"/>
        <v>0</v>
      </c>
      <c r="H141" s="94">
        <f t="shared" si="3"/>
        <v>0</v>
      </c>
      <c r="I141" s="94">
        <f>I142</f>
        <v>1337900</v>
      </c>
    </row>
    <row r="142" spans="1:9" ht="24">
      <c r="A142" s="99" t="s">
        <v>208</v>
      </c>
      <c r="B142" s="100" t="s">
        <v>251</v>
      </c>
      <c r="C142" s="91" t="s">
        <v>237</v>
      </c>
      <c r="D142" s="91" t="s">
        <v>247</v>
      </c>
      <c r="E142" s="91" t="s">
        <v>209</v>
      </c>
      <c r="F142" s="94">
        <f>F143</f>
        <v>1337900</v>
      </c>
      <c r="G142" s="94">
        <f t="shared" si="2"/>
        <v>0</v>
      </c>
      <c r="H142" s="94">
        <f t="shared" si="3"/>
        <v>0</v>
      </c>
      <c r="I142" s="94">
        <f>I143</f>
        <v>1337900</v>
      </c>
    </row>
    <row r="143" spans="1:9" ht="24">
      <c r="A143" s="99" t="s">
        <v>210</v>
      </c>
      <c r="B143" s="100" t="s">
        <v>251</v>
      </c>
      <c r="C143" s="91" t="s">
        <v>237</v>
      </c>
      <c r="D143" s="91" t="s">
        <v>247</v>
      </c>
      <c r="E143" s="91" t="s">
        <v>211</v>
      </c>
      <c r="F143" s="94">
        <f>F144+F145</f>
        <v>1337900</v>
      </c>
      <c r="G143" s="94">
        <f t="shared" si="2"/>
        <v>0</v>
      </c>
      <c r="H143" s="94">
        <f t="shared" si="3"/>
        <v>0</v>
      </c>
      <c r="I143" s="94">
        <f>I144+I145</f>
        <v>1337900</v>
      </c>
    </row>
    <row r="144" spans="1:9" ht="36">
      <c r="A144" s="99" t="s">
        <v>212</v>
      </c>
      <c r="B144" s="100" t="s">
        <v>251</v>
      </c>
      <c r="C144" s="100" t="s">
        <v>237</v>
      </c>
      <c r="D144" s="100" t="s">
        <v>247</v>
      </c>
      <c r="E144" s="100" t="s">
        <v>213</v>
      </c>
      <c r="F144" s="94">
        <v>1282900</v>
      </c>
      <c r="G144" s="94">
        <f t="shared" si="2"/>
        <v>0</v>
      </c>
      <c r="H144" s="94">
        <f t="shared" si="3"/>
        <v>0</v>
      </c>
      <c r="I144" s="94">
        <v>1282900</v>
      </c>
    </row>
    <row r="145" spans="1:9" ht="36">
      <c r="A145" s="99" t="s">
        <v>214</v>
      </c>
      <c r="B145" s="100" t="s">
        <v>251</v>
      </c>
      <c r="C145" s="100" t="s">
        <v>237</v>
      </c>
      <c r="D145" s="91" t="s">
        <v>247</v>
      </c>
      <c r="E145" s="100" t="s">
        <v>215</v>
      </c>
      <c r="F145" s="94">
        <v>55000</v>
      </c>
      <c r="G145" s="94">
        <f t="shared" si="2"/>
        <v>0</v>
      </c>
      <c r="H145" s="94">
        <f t="shared" si="3"/>
        <v>0</v>
      </c>
      <c r="I145" s="94">
        <v>55000</v>
      </c>
    </row>
    <row r="146" spans="1:9" ht="48">
      <c r="A146" s="99" t="s">
        <v>248</v>
      </c>
      <c r="B146" s="100" t="s">
        <v>251</v>
      </c>
      <c r="C146" s="91" t="s">
        <v>237</v>
      </c>
      <c r="D146" s="91" t="s">
        <v>249</v>
      </c>
      <c r="E146" s="91"/>
      <c r="F146" s="94">
        <f>F147</f>
        <v>171000</v>
      </c>
      <c r="G146" s="94">
        <f t="shared" ref="G146:G213" si="4">I146-F146</f>
        <v>0</v>
      </c>
      <c r="H146" s="94">
        <f t="shared" ref="H146:H213" si="5">G146/F146*100</f>
        <v>0</v>
      </c>
      <c r="I146" s="94">
        <f>I147</f>
        <v>171000</v>
      </c>
    </row>
    <row r="147" spans="1:9" ht="24">
      <c r="A147" s="99" t="s">
        <v>208</v>
      </c>
      <c r="B147" s="100" t="s">
        <v>251</v>
      </c>
      <c r="C147" s="91" t="s">
        <v>237</v>
      </c>
      <c r="D147" s="91" t="s">
        <v>249</v>
      </c>
      <c r="E147" s="91" t="s">
        <v>209</v>
      </c>
      <c r="F147" s="94">
        <f>F148</f>
        <v>171000</v>
      </c>
      <c r="G147" s="94">
        <f t="shared" si="4"/>
        <v>0</v>
      </c>
      <c r="H147" s="94">
        <f t="shared" si="5"/>
        <v>0</v>
      </c>
      <c r="I147" s="94">
        <f>I148</f>
        <v>171000</v>
      </c>
    </row>
    <row r="148" spans="1:9" ht="24">
      <c r="A148" s="99" t="s">
        <v>210</v>
      </c>
      <c r="B148" s="100" t="s">
        <v>251</v>
      </c>
      <c r="C148" s="91" t="s">
        <v>237</v>
      </c>
      <c r="D148" s="91" t="s">
        <v>249</v>
      </c>
      <c r="E148" s="91" t="s">
        <v>211</v>
      </c>
      <c r="F148" s="94">
        <f>F149</f>
        <v>171000</v>
      </c>
      <c r="G148" s="94">
        <f t="shared" si="4"/>
        <v>0</v>
      </c>
      <c r="H148" s="94">
        <f t="shared" si="5"/>
        <v>0</v>
      </c>
      <c r="I148" s="94">
        <f>I149</f>
        <v>171000</v>
      </c>
    </row>
    <row r="149" spans="1:9" ht="36">
      <c r="A149" s="99" t="s">
        <v>214</v>
      </c>
      <c r="B149" s="100" t="s">
        <v>251</v>
      </c>
      <c r="C149" s="100" t="s">
        <v>237</v>
      </c>
      <c r="D149" s="100" t="s">
        <v>249</v>
      </c>
      <c r="E149" s="100" t="s">
        <v>215</v>
      </c>
      <c r="F149" s="94">
        <v>171000</v>
      </c>
      <c r="G149" s="94">
        <f t="shared" si="4"/>
        <v>0</v>
      </c>
      <c r="H149" s="94">
        <f t="shared" si="5"/>
        <v>0</v>
      </c>
      <c r="I149" s="94">
        <v>171000</v>
      </c>
    </row>
    <row r="150" spans="1:9" ht="72">
      <c r="A150" s="99" t="s">
        <v>278</v>
      </c>
      <c r="B150" s="100" t="s">
        <v>251</v>
      </c>
      <c r="C150" s="91" t="s">
        <v>237</v>
      </c>
      <c r="D150" s="91" t="s">
        <v>279</v>
      </c>
      <c r="E150" s="91"/>
      <c r="F150" s="94">
        <f>F151</f>
        <v>1000000</v>
      </c>
      <c r="G150" s="94">
        <f t="shared" si="4"/>
        <v>0</v>
      </c>
      <c r="H150" s="94">
        <f t="shared" si="5"/>
        <v>0</v>
      </c>
      <c r="I150" s="94">
        <f>I151</f>
        <v>1000000</v>
      </c>
    </row>
    <row r="151" spans="1:9">
      <c r="A151" s="99" t="s">
        <v>224</v>
      </c>
      <c r="B151" s="100" t="s">
        <v>251</v>
      </c>
      <c r="C151" s="91" t="s">
        <v>237</v>
      </c>
      <c r="D151" s="91" t="s">
        <v>279</v>
      </c>
      <c r="E151" s="91" t="s">
        <v>225</v>
      </c>
      <c r="F151" s="94">
        <f>F152</f>
        <v>1000000</v>
      </c>
      <c r="G151" s="94">
        <f t="shared" si="4"/>
        <v>0</v>
      </c>
      <c r="H151" s="94">
        <f t="shared" si="5"/>
        <v>0</v>
      </c>
      <c r="I151" s="94">
        <f>I152</f>
        <v>1000000</v>
      </c>
    </row>
    <row r="152" spans="1:9" ht="48">
      <c r="A152" s="99" t="s">
        <v>280</v>
      </c>
      <c r="B152" s="100" t="s">
        <v>251</v>
      </c>
      <c r="C152" s="100" t="s">
        <v>237</v>
      </c>
      <c r="D152" s="100" t="s">
        <v>279</v>
      </c>
      <c r="E152" s="100" t="s">
        <v>281</v>
      </c>
      <c r="F152" s="94">
        <v>1000000</v>
      </c>
      <c r="G152" s="94">
        <f t="shared" si="4"/>
        <v>0</v>
      </c>
      <c r="H152" s="94">
        <f t="shared" si="5"/>
        <v>0</v>
      </c>
      <c r="I152" s="94">
        <v>1000000</v>
      </c>
    </row>
    <row r="153" spans="1:9" ht="24">
      <c r="A153" s="99" t="s">
        <v>282</v>
      </c>
      <c r="B153" s="100" t="s">
        <v>251</v>
      </c>
      <c r="C153" s="91" t="s">
        <v>283</v>
      </c>
      <c r="D153" s="91"/>
      <c r="E153" s="91"/>
      <c r="F153" s="94">
        <f>F154+F165</f>
        <v>536000</v>
      </c>
      <c r="G153" s="94">
        <f t="shared" si="4"/>
        <v>20000</v>
      </c>
      <c r="H153" s="94">
        <f t="shared" si="5"/>
        <v>3.7313432835820892</v>
      </c>
      <c r="I153" s="94">
        <f>I154+I165</f>
        <v>556000</v>
      </c>
    </row>
    <row r="154" spans="1:9" ht="48">
      <c r="A154" s="99" t="s">
        <v>284</v>
      </c>
      <c r="B154" s="100" t="s">
        <v>251</v>
      </c>
      <c r="C154" s="91" t="s">
        <v>285</v>
      </c>
      <c r="D154" s="91"/>
      <c r="E154" s="91"/>
      <c r="F154" s="94">
        <f>F156+F160</f>
        <v>276000</v>
      </c>
      <c r="G154" s="94">
        <f t="shared" si="4"/>
        <v>0</v>
      </c>
      <c r="H154" s="94">
        <f t="shared" si="5"/>
        <v>0</v>
      </c>
      <c r="I154" s="94">
        <f>I156+I160</f>
        <v>276000</v>
      </c>
    </row>
    <row r="155" spans="1:9">
      <c r="A155" s="99" t="s">
        <v>286</v>
      </c>
      <c r="B155" s="100" t="s">
        <v>251</v>
      </c>
      <c r="C155" s="91" t="s">
        <v>285</v>
      </c>
      <c r="D155" s="91" t="s">
        <v>287</v>
      </c>
      <c r="E155" s="91"/>
      <c r="F155" s="94">
        <f>F156</f>
        <v>221000</v>
      </c>
      <c r="G155" s="94">
        <f t="shared" si="4"/>
        <v>0</v>
      </c>
      <c r="H155" s="94">
        <f t="shared" si="5"/>
        <v>0</v>
      </c>
      <c r="I155" s="94">
        <f>I156</f>
        <v>221000</v>
      </c>
    </row>
    <row r="156" spans="1:9" ht="36">
      <c r="A156" s="99" t="s">
        <v>288</v>
      </c>
      <c r="B156" s="100" t="s">
        <v>251</v>
      </c>
      <c r="C156" s="91" t="s">
        <v>285</v>
      </c>
      <c r="D156" s="91" t="s">
        <v>289</v>
      </c>
      <c r="E156" s="91"/>
      <c r="F156" s="94">
        <f>F157</f>
        <v>221000</v>
      </c>
      <c r="G156" s="94">
        <f t="shared" si="4"/>
        <v>0</v>
      </c>
      <c r="H156" s="94">
        <f t="shared" si="5"/>
        <v>0</v>
      </c>
      <c r="I156" s="94">
        <f>I157</f>
        <v>221000</v>
      </c>
    </row>
    <row r="157" spans="1:9" ht="24">
      <c r="A157" s="99" t="s">
        <v>208</v>
      </c>
      <c r="B157" s="100" t="s">
        <v>251</v>
      </c>
      <c r="C157" s="91" t="s">
        <v>285</v>
      </c>
      <c r="D157" s="91" t="s">
        <v>289</v>
      </c>
      <c r="E157" s="91" t="s">
        <v>209</v>
      </c>
      <c r="F157" s="94">
        <f>F158</f>
        <v>221000</v>
      </c>
      <c r="G157" s="94">
        <f t="shared" si="4"/>
        <v>0</v>
      </c>
      <c r="H157" s="94">
        <f t="shared" si="5"/>
        <v>0</v>
      </c>
      <c r="I157" s="94">
        <f>I158</f>
        <v>221000</v>
      </c>
    </row>
    <row r="158" spans="1:9" ht="24">
      <c r="A158" s="99" t="s">
        <v>210</v>
      </c>
      <c r="B158" s="100" t="s">
        <v>251</v>
      </c>
      <c r="C158" s="91" t="s">
        <v>285</v>
      </c>
      <c r="D158" s="91" t="s">
        <v>289</v>
      </c>
      <c r="E158" s="91" t="s">
        <v>211</v>
      </c>
      <c r="F158" s="94">
        <f>F159</f>
        <v>221000</v>
      </c>
      <c r="G158" s="94">
        <f t="shared" si="4"/>
        <v>0</v>
      </c>
      <c r="H158" s="94">
        <f t="shared" si="5"/>
        <v>0</v>
      </c>
      <c r="I158" s="94">
        <f>I159</f>
        <v>221000</v>
      </c>
    </row>
    <row r="159" spans="1:9" ht="36">
      <c r="A159" s="99" t="s">
        <v>214</v>
      </c>
      <c r="B159" s="100" t="s">
        <v>251</v>
      </c>
      <c r="C159" s="100" t="s">
        <v>285</v>
      </c>
      <c r="D159" s="100" t="s">
        <v>289</v>
      </c>
      <c r="E159" s="100" t="s">
        <v>215</v>
      </c>
      <c r="F159" s="94">
        <v>221000</v>
      </c>
      <c r="G159" s="94">
        <f t="shared" si="4"/>
        <v>0</v>
      </c>
      <c r="H159" s="94">
        <f t="shared" si="5"/>
        <v>0</v>
      </c>
      <c r="I159" s="94">
        <v>221000</v>
      </c>
    </row>
    <row r="160" spans="1:9" ht="24">
      <c r="A160" s="99" t="s">
        <v>244</v>
      </c>
      <c r="B160" s="100" t="s">
        <v>251</v>
      </c>
      <c r="C160" s="91" t="s">
        <v>285</v>
      </c>
      <c r="D160" s="91" t="s">
        <v>245</v>
      </c>
      <c r="E160" s="91"/>
      <c r="F160" s="94">
        <f>F161</f>
        <v>55000</v>
      </c>
      <c r="G160" s="94">
        <f t="shared" si="4"/>
        <v>0</v>
      </c>
      <c r="H160" s="94">
        <f t="shared" si="5"/>
        <v>0</v>
      </c>
      <c r="I160" s="94">
        <f>I161</f>
        <v>55000</v>
      </c>
    </row>
    <row r="161" spans="1:9" ht="48">
      <c r="A161" s="99" t="s">
        <v>260</v>
      </c>
      <c r="B161" s="100" t="s">
        <v>251</v>
      </c>
      <c r="C161" s="91" t="s">
        <v>285</v>
      </c>
      <c r="D161" s="91" t="s">
        <v>261</v>
      </c>
      <c r="E161" s="91"/>
      <c r="F161" s="94">
        <f>F162</f>
        <v>55000</v>
      </c>
      <c r="G161" s="94">
        <f t="shared" si="4"/>
        <v>0</v>
      </c>
      <c r="H161" s="94">
        <f t="shared" si="5"/>
        <v>0</v>
      </c>
      <c r="I161" s="94">
        <f>I162</f>
        <v>55000</v>
      </c>
    </row>
    <row r="162" spans="1:9" ht="24">
      <c r="A162" s="99" t="s">
        <v>208</v>
      </c>
      <c r="B162" s="100" t="s">
        <v>251</v>
      </c>
      <c r="C162" s="91" t="s">
        <v>285</v>
      </c>
      <c r="D162" s="91" t="s">
        <v>261</v>
      </c>
      <c r="E162" s="91" t="s">
        <v>209</v>
      </c>
      <c r="F162" s="94">
        <f>F163</f>
        <v>55000</v>
      </c>
      <c r="G162" s="94">
        <f t="shared" si="4"/>
        <v>0</v>
      </c>
      <c r="H162" s="94">
        <f t="shared" si="5"/>
        <v>0</v>
      </c>
      <c r="I162" s="94">
        <f>I163</f>
        <v>55000</v>
      </c>
    </row>
    <row r="163" spans="1:9" ht="24">
      <c r="A163" s="99" t="s">
        <v>210</v>
      </c>
      <c r="B163" s="100" t="s">
        <v>251</v>
      </c>
      <c r="C163" s="91" t="s">
        <v>285</v>
      </c>
      <c r="D163" s="91" t="s">
        <v>261</v>
      </c>
      <c r="E163" s="91" t="s">
        <v>211</v>
      </c>
      <c r="F163" s="94">
        <f>F164</f>
        <v>55000</v>
      </c>
      <c r="G163" s="94">
        <f t="shared" si="4"/>
        <v>0</v>
      </c>
      <c r="H163" s="94">
        <f t="shared" si="5"/>
        <v>0</v>
      </c>
      <c r="I163" s="94">
        <f>I164</f>
        <v>55000</v>
      </c>
    </row>
    <row r="164" spans="1:9" ht="36">
      <c r="A164" s="99" t="s">
        <v>214</v>
      </c>
      <c r="B164" s="100" t="s">
        <v>251</v>
      </c>
      <c r="C164" s="100" t="s">
        <v>285</v>
      </c>
      <c r="D164" s="100" t="s">
        <v>261</v>
      </c>
      <c r="E164" s="100" t="s">
        <v>215</v>
      </c>
      <c r="F164" s="94">
        <v>55000</v>
      </c>
      <c r="G164" s="94">
        <f t="shared" si="4"/>
        <v>0</v>
      </c>
      <c r="H164" s="94">
        <f t="shared" si="5"/>
        <v>0</v>
      </c>
      <c r="I164" s="94">
        <v>55000</v>
      </c>
    </row>
    <row r="165" spans="1:9" ht="36">
      <c r="A165" s="99" t="s">
        <v>290</v>
      </c>
      <c r="B165" s="100" t="s">
        <v>251</v>
      </c>
      <c r="C165" s="91" t="s">
        <v>291</v>
      </c>
      <c r="D165" s="91"/>
      <c r="E165" s="91"/>
      <c r="F165" s="94">
        <f>F166+F172</f>
        <v>260000</v>
      </c>
      <c r="G165" s="94">
        <f t="shared" si="4"/>
        <v>20000</v>
      </c>
      <c r="H165" s="94">
        <f t="shared" si="5"/>
        <v>7.6923076923076925</v>
      </c>
      <c r="I165" s="94">
        <f>I166+I172</f>
        <v>280000</v>
      </c>
    </row>
    <row r="166" spans="1:9">
      <c r="A166" s="99" t="s">
        <v>292</v>
      </c>
      <c r="B166" s="100" t="s">
        <v>251</v>
      </c>
      <c r="C166" s="91" t="s">
        <v>291</v>
      </c>
      <c r="D166" s="91" t="s">
        <v>293</v>
      </c>
      <c r="E166" s="91"/>
      <c r="F166" s="94">
        <f>F167</f>
        <v>234000</v>
      </c>
      <c r="G166" s="94">
        <f t="shared" si="4"/>
        <v>0</v>
      </c>
      <c r="H166" s="94">
        <f t="shared" si="5"/>
        <v>0</v>
      </c>
      <c r="I166" s="94">
        <f>I167</f>
        <v>234000</v>
      </c>
    </row>
    <row r="167" spans="1:9" ht="36">
      <c r="A167" s="99" t="s">
        <v>294</v>
      </c>
      <c r="B167" s="100" t="s">
        <v>251</v>
      </c>
      <c r="C167" s="91" t="s">
        <v>291</v>
      </c>
      <c r="D167" s="91" t="s">
        <v>295</v>
      </c>
      <c r="E167" s="91"/>
      <c r="F167" s="94">
        <f>F168</f>
        <v>234000</v>
      </c>
      <c r="G167" s="94">
        <f t="shared" si="4"/>
        <v>0</v>
      </c>
      <c r="H167" s="94">
        <f t="shared" si="5"/>
        <v>0</v>
      </c>
      <c r="I167" s="94">
        <f>I168</f>
        <v>234000</v>
      </c>
    </row>
    <row r="168" spans="1:9" ht="24">
      <c r="A168" s="99" t="s">
        <v>296</v>
      </c>
      <c r="B168" s="100" t="s">
        <v>251</v>
      </c>
      <c r="C168" s="91" t="s">
        <v>291</v>
      </c>
      <c r="D168" s="91" t="s">
        <v>297</v>
      </c>
      <c r="E168" s="91"/>
      <c r="F168" s="94">
        <f>F169</f>
        <v>234000</v>
      </c>
      <c r="G168" s="94">
        <f t="shared" si="4"/>
        <v>0</v>
      </c>
      <c r="H168" s="94">
        <f t="shared" si="5"/>
        <v>0</v>
      </c>
      <c r="I168" s="94">
        <f>I169</f>
        <v>234000</v>
      </c>
    </row>
    <row r="169" spans="1:9" ht="24">
      <c r="A169" s="99" t="s">
        <v>208</v>
      </c>
      <c r="B169" s="100" t="s">
        <v>251</v>
      </c>
      <c r="C169" s="91" t="s">
        <v>291</v>
      </c>
      <c r="D169" s="91" t="s">
        <v>297</v>
      </c>
      <c r="E169" s="91" t="s">
        <v>209</v>
      </c>
      <c r="F169" s="94">
        <f>F170</f>
        <v>234000</v>
      </c>
      <c r="G169" s="94">
        <f t="shared" si="4"/>
        <v>0</v>
      </c>
      <c r="H169" s="94">
        <f t="shared" si="5"/>
        <v>0</v>
      </c>
      <c r="I169" s="94">
        <f>I170</f>
        <v>234000</v>
      </c>
    </row>
    <row r="170" spans="1:9" ht="24">
      <c r="A170" s="99" t="s">
        <v>210</v>
      </c>
      <c r="B170" s="100" t="s">
        <v>251</v>
      </c>
      <c r="C170" s="91" t="s">
        <v>291</v>
      </c>
      <c r="D170" s="91" t="s">
        <v>297</v>
      </c>
      <c r="E170" s="91" t="s">
        <v>211</v>
      </c>
      <c r="F170" s="94">
        <f>F171</f>
        <v>234000</v>
      </c>
      <c r="G170" s="94">
        <f t="shared" si="4"/>
        <v>0</v>
      </c>
      <c r="H170" s="94">
        <f t="shared" si="5"/>
        <v>0</v>
      </c>
      <c r="I170" s="94">
        <f>I171</f>
        <v>234000</v>
      </c>
    </row>
    <row r="171" spans="1:9" ht="36">
      <c r="A171" s="99" t="s">
        <v>214</v>
      </c>
      <c r="B171" s="100" t="s">
        <v>251</v>
      </c>
      <c r="C171" s="100" t="s">
        <v>291</v>
      </c>
      <c r="D171" s="100" t="s">
        <v>297</v>
      </c>
      <c r="E171" s="100" t="s">
        <v>215</v>
      </c>
      <c r="F171" s="94">
        <v>234000</v>
      </c>
      <c r="G171" s="94">
        <f t="shared" si="4"/>
        <v>0</v>
      </c>
      <c r="H171" s="94">
        <f t="shared" si="5"/>
        <v>0</v>
      </c>
      <c r="I171" s="94">
        <v>234000</v>
      </c>
    </row>
    <row r="172" spans="1:9" ht="24">
      <c r="A172" s="99" t="s">
        <v>244</v>
      </c>
      <c r="B172" s="100" t="s">
        <v>251</v>
      </c>
      <c r="C172" s="91" t="s">
        <v>291</v>
      </c>
      <c r="D172" s="91" t="s">
        <v>245</v>
      </c>
      <c r="E172" s="91"/>
      <c r="F172" s="94">
        <f>F173+F177</f>
        <v>26000</v>
      </c>
      <c r="G172" s="94">
        <f t="shared" si="4"/>
        <v>20000</v>
      </c>
      <c r="H172" s="94">
        <f t="shared" si="5"/>
        <v>76.923076923076934</v>
      </c>
      <c r="I172" s="94">
        <f>I173+I177</f>
        <v>46000</v>
      </c>
    </row>
    <row r="173" spans="1:9" ht="48">
      <c r="A173" s="99" t="s">
        <v>298</v>
      </c>
      <c r="B173" s="100" t="s">
        <v>251</v>
      </c>
      <c r="C173" s="91" t="s">
        <v>291</v>
      </c>
      <c r="D173" s="91" t="s">
        <v>299</v>
      </c>
      <c r="E173" s="91"/>
      <c r="F173" s="94">
        <f>F174</f>
        <v>26000</v>
      </c>
      <c r="G173" s="94">
        <f t="shared" si="4"/>
        <v>0</v>
      </c>
      <c r="H173" s="94">
        <f t="shared" si="5"/>
        <v>0</v>
      </c>
      <c r="I173" s="94">
        <f>I174</f>
        <v>26000</v>
      </c>
    </row>
    <row r="174" spans="1:9" ht="24">
      <c r="A174" s="99" t="s">
        <v>208</v>
      </c>
      <c r="B174" s="100" t="s">
        <v>251</v>
      </c>
      <c r="C174" s="91" t="s">
        <v>291</v>
      </c>
      <c r="D174" s="91" t="s">
        <v>299</v>
      </c>
      <c r="E174" s="91" t="s">
        <v>209</v>
      </c>
      <c r="F174" s="94">
        <f>F175</f>
        <v>26000</v>
      </c>
      <c r="G174" s="94">
        <f t="shared" si="4"/>
        <v>0</v>
      </c>
      <c r="H174" s="94">
        <f t="shared" si="5"/>
        <v>0</v>
      </c>
      <c r="I174" s="94">
        <f>I175</f>
        <v>26000</v>
      </c>
    </row>
    <row r="175" spans="1:9" ht="24">
      <c r="A175" s="99" t="s">
        <v>210</v>
      </c>
      <c r="B175" s="100" t="s">
        <v>251</v>
      </c>
      <c r="C175" s="91" t="s">
        <v>291</v>
      </c>
      <c r="D175" s="91" t="s">
        <v>299</v>
      </c>
      <c r="E175" s="91" t="s">
        <v>211</v>
      </c>
      <c r="F175" s="94">
        <f>F176</f>
        <v>26000</v>
      </c>
      <c r="G175" s="94">
        <f t="shared" si="4"/>
        <v>0</v>
      </c>
      <c r="H175" s="94">
        <f t="shared" si="5"/>
        <v>0</v>
      </c>
      <c r="I175" s="94">
        <f>I176</f>
        <v>26000</v>
      </c>
    </row>
    <row r="176" spans="1:9" ht="36">
      <c r="A176" s="99" t="s">
        <v>214</v>
      </c>
      <c r="B176" s="100" t="s">
        <v>251</v>
      </c>
      <c r="C176" s="100" t="s">
        <v>291</v>
      </c>
      <c r="D176" s="100" t="s">
        <v>299</v>
      </c>
      <c r="E176" s="100" t="s">
        <v>215</v>
      </c>
      <c r="F176" s="94">
        <v>26000</v>
      </c>
      <c r="G176" s="94">
        <f t="shared" si="4"/>
        <v>0</v>
      </c>
      <c r="H176" s="94">
        <f t="shared" si="5"/>
        <v>0</v>
      </c>
      <c r="I176" s="94">
        <v>26000</v>
      </c>
    </row>
    <row r="177" spans="1:9" ht="60">
      <c r="A177" s="99" t="s">
        <v>173</v>
      </c>
      <c r="B177" s="100" t="s">
        <v>251</v>
      </c>
      <c r="C177" s="100" t="s">
        <v>291</v>
      </c>
      <c r="D177" s="100" t="s">
        <v>300</v>
      </c>
      <c r="E177" s="100"/>
      <c r="F177" s="94">
        <f>F178</f>
        <v>0</v>
      </c>
      <c r="G177" s="94">
        <f t="shared" si="4"/>
        <v>20000</v>
      </c>
      <c r="H177" s="94"/>
      <c r="I177" s="94">
        <f>I178</f>
        <v>20000</v>
      </c>
    </row>
    <row r="178" spans="1:9" ht="24">
      <c r="A178" s="99" t="s">
        <v>208</v>
      </c>
      <c r="B178" s="100" t="s">
        <v>251</v>
      </c>
      <c r="C178" s="91" t="s">
        <v>291</v>
      </c>
      <c r="D178" s="100" t="s">
        <v>300</v>
      </c>
      <c r="E178" s="91" t="s">
        <v>209</v>
      </c>
      <c r="F178" s="94">
        <f>F179</f>
        <v>0</v>
      </c>
      <c r="G178" s="94">
        <f t="shared" si="4"/>
        <v>20000</v>
      </c>
      <c r="H178" s="94"/>
      <c r="I178" s="94">
        <f>I179</f>
        <v>20000</v>
      </c>
    </row>
    <row r="179" spans="1:9" ht="24">
      <c r="A179" s="99" t="s">
        <v>210</v>
      </c>
      <c r="B179" s="100" t="s">
        <v>251</v>
      </c>
      <c r="C179" s="91" t="s">
        <v>291</v>
      </c>
      <c r="D179" s="100" t="s">
        <v>300</v>
      </c>
      <c r="E179" s="91" t="s">
        <v>211</v>
      </c>
      <c r="F179" s="94">
        <f>F180</f>
        <v>0</v>
      </c>
      <c r="G179" s="94">
        <f t="shared" si="4"/>
        <v>20000</v>
      </c>
      <c r="H179" s="94"/>
      <c r="I179" s="94">
        <f>I180</f>
        <v>20000</v>
      </c>
    </row>
    <row r="180" spans="1:9" ht="36">
      <c r="A180" s="99" t="s">
        <v>214</v>
      </c>
      <c r="B180" s="100" t="s">
        <v>251</v>
      </c>
      <c r="C180" s="100" t="s">
        <v>291</v>
      </c>
      <c r="D180" s="100" t="s">
        <v>300</v>
      </c>
      <c r="E180" s="100" t="s">
        <v>215</v>
      </c>
      <c r="F180" s="94">
        <v>0</v>
      </c>
      <c r="G180" s="94">
        <f t="shared" si="4"/>
        <v>20000</v>
      </c>
      <c r="H180" s="94"/>
      <c r="I180" s="94">
        <v>20000</v>
      </c>
    </row>
    <row r="181" spans="1:9">
      <c r="A181" s="99" t="s">
        <v>301</v>
      </c>
      <c r="B181" s="100" t="s">
        <v>251</v>
      </c>
      <c r="C181" s="91" t="s">
        <v>302</v>
      </c>
      <c r="D181" s="91"/>
      <c r="E181" s="91"/>
      <c r="F181" s="94">
        <f>F182+F187</f>
        <v>38723700</v>
      </c>
      <c r="G181" s="94">
        <f t="shared" si="4"/>
        <v>0</v>
      </c>
      <c r="H181" s="94">
        <f t="shared" si="5"/>
        <v>0</v>
      </c>
      <c r="I181" s="94">
        <f>I182+I187</f>
        <v>38723700</v>
      </c>
    </row>
    <row r="182" spans="1:9">
      <c r="A182" s="99" t="s">
        <v>303</v>
      </c>
      <c r="B182" s="100" t="s">
        <v>251</v>
      </c>
      <c r="C182" s="91" t="s">
        <v>304</v>
      </c>
      <c r="D182" s="91"/>
      <c r="E182" s="91"/>
      <c r="F182" s="94">
        <f>F183</f>
        <v>29978000</v>
      </c>
      <c r="G182" s="94">
        <f t="shared" si="4"/>
        <v>0</v>
      </c>
      <c r="H182" s="94">
        <f t="shared" si="5"/>
        <v>0</v>
      </c>
      <c r="I182" s="94">
        <f>I183</f>
        <v>29978000</v>
      </c>
    </row>
    <row r="183" spans="1:9">
      <c r="A183" s="99" t="s">
        <v>292</v>
      </c>
      <c r="B183" s="100" t="s">
        <v>251</v>
      </c>
      <c r="C183" s="91" t="s">
        <v>304</v>
      </c>
      <c r="D183" s="91" t="s">
        <v>293</v>
      </c>
      <c r="E183" s="91"/>
      <c r="F183" s="94">
        <f>F184</f>
        <v>29978000</v>
      </c>
      <c r="G183" s="94">
        <f t="shared" si="4"/>
        <v>0</v>
      </c>
      <c r="H183" s="94">
        <f t="shared" si="5"/>
        <v>0</v>
      </c>
      <c r="I183" s="94">
        <f>I184</f>
        <v>29978000</v>
      </c>
    </row>
    <row r="184" spans="1:9" ht="60">
      <c r="A184" s="99" t="s">
        <v>305</v>
      </c>
      <c r="B184" s="100" t="s">
        <v>251</v>
      </c>
      <c r="C184" s="91" t="s">
        <v>304</v>
      </c>
      <c r="D184" s="91" t="s">
        <v>306</v>
      </c>
      <c r="E184" s="91"/>
      <c r="F184" s="94">
        <f>F185</f>
        <v>29978000</v>
      </c>
      <c r="G184" s="94">
        <f t="shared" si="4"/>
        <v>0</v>
      </c>
      <c r="H184" s="94">
        <f t="shared" si="5"/>
        <v>0</v>
      </c>
      <c r="I184" s="94">
        <f>I185</f>
        <v>29978000</v>
      </c>
    </row>
    <row r="185" spans="1:9">
      <c r="A185" s="99" t="s">
        <v>224</v>
      </c>
      <c r="B185" s="100" t="s">
        <v>251</v>
      </c>
      <c r="C185" s="91" t="s">
        <v>304</v>
      </c>
      <c r="D185" s="91" t="s">
        <v>306</v>
      </c>
      <c r="E185" s="91" t="s">
        <v>225</v>
      </c>
      <c r="F185" s="94">
        <f>F186</f>
        <v>29978000</v>
      </c>
      <c r="G185" s="94">
        <f t="shared" si="4"/>
        <v>0</v>
      </c>
      <c r="H185" s="94">
        <f t="shared" si="5"/>
        <v>0</v>
      </c>
      <c r="I185" s="94">
        <f>I186</f>
        <v>29978000</v>
      </c>
    </row>
    <row r="186" spans="1:9" ht="48">
      <c r="A186" s="99" t="s">
        <v>280</v>
      </c>
      <c r="B186" s="100" t="s">
        <v>251</v>
      </c>
      <c r="C186" s="100" t="s">
        <v>304</v>
      </c>
      <c r="D186" s="100" t="s">
        <v>306</v>
      </c>
      <c r="E186" s="100" t="s">
        <v>281</v>
      </c>
      <c r="F186" s="94">
        <v>29978000</v>
      </c>
      <c r="G186" s="104">
        <f t="shared" si="4"/>
        <v>0</v>
      </c>
      <c r="H186" s="94">
        <f t="shared" si="5"/>
        <v>0</v>
      </c>
      <c r="I186" s="94">
        <v>29978000</v>
      </c>
    </row>
    <row r="187" spans="1:9" ht="24">
      <c r="A187" s="99" t="s">
        <v>307</v>
      </c>
      <c r="B187" s="100" t="s">
        <v>251</v>
      </c>
      <c r="C187" s="91" t="s">
        <v>308</v>
      </c>
      <c r="D187" s="91"/>
      <c r="E187" s="91"/>
      <c r="F187" s="94">
        <f>F188+F198+F208</f>
        <v>8745700</v>
      </c>
      <c r="G187" s="94">
        <f t="shared" si="4"/>
        <v>0</v>
      </c>
      <c r="H187" s="94">
        <f t="shared" si="5"/>
        <v>0</v>
      </c>
      <c r="I187" s="94">
        <f>I188+I198+I208</f>
        <v>8745700</v>
      </c>
    </row>
    <row r="188" spans="1:9" ht="48">
      <c r="A188" s="99" t="s">
        <v>192</v>
      </c>
      <c r="B188" s="100" t="s">
        <v>251</v>
      </c>
      <c r="C188" s="91" t="s">
        <v>308</v>
      </c>
      <c r="D188" s="91" t="s">
        <v>193</v>
      </c>
      <c r="E188" s="91"/>
      <c r="F188" s="94">
        <f>F189</f>
        <v>3480900</v>
      </c>
      <c r="G188" s="94">
        <f t="shared" si="4"/>
        <v>0</v>
      </c>
      <c r="H188" s="94">
        <f t="shared" si="5"/>
        <v>0</v>
      </c>
      <c r="I188" s="94">
        <f>I189</f>
        <v>3480900</v>
      </c>
    </row>
    <row r="189" spans="1:9">
      <c r="A189" s="99" t="s">
        <v>204</v>
      </c>
      <c r="B189" s="100" t="s">
        <v>251</v>
      </c>
      <c r="C189" s="91" t="s">
        <v>308</v>
      </c>
      <c r="D189" s="91" t="s">
        <v>205</v>
      </c>
      <c r="E189" s="91"/>
      <c r="F189" s="94">
        <f>F190+F194</f>
        <v>3480900</v>
      </c>
      <c r="G189" s="94">
        <f t="shared" si="4"/>
        <v>0</v>
      </c>
      <c r="H189" s="94">
        <f t="shared" si="5"/>
        <v>0</v>
      </c>
      <c r="I189" s="94">
        <f>I190+I194</f>
        <v>3480900</v>
      </c>
    </row>
    <row r="190" spans="1:9" ht="72">
      <c r="A190" s="99" t="s">
        <v>196</v>
      </c>
      <c r="B190" s="100" t="s">
        <v>251</v>
      </c>
      <c r="C190" s="91" t="s">
        <v>308</v>
      </c>
      <c r="D190" s="91" t="s">
        <v>205</v>
      </c>
      <c r="E190" s="91" t="s">
        <v>197</v>
      </c>
      <c r="F190" s="94">
        <f>F191</f>
        <v>2708300</v>
      </c>
      <c r="G190" s="94">
        <f t="shared" si="4"/>
        <v>0</v>
      </c>
      <c r="H190" s="94">
        <f t="shared" si="5"/>
        <v>0</v>
      </c>
      <c r="I190" s="94">
        <f>I191</f>
        <v>2708300</v>
      </c>
    </row>
    <row r="191" spans="1:9" ht="24">
      <c r="A191" s="99" t="s">
        <v>198</v>
      </c>
      <c r="B191" s="100" t="s">
        <v>251</v>
      </c>
      <c r="C191" s="91" t="s">
        <v>308</v>
      </c>
      <c r="D191" s="91" t="s">
        <v>205</v>
      </c>
      <c r="E191" s="91" t="s">
        <v>199</v>
      </c>
      <c r="F191" s="94">
        <f>F192+F193</f>
        <v>2708300</v>
      </c>
      <c r="G191" s="94">
        <f t="shared" si="4"/>
        <v>0</v>
      </c>
      <c r="H191" s="94">
        <f t="shared" si="5"/>
        <v>0</v>
      </c>
      <c r="I191" s="94">
        <f>I192+I193</f>
        <v>2708300</v>
      </c>
    </row>
    <row r="192" spans="1:9">
      <c r="A192" s="99" t="s">
        <v>200</v>
      </c>
      <c r="B192" s="100" t="s">
        <v>251</v>
      </c>
      <c r="C192" s="100" t="s">
        <v>308</v>
      </c>
      <c r="D192" s="100" t="s">
        <v>205</v>
      </c>
      <c r="E192" s="100" t="s">
        <v>201</v>
      </c>
      <c r="F192" s="94">
        <v>2488300</v>
      </c>
      <c r="G192" s="94">
        <f t="shared" si="4"/>
        <v>0</v>
      </c>
      <c r="H192" s="94">
        <f t="shared" si="5"/>
        <v>0</v>
      </c>
      <c r="I192" s="94">
        <v>2488300</v>
      </c>
    </row>
    <row r="193" spans="1:9" ht="24">
      <c r="A193" s="99" t="s">
        <v>206</v>
      </c>
      <c r="B193" s="100" t="s">
        <v>251</v>
      </c>
      <c r="C193" s="100" t="s">
        <v>308</v>
      </c>
      <c r="D193" s="100" t="s">
        <v>205</v>
      </c>
      <c r="E193" s="100" t="s">
        <v>207</v>
      </c>
      <c r="F193" s="94">
        <v>220000</v>
      </c>
      <c r="G193" s="94">
        <f t="shared" si="4"/>
        <v>0</v>
      </c>
      <c r="H193" s="94">
        <f t="shared" si="5"/>
        <v>0</v>
      </c>
      <c r="I193" s="94">
        <v>220000</v>
      </c>
    </row>
    <row r="194" spans="1:9" ht="24">
      <c r="A194" s="99" t="s">
        <v>208</v>
      </c>
      <c r="B194" s="100" t="s">
        <v>251</v>
      </c>
      <c r="C194" s="91" t="s">
        <v>308</v>
      </c>
      <c r="D194" s="91" t="s">
        <v>205</v>
      </c>
      <c r="E194" s="91" t="s">
        <v>209</v>
      </c>
      <c r="F194" s="94">
        <f>F195</f>
        <v>772600</v>
      </c>
      <c r="G194" s="94">
        <f t="shared" si="4"/>
        <v>0</v>
      </c>
      <c r="H194" s="94">
        <f t="shared" si="5"/>
        <v>0</v>
      </c>
      <c r="I194" s="94">
        <f>I195</f>
        <v>772600</v>
      </c>
    </row>
    <row r="195" spans="1:9" ht="24">
      <c r="A195" s="99" t="s">
        <v>210</v>
      </c>
      <c r="B195" s="100" t="s">
        <v>251</v>
      </c>
      <c r="C195" s="91" t="s">
        <v>308</v>
      </c>
      <c r="D195" s="91" t="s">
        <v>205</v>
      </c>
      <c r="E195" s="91" t="s">
        <v>211</v>
      </c>
      <c r="F195" s="94">
        <f>F196+F197</f>
        <v>772600</v>
      </c>
      <c r="G195" s="94">
        <f t="shared" si="4"/>
        <v>0</v>
      </c>
      <c r="H195" s="94">
        <f t="shared" si="5"/>
        <v>0</v>
      </c>
      <c r="I195" s="94">
        <f>I196+I197</f>
        <v>772600</v>
      </c>
    </row>
    <row r="196" spans="1:9" ht="36">
      <c r="A196" s="99" t="s">
        <v>212</v>
      </c>
      <c r="B196" s="100" t="s">
        <v>251</v>
      </c>
      <c r="C196" s="100" t="s">
        <v>308</v>
      </c>
      <c r="D196" s="100" t="s">
        <v>205</v>
      </c>
      <c r="E196" s="100" t="s">
        <v>213</v>
      </c>
      <c r="F196" s="94">
        <v>270000</v>
      </c>
      <c r="G196" s="94">
        <f t="shared" si="4"/>
        <v>0</v>
      </c>
      <c r="H196" s="94">
        <f t="shared" si="5"/>
        <v>0</v>
      </c>
      <c r="I196" s="94">
        <v>270000</v>
      </c>
    </row>
    <row r="197" spans="1:9" ht="36">
      <c r="A197" s="99" t="s">
        <v>214</v>
      </c>
      <c r="B197" s="100" t="s">
        <v>251</v>
      </c>
      <c r="C197" s="100" t="s">
        <v>308</v>
      </c>
      <c r="D197" s="100" t="s">
        <v>205</v>
      </c>
      <c r="E197" s="100" t="s">
        <v>215</v>
      </c>
      <c r="F197" s="94">
        <v>502600</v>
      </c>
      <c r="G197" s="94">
        <f t="shared" si="4"/>
        <v>0</v>
      </c>
      <c r="H197" s="94">
        <f t="shared" si="5"/>
        <v>0</v>
      </c>
      <c r="I197" s="94">
        <v>502600</v>
      </c>
    </row>
    <row r="198" spans="1:9">
      <c r="A198" s="99" t="s">
        <v>292</v>
      </c>
      <c r="B198" s="100" t="s">
        <v>251</v>
      </c>
      <c r="C198" s="91" t="s">
        <v>308</v>
      </c>
      <c r="D198" s="91" t="s">
        <v>293</v>
      </c>
      <c r="E198" s="91"/>
      <c r="F198" s="94">
        <f>F205+F199</f>
        <v>1764800</v>
      </c>
      <c r="G198" s="104">
        <f t="shared" si="4"/>
        <v>0</v>
      </c>
      <c r="H198" s="94">
        <f t="shared" si="5"/>
        <v>0</v>
      </c>
      <c r="I198" s="94">
        <f>I205+I199</f>
        <v>1764800</v>
      </c>
    </row>
    <row r="199" spans="1:9" ht="48">
      <c r="A199" s="99" t="s">
        <v>309</v>
      </c>
      <c r="B199" s="100" t="s">
        <v>251</v>
      </c>
      <c r="C199" s="100" t="s">
        <v>308</v>
      </c>
      <c r="D199" s="91" t="s">
        <v>310</v>
      </c>
      <c r="E199" s="91"/>
      <c r="F199" s="94">
        <f>F203+F200</f>
        <v>1764800</v>
      </c>
      <c r="G199" s="94">
        <f t="shared" si="4"/>
        <v>0</v>
      </c>
      <c r="H199" s="94">
        <f t="shared" si="5"/>
        <v>0</v>
      </c>
      <c r="I199" s="94">
        <f>I203+I200</f>
        <v>1764800</v>
      </c>
    </row>
    <row r="200" spans="1:9" ht="24">
      <c r="A200" s="99" t="s">
        <v>208</v>
      </c>
      <c r="B200" s="100" t="s">
        <v>251</v>
      </c>
      <c r="C200" s="100" t="s">
        <v>308</v>
      </c>
      <c r="D200" s="91" t="s">
        <v>310</v>
      </c>
      <c r="E200" s="91" t="s">
        <v>209</v>
      </c>
      <c r="F200" s="94">
        <f>F201</f>
        <v>428100</v>
      </c>
      <c r="G200" s="94">
        <f t="shared" si="4"/>
        <v>0</v>
      </c>
      <c r="H200" s="94">
        <f t="shared" si="5"/>
        <v>0</v>
      </c>
      <c r="I200" s="94">
        <f>I201</f>
        <v>428100</v>
      </c>
    </row>
    <row r="201" spans="1:9" ht="24">
      <c r="A201" s="99" t="s">
        <v>210</v>
      </c>
      <c r="B201" s="100" t="s">
        <v>251</v>
      </c>
      <c r="C201" s="100" t="s">
        <v>308</v>
      </c>
      <c r="D201" s="91" t="s">
        <v>310</v>
      </c>
      <c r="E201" s="91" t="s">
        <v>211</v>
      </c>
      <c r="F201" s="94">
        <f>F202</f>
        <v>428100</v>
      </c>
      <c r="G201" s="94">
        <f t="shared" si="4"/>
        <v>0</v>
      </c>
      <c r="H201" s="94">
        <f t="shared" si="5"/>
        <v>0</v>
      </c>
      <c r="I201" s="94">
        <f>I202</f>
        <v>428100</v>
      </c>
    </row>
    <row r="202" spans="1:9" ht="36">
      <c r="A202" s="99" t="s">
        <v>214</v>
      </c>
      <c r="B202" s="100" t="s">
        <v>251</v>
      </c>
      <c r="C202" s="100" t="s">
        <v>308</v>
      </c>
      <c r="D202" s="91" t="s">
        <v>310</v>
      </c>
      <c r="E202" s="91" t="s">
        <v>215</v>
      </c>
      <c r="F202" s="94">
        <v>428100</v>
      </c>
      <c r="G202" s="94">
        <f t="shared" si="4"/>
        <v>0</v>
      </c>
      <c r="H202" s="94">
        <f t="shared" si="5"/>
        <v>0</v>
      </c>
      <c r="I202" s="94">
        <v>428100</v>
      </c>
    </row>
    <row r="203" spans="1:9">
      <c r="A203" s="99" t="s">
        <v>224</v>
      </c>
      <c r="B203" s="100" t="s">
        <v>251</v>
      </c>
      <c r="C203" s="91" t="s">
        <v>308</v>
      </c>
      <c r="D203" s="91" t="s">
        <v>310</v>
      </c>
      <c r="E203" s="91" t="s">
        <v>225</v>
      </c>
      <c r="F203" s="94">
        <f>F204</f>
        <v>1336700</v>
      </c>
      <c r="G203" s="94">
        <f t="shared" si="4"/>
        <v>0</v>
      </c>
      <c r="H203" s="94">
        <f t="shared" si="5"/>
        <v>0</v>
      </c>
      <c r="I203" s="94">
        <f>I204</f>
        <v>1336700</v>
      </c>
    </row>
    <row r="204" spans="1:9" ht="48">
      <c r="A204" s="99" t="s">
        <v>280</v>
      </c>
      <c r="B204" s="100" t="s">
        <v>251</v>
      </c>
      <c r="C204" s="100" t="s">
        <v>308</v>
      </c>
      <c r="D204" s="91" t="s">
        <v>310</v>
      </c>
      <c r="E204" s="91" t="s">
        <v>281</v>
      </c>
      <c r="F204" s="94">
        <v>1336700</v>
      </c>
      <c r="G204" s="94">
        <f t="shared" si="4"/>
        <v>0</v>
      </c>
      <c r="H204" s="94">
        <f t="shared" si="5"/>
        <v>0</v>
      </c>
      <c r="I204" s="94">
        <v>1336700</v>
      </c>
    </row>
    <row r="205" spans="1:9" ht="60">
      <c r="A205" s="99" t="s">
        <v>305</v>
      </c>
      <c r="B205" s="100" t="s">
        <v>251</v>
      </c>
      <c r="C205" s="91" t="s">
        <v>308</v>
      </c>
      <c r="D205" s="91" t="s">
        <v>306</v>
      </c>
      <c r="E205" s="91"/>
      <c r="F205" s="94">
        <f>F206</f>
        <v>0</v>
      </c>
      <c r="G205" s="94">
        <f t="shared" si="4"/>
        <v>0</v>
      </c>
      <c r="H205" s="94"/>
      <c r="I205" s="94">
        <f>I206</f>
        <v>0</v>
      </c>
    </row>
    <row r="206" spans="1:9">
      <c r="A206" s="99" t="s">
        <v>224</v>
      </c>
      <c r="B206" s="100" t="s">
        <v>251</v>
      </c>
      <c r="C206" s="91" t="s">
        <v>308</v>
      </c>
      <c r="D206" s="91" t="s">
        <v>306</v>
      </c>
      <c r="E206" s="91" t="s">
        <v>225</v>
      </c>
      <c r="F206" s="94">
        <f>F207</f>
        <v>0</v>
      </c>
      <c r="G206" s="94">
        <f t="shared" si="4"/>
        <v>0</v>
      </c>
      <c r="H206" s="94"/>
      <c r="I206" s="94">
        <f>I207</f>
        <v>0</v>
      </c>
    </row>
    <row r="207" spans="1:9" ht="48">
      <c r="A207" s="99" t="s">
        <v>280</v>
      </c>
      <c r="B207" s="100" t="s">
        <v>251</v>
      </c>
      <c r="C207" s="100" t="s">
        <v>308</v>
      </c>
      <c r="D207" s="100" t="s">
        <v>306</v>
      </c>
      <c r="E207" s="100" t="s">
        <v>281</v>
      </c>
      <c r="F207" s="94">
        <v>0</v>
      </c>
      <c r="G207" s="94">
        <f t="shared" si="4"/>
        <v>0</v>
      </c>
      <c r="H207" s="94"/>
      <c r="I207" s="94">
        <v>0</v>
      </c>
    </row>
    <row r="208" spans="1:9" ht="24">
      <c r="A208" s="99" t="s">
        <v>244</v>
      </c>
      <c r="B208" s="100" t="s">
        <v>251</v>
      </c>
      <c r="C208" s="91" t="s">
        <v>308</v>
      </c>
      <c r="D208" s="91" t="s">
        <v>245</v>
      </c>
      <c r="E208" s="91"/>
      <c r="F208" s="94">
        <f>F209</f>
        <v>3500000</v>
      </c>
      <c r="G208" s="94">
        <f t="shared" si="4"/>
        <v>0</v>
      </c>
      <c r="H208" s="94">
        <f t="shared" si="5"/>
        <v>0</v>
      </c>
      <c r="I208" s="94">
        <f>I209</f>
        <v>3500000</v>
      </c>
    </row>
    <row r="209" spans="1:9" ht="48">
      <c r="A209" s="99" t="s">
        <v>311</v>
      </c>
      <c r="B209" s="100" t="s">
        <v>251</v>
      </c>
      <c r="C209" s="91" t="s">
        <v>308</v>
      </c>
      <c r="D209" s="91" t="s">
        <v>312</v>
      </c>
      <c r="E209" s="91"/>
      <c r="F209" s="94">
        <f>F210+F213</f>
        <v>3500000</v>
      </c>
      <c r="G209" s="94">
        <f t="shared" si="4"/>
        <v>0</v>
      </c>
      <c r="H209" s="94">
        <f t="shared" si="5"/>
        <v>0</v>
      </c>
      <c r="I209" s="94">
        <f>I210+I213</f>
        <v>3500000</v>
      </c>
    </row>
    <row r="210" spans="1:9" ht="24">
      <c r="A210" s="99" t="s">
        <v>208</v>
      </c>
      <c r="B210" s="100" t="s">
        <v>251</v>
      </c>
      <c r="C210" s="91" t="s">
        <v>308</v>
      </c>
      <c r="D210" s="91" t="s">
        <v>312</v>
      </c>
      <c r="E210" s="91" t="s">
        <v>209</v>
      </c>
      <c r="F210" s="94">
        <f>F211</f>
        <v>1300000</v>
      </c>
      <c r="G210" s="94">
        <f t="shared" si="4"/>
        <v>0</v>
      </c>
      <c r="H210" s="94">
        <f t="shared" si="5"/>
        <v>0</v>
      </c>
      <c r="I210" s="94">
        <f>I211</f>
        <v>1300000</v>
      </c>
    </row>
    <row r="211" spans="1:9" ht="24">
      <c r="A211" s="99" t="s">
        <v>210</v>
      </c>
      <c r="B211" s="100" t="s">
        <v>251</v>
      </c>
      <c r="C211" s="91" t="s">
        <v>308</v>
      </c>
      <c r="D211" s="91" t="s">
        <v>312</v>
      </c>
      <c r="E211" s="91" t="s">
        <v>211</v>
      </c>
      <c r="F211" s="94">
        <f>F212</f>
        <v>1300000</v>
      </c>
      <c r="G211" s="94">
        <f t="shared" si="4"/>
        <v>0</v>
      </c>
      <c r="H211" s="94">
        <f t="shared" si="5"/>
        <v>0</v>
      </c>
      <c r="I211" s="94">
        <f>I212</f>
        <v>1300000</v>
      </c>
    </row>
    <row r="212" spans="1:9" ht="36">
      <c r="A212" s="99" t="s">
        <v>214</v>
      </c>
      <c r="B212" s="100" t="s">
        <v>251</v>
      </c>
      <c r="C212" s="100" t="s">
        <v>308</v>
      </c>
      <c r="D212" s="100" t="s">
        <v>312</v>
      </c>
      <c r="E212" s="100" t="s">
        <v>215</v>
      </c>
      <c r="F212" s="94">
        <v>1300000</v>
      </c>
      <c r="G212" s="94">
        <f t="shared" si="4"/>
        <v>0</v>
      </c>
      <c r="H212" s="94">
        <f t="shared" si="5"/>
        <v>0</v>
      </c>
      <c r="I212" s="94">
        <v>1300000</v>
      </c>
    </row>
    <row r="213" spans="1:9">
      <c r="A213" s="99" t="s">
        <v>224</v>
      </c>
      <c r="B213" s="100" t="s">
        <v>251</v>
      </c>
      <c r="C213" s="91" t="s">
        <v>308</v>
      </c>
      <c r="D213" s="91" t="s">
        <v>312</v>
      </c>
      <c r="E213" s="91" t="s">
        <v>225</v>
      </c>
      <c r="F213" s="94">
        <f>F214</f>
        <v>2200000</v>
      </c>
      <c r="G213" s="94">
        <f t="shared" si="4"/>
        <v>0</v>
      </c>
      <c r="H213" s="94">
        <f t="shared" si="5"/>
        <v>0</v>
      </c>
      <c r="I213" s="94">
        <f>I214</f>
        <v>2200000</v>
      </c>
    </row>
    <row r="214" spans="1:9" ht="48">
      <c r="A214" s="99" t="s">
        <v>280</v>
      </c>
      <c r="B214" s="100" t="s">
        <v>251</v>
      </c>
      <c r="C214" s="100" t="s">
        <v>308</v>
      </c>
      <c r="D214" s="100" t="s">
        <v>312</v>
      </c>
      <c r="E214" s="100" t="s">
        <v>281</v>
      </c>
      <c r="F214" s="94">
        <v>2200000</v>
      </c>
      <c r="G214" s="94">
        <f t="shared" ref="G214:G282" si="6">I214-F214</f>
        <v>0</v>
      </c>
      <c r="H214" s="94">
        <f t="shared" ref="H214:H282" si="7">G214/F214*100</f>
        <v>0</v>
      </c>
      <c r="I214" s="94">
        <v>2200000</v>
      </c>
    </row>
    <row r="215" spans="1:9">
      <c r="A215" s="99" t="s">
        <v>313</v>
      </c>
      <c r="B215" s="100" t="s">
        <v>251</v>
      </c>
      <c r="C215" s="91" t="s">
        <v>314</v>
      </c>
      <c r="D215" s="91"/>
      <c r="E215" s="91"/>
      <c r="F215" s="94">
        <f>F216+F227+F222</f>
        <v>8843403</v>
      </c>
      <c r="G215" s="94">
        <f t="shared" si="6"/>
        <v>0</v>
      </c>
      <c r="H215" s="94">
        <f t="shared" si="7"/>
        <v>0</v>
      </c>
      <c r="I215" s="94">
        <f>I216+I227+I222</f>
        <v>8843403</v>
      </c>
    </row>
    <row r="216" spans="1:9">
      <c r="A216" s="99" t="s">
        <v>315</v>
      </c>
      <c r="B216" s="100" t="s">
        <v>251</v>
      </c>
      <c r="C216" s="91" t="s">
        <v>316</v>
      </c>
      <c r="D216" s="91"/>
      <c r="E216" s="91"/>
      <c r="F216" s="94">
        <f>F217</f>
        <v>4920000</v>
      </c>
      <c r="G216" s="94">
        <f t="shared" si="6"/>
        <v>0</v>
      </c>
      <c r="H216" s="94">
        <f t="shared" si="7"/>
        <v>0</v>
      </c>
      <c r="I216" s="94">
        <f>I217</f>
        <v>4920000</v>
      </c>
    </row>
    <row r="217" spans="1:9" ht="24">
      <c r="A217" s="99" t="s">
        <v>317</v>
      </c>
      <c r="B217" s="100" t="s">
        <v>251</v>
      </c>
      <c r="C217" s="91" t="s">
        <v>316</v>
      </c>
      <c r="D217" s="91" t="s">
        <v>318</v>
      </c>
      <c r="E217" s="91"/>
      <c r="F217" s="94">
        <f>F218</f>
        <v>4920000</v>
      </c>
      <c r="G217" s="94">
        <f t="shared" si="6"/>
        <v>0</v>
      </c>
      <c r="H217" s="94">
        <f t="shared" si="7"/>
        <v>0</v>
      </c>
      <c r="I217" s="94">
        <f>I218</f>
        <v>4920000</v>
      </c>
    </row>
    <row r="218" spans="1:9" ht="36">
      <c r="A218" s="99" t="s">
        <v>319</v>
      </c>
      <c r="B218" s="100" t="s">
        <v>251</v>
      </c>
      <c r="C218" s="91" t="s">
        <v>316</v>
      </c>
      <c r="D218" s="91" t="s">
        <v>320</v>
      </c>
      <c r="E218" s="91"/>
      <c r="F218" s="94">
        <f>F219</f>
        <v>4920000</v>
      </c>
      <c r="G218" s="94">
        <f t="shared" si="6"/>
        <v>0</v>
      </c>
      <c r="H218" s="94">
        <f t="shared" si="7"/>
        <v>0</v>
      </c>
      <c r="I218" s="94">
        <f>I219</f>
        <v>4920000</v>
      </c>
    </row>
    <row r="219" spans="1:9" ht="24">
      <c r="A219" s="99" t="s">
        <v>216</v>
      </c>
      <c r="B219" s="100" t="s">
        <v>251</v>
      </c>
      <c r="C219" s="91" t="s">
        <v>316</v>
      </c>
      <c r="D219" s="91" t="s">
        <v>320</v>
      </c>
      <c r="E219" s="91" t="s">
        <v>217</v>
      </c>
      <c r="F219" s="94">
        <f>F220</f>
        <v>4920000</v>
      </c>
      <c r="G219" s="94">
        <f t="shared" si="6"/>
        <v>0</v>
      </c>
      <c r="H219" s="94">
        <f t="shared" si="7"/>
        <v>0</v>
      </c>
      <c r="I219" s="94">
        <f>I220</f>
        <v>4920000</v>
      </c>
    </row>
    <row r="220" spans="1:9" ht="24">
      <c r="A220" s="99" t="s">
        <v>321</v>
      </c>
      <c r="B220" s="100" t="s">
        <v>251</v>
      </c>
      <c r="C220" s="91" t="s">
        <v>316</v>
      </c>
      <c r="D220" s="91" t="s">
        <v>320</v>
      </c>
      <c r="E220" s="91" t="s">
        <v>322</v>
      </c>
      <c r="F220" s="94">
        <f>F221</f>
        <v>4920000</v>
      </c>
      <c r="G220" s="94">
        <f t="shared" si="6"/>
        <v>0</v>
      </c>
      <c r="H220" s="94">
        <f t="shared" si="7"/>
        <v>0</v>
      </c>
      <c r="I220" s="94">
        <f>I221</f>
        <v>4920000</v>
      </c>
    </row>
    <row r="221" spans="1:9" ht="24">
      <c r="A221" s="99" t="s">
        <v>323</v>
      </c>
      <c r="B221" s="100" t="s">
        <v>251</v>
      </c>
      <c r="C221" s="100" t="s">
        <v>316</v>
      </c>
      <c r="D221" s="100" t="s">
        <v>320</v>
      </c>
      <c r="E221" s="100" t="s">
        <v>324</v>
      </c>
      <c r="F221" s="94">
        <v>4920000</v>
      </c>
      <c r="G221" s="94">
        <f t="shared" si="6"/>
        <v>0</v>
      </c>
      <c r="H221" s="94">
        <f t="shared" si="7"/>
        <v>0</v>
      </c>
      <c r="I221" s="94">
        <v>4920000</v>
      </c>
    </row>
    <row r="222" spans="1:9">
      <c r="A222" s="99" t="s">
        <v>325</v>
      </c>
      <c r="B222" s="100" t="s">
        <v>251</v>
      </c>
      <c r="C222" s="100" t="s">
        <v>326</v>
      </c>
      <c r="D222" s="100" t="s">
        <v>327</v>
      </c>
      <c r="E222" s="100"/>
      <c r="F222" s="94">
        <f>F223</f>
        <v>1700000</v>
      </c>
      <c r="G222" s="94">
        <f t="shared" si="6"/>
        <v>0</v>
      </c>
      <c r="H222" s="94"/>
      <c r="I222" s="94">
        <f>I223</f>
        <v>1700000</v>
      </c>
    </row>
    <row r="223" spans="1:9" ht="24">
      <c r="A223" s="99" t="s">
        <v>328</v>
      </c>
      <c r="B223" s="100" t="s">
        <v>251</v>
      </c>
      <c r="C223" s="100" t="s">
        <v>326</v>
      </c>
      <c r="D223" s="100" t="s">
        <v>329</v>
      </c>
      <c r="E223" s="100"/>
      <c r="F223" s="94">
        <f>F224</f>
        <v>1700000</v>
      </c>
      <c r="G223" s="94">
        <f t="shared" si="6"/>
        <v>0</v>
      </c>
      <c r="H223" s="94"/>
      <c r="I223" s="94">
        <f>I224</f>
        <v>1700000</v>
      </c>
    </row>
    <row r="224" spans="1:9" ht="24">
      <c r="A224" s="99" t="s">
        <v>330</v>
      </c>
      <c r="B224" s="100" t="s">
        <v>251</v>
      </c>
      <c r="C224" s="100" t="s">
        <v>326</v>
      </c>
      <c r="D224" s="100" t="s">
        <v>329</v>
      </c>
      <c r="E224" s="100"/>
      <c r="F224" s="94">
        <f>F225</f>
        <v>1700000</v>
      </c>
      <c r="G224" s="94">
        <f t="shared" si="6"/>
        <v>0</v>
      </c>
      <c r="H224" s="94"/>
      <c r="I224" s="94">
        <f>I225</f>
        <v>1700000</v>
      </c>
    </row>
    <row r="225" spans="1:9" ht="24">
      <c r="A225" s="99" t="s">
        <v>216</v>
      </c>
      <c r="B225" s="100" t="s">
        <v>251</v>
      </c>
      <c r="C225" s="100" t="s">
        <v>326</v>
      </c>
      <c r="D225" s="100" t="s">
        <v>329</v>
      </c>
      <c r="E225" s="100" t="s">
        <v>217</v>
      </c>
      <c r="F225" s="94">
        <f>F226</f>
        <v>1700000</v>
      </c>
      <c r="G225" s="94">
        <f t="shared" si="6"/>
        <v>0</v>
      </c>
      <c r="H225" s="94"/>
      <c r="I225" s="94">
        <f>I226</f>
        <v>1700000</v>
      </c>
    </row>
    <row r="226" spans="1:9">
      <c r="A226" s="99" t="s">
        <v>222</v>
      </c>
      <c r="B226" s="100" t="s">
        <v>251</v>
      </c>
      <c r="C226" s="100" t="s">
        <v>326</v>
      </c>
      <c r="D226" s="100" t="s">
        <v>329</v>
      </c>
      <c r="E226" s="100" t="s">
        <v>223</v>
      </c>
      <c r="F226" s="94">
        <v>1700000</v>
      </c>
      <c r="G226" s="94">
        <f t="shared" si="6"/>
        <v>0</v>
      </c>
      <c r="H226" s="94"/>
      <c r="I226" s="94">
        <v>1700000</v>
      </c>
    </row>
    <row r="227" spans="1:9" ht="24">
      <c r="A227" s="99" t="s">
        <v>331</v>
      </c>
      <c r="B227" s="100" t="s">
        <v>251</v>
      </c>
      <c r="C227" s="91" t="s">
        <v>332</v>
      </c>
      <c r="D227" s="91"/>
      <c r="E227" s="91"/>
      <c r="F227" s="94">
        <f>F228</f>
        <v>2223403</v>
      </c>
      <c r="G227" s="94">
        <f t="shared" si="6"/>
        <v>0</v>
      </c>
      <c r="H227" s="94">
        <f t="shared" si="7"/>
        <v>0</v>
      </c>
      <c r="I227" s="94">
        <f>I228</f>
        <v>2223403</v>
      </c>
    </row>
    <row r="228" spans="1:9" ht="48">
      <c r="A228" s="99" t="s">
        <v>192</v>
      </c>
      <c r="B228" s="100" t="s">
        <v>251</v>
      </c>
      <c r="C228" s="100" t="s">
        <v>332</v>
      </c>
      <c r="D228" s="91" t="s">
        <v>193</v>
      </c>
      <c r="E228" s="100"/>
      <c r="F228" s="94">
        <f>F229</f>
        <v>2223403</v>
      </c>
      <c r="G228" s="94">
        <f t="shared" si="6"/>
        <v>0</v>
      </c>
      <c r="H228" s="94">
        <f t="shared" si="7"/>
        <v>0</v>
      </c>
      <c r="I228" s="94">
        <f>I229</f>
        <v>2223403</v>
      </c>
    </row>
    <row r="229" spans="1:9">
      <c r="A229" s="99" t="s">
        <v>204</v>
      </c>
      <c r="B229" s="100" t="s">
        <v>251</v>
      </c>
      <c r="C229" s="100" t="s">
        <v>332</v>
      </c>
      <c r="D229" s="91" t="s">
        <v>205</v>
      </c>
      <c r="E229" s="100"/>
      <c r="F229" s="94">
        <f>F230+F234</f>
        <v>2223403</v>
      </c>
      <c r="G229" s="94">
        <f t="shared" si="6"/>
        <v>0</v>
      </c>
      <c r="H229" s="94">
        <f t="shared" si="7"/>
        <v>0</v>
      </c>
      <c r="I229" s="94">
        <f>I230+I234</f>
        <v>2223403</v>
      </c>
    </row>
    <row r="230" spans="1:9" ht="72">
      <c r="A230" s="99" t="s">
        <v>196</v>
      </c>
      <c r="B230" s="100" t="s">
        <v>251</v>
      </c>
      <c r="C230" s="100" t="s">
        <v>332</v>
      </c>
      <c r="D230" s="91" t="s">
        <v>205</v>
      </c>
      <c r="E230" s="100" t="s">
        <v>197</v>
      </c>
      <c r="F230" s="94">
        <f>F231</f>
        <v>2223028</v>
      </c>
      <c r="G230" s="94">
        <f t="shared" si="6"/>
        <v>0</v>
      </c>
      <c r="H230" s="94">
        <f t="shared" si="7"/>
        <v>0</v>
      </c>
      <c r="I230" s="94">
        <f>I231</f>
        <v>2223028</v>
      </c>
    </row>
    <row r="231" spans="1:9" ht="24">
      <c r="A231" s="99" t="s">
        <v>198</v>
      </c>
      <c r="B231" s="100" t="s">
        <v>251</v>
      </c>
      <c r="C231" s="100" t="s">
        <v>332</v>
      </c>
      <c r="D231" s="91" t="s">
        <v>205</v>
      </c>
      <c r="E231" s="100" t="s">
        <v>199</v>
      </c>
      <c r="F231" s="94">
        <f>F232+F233</f>
        <v>2223028</v>
      </c>
      <c r="G231" s="94">
        <f t="shared" si="6"/>
        <v>0</v>
      </c>
      <c r="H231" s="94">
        <f t="shared" si="7"/>
        <v>0</v>
      </c>
      <c r="I231" s="94">
        <f>I232+I233</f>
        <v>2223028</v>
      </c>
    </row>
    <row r="232" spans="1:9">
      <c r="A232" s="99" t="s">
        <v>200</v>
      </c>
      <c r="B232" s="100" t="s">
        <v>251</v>
      </c>
      <c r="C232" s="100" t="s">
        <v>332</v>
      </c>
      <c r="D232" s="100" t="s">
        <v>205</v>
      </c>
      <c r="E232" s="100" t="s">
        <v>201</v>
      </c>
      <c r="F232" s="94">
        <v>2223028</v>
      </c>
      <c r="G232" s="94">
        <f t="shared" si="6"/>
        <v>0</v>
      </c>
      <c r="H232" s="94">
        <f t="shared" si="7"/>
        <v>0</v>
      </c>
      <c r="I232" s="94">
        <v>2223028</v>
      </c>
    </row>
    <row r="233" spans="1:9" ht="24" hidden="1">
      <c r="A233" s="99" t="s">
        <v>206</v>
      </c>
      <c r="B233" s="100" t="s">
        <v>251</v>
      </c>
      <c r="C233" s="100" t="s">
        <v>332</v>
      </c>
      <c r="D233" s="100" t="s">
        <v>205</v>
      </c>
      <c r="E233" s="100" t="s">
        <v>207</v>
      </c>
      <c r="F233" s="94">
        <v>0</v>
      </c>
      <c r="G233" s="94">
        <f t="shared" si="6"/>
        <v>0</v>
      </c>
      <c r="H233" s="94"/>
      <c r="I233" s="94">
        <v>0</v>
      </c>
    </row>
    <row r="234" spans="1:9" ht="24">
      <c r="A234" s="99" t="s">
        <v>208</v>
      </c>
      <c r="B234" s="100" t="s">
        <v>251</v>
      </c>
      <c r="C234" s="100" t="s">
        <v>332</v>
      </c>
      <c r="D234" s="91" t="s">
        <v>205</v>
      </c>
      <c r="E234" s="100" t="s">
        <v>209</v>
      </c>
      <c r="F234" s="94">
        <f>F235</f>
        <v>375</v>
      </c>
      <c r="G234" s="94">
        <f t="shared" si="6"/>
        <v>0</v>
      </c>
      <c r="H234" s="94">
        <f t="shared" si="7"/>
        <v>0</v>
      </c>
      <c r="I234" s="94">
        <f>I235</f>
        <v>375</v>
      </c>
    </row>
    <row r="235" spans="1:9" ht="24">
      <c r="A235" s="99" t="s">
        <v>210</v>
      </c>
      <c r="B235" s="100" t="s">
        <v>251</v>
      </c>
      <c r="C235" s="100" t="s">
        <v>332</v>
      </c>
      <c r="D235" s="91" t="s">
        <v>205</v>
      </c>
      <c r="E235" s="100" t="s">
        <v>211</v>
      </c>
      <c r="F235" s="94">
        <f>F236</f>
        <v>375</v>
      </c>
      <c r="G235" s="94">
        <f t="shared" si="6"/>
        <v>0</v>
      </c>
      <c r="H235" s="94">
        <f t="shared" si="7"/>
        <v>0</v>
      </c>
      <c r="I235" s="94">
        <f>I236</f>
        <v>375</v>
      </c>
    </row>
    <row r="236" spans="1:9" ht="36">
      <c r="A236" s="99" t="s">
        <v>214</v>
      </c>
      <c r="B236" s="100" t="s">
        <v>251</v>
      </c>
      <c r="C236" s="100" t="s">
        <v>332</v>
      </c>
      <c r="D236" s="100" t="s">
        <v>205</v>
      </c>
      <c r="E236" s="100" t="s">
        <v>215</v>
      </c>
      <c r="F236" s="94">
        <v>375</v>
      </c>
      <c r="G236" s="94">
        <f t="shared" si="6"/>
        <v>0</v>
      </c>
      <c r="H236" s="94">
        <f t="shared" si="7"/>
        <v>0</v>
      </c>
      <c r="I236" s="94">
        <v>375</v>
      </c>
    </row>
    <row r="237" spans="1:9">
      <c r="A237" s="99" t="s">
        <v>333</v>
      </c>
      <c r="B237" s="100" t="s">
        <v>251</v>
      </c>
      <c r="C237" s="91" t="s">
        <v>334</v>
      </c>
      <c r="D237" s="91"/>
      <c r="E237" s="91"/>
      <c r="F237" s="94">
        <f>F238</f>
        <v>16769000</v>
      </c>
      <c r="G237" s="94">
        <f t="shared" si="6"/>
        <v>0</v>
      </c>
      <c r="H237" s="94">
        <f t="shared" si="7"/>
        <v>0</v>
      </c>
      <c r="I237" s="94">
        <f>I238</f>
        <v>16769000</v>
      </c>
    </row>
    <row r="238" spans="1:9">
      <c r="A238" s="99" t="s">
        <v>335</v>
      </c>
      <c r="B238" s="100" t="s">
        <v>251</v>
      </c>
      <c r="C238" s="91" t="s">
        <v>336</v>
      </c>
      <c r="D238" s="91"/>
      <c r="E238" s="91"/>
      <c r="F238" s="94">
        <f>F239</f>
        <v>16769000</v>
      </c>
      <c r="G238" s="94">
        <f t="shared" si="6"/>
        <v>0</v>
      </c>
      <c r="H238" s="94">
        <f t="shared" si="7"/>
        <v>0</v>
      </c>
      <c r="I238" s="94">
        <f>I239</f>
        <v>16769000</v>
      </c>
    </row>
    <row r="239" spans="1:9" ht="36">
      <c r="A239" s="99" t="s">
        <v>337</v>
      </c>
      <c r="B239" s="100" t="s">
        <v>251</v>
      </c>
      <c r="C239" s="91" t="s">
        <v>336</v>
      </c>
      <c r="D239" s="91" t="s">
        <v>338</v>
      </c>
      <c r="E239" s="91"/>
      <c r="F239" s="94">
        <f>F240</f>
        <v>16769000</v>
      </c>
      <c r="G239" s="94">
        <f t="shared" si="6"/>
        <v>0</v>
      </c>
      <c r="H239" s="94">
        <f t="shared" si="7"/>
        <v>0</v>
      </c>
      <c r="I239" s="94">
        <f>I240</f>
        <v>16769000</v>
      </c>
    </row>
    <row r="240" spans="1:9" ht="24">
      <c r="A240" s="99" t="s">
        <v>268</v>
      </c>
      <c r="B240" s="100" t="s">
        <v>251</v>
      </c>
      <c r="C240" s="91" t="s">
        <v>336</v>
      </c>
      <c r="D240" s="91" t="s">
        <v>339</v>
      </c>
      <c r="E240" s="91"/>
      <c r="F240" s="94">
        <f>F241</f>
        <v>16769000</v>
      </c>
      <c r="G240" s="94">
        <f t="shared" si="6"/>
        <v>0</v>
      </c>
      <c r="H240" s="94">
        <f t="shared" si="7"/>
        <v>0</v>
      </c>
      <c r="I240" s="94">
        <f>I241</f>
        <v>16769000</v>
      </c>
    </row>
    <row r="241" spans="1:9" ht="48">
      <c r="A241" s="99" t="s">
        <v>340</v>
      </c>
      <c r="B241" s="100" t="s">
        <v>251</v>
      </c>
      <c r="C241" s="91" t="s">
        <v>336</v>
      </c>
      <c r="D241" s="91" t="s">
        <v>339</v>
      </c>
      <c r="E241" s="91" t="s">
        <v>341</v>
      </c>
      <c r="F241" s="94">
        <f>F242</f>
        <v>16769000</v>
      </c>
      <c r="G241" s="94">
        <f t="shared" si="6"/>
        <v>0</v>
      </c>
      <c r="H241" s="94">
        <f t="shared" si="7"/>
        <v>0</v>
      </c>
      <c r="I241" s="94">
        <f>I242</f>
        <v>16769000</v>
      </c>
    </row>
    <row r="242" spans="1:9">
      <c r="A242" s="99" t="s">
        <v>342</v>
      </c>
      <c r="B242" s="100" t="s">
        <v>251</v>
      </c>
      <c r="C242" s="91" t="s">
        <v>336</v>
      </c>
      <c r="D242" s="91" t="s">
        <v>339</v>
      </c>
      <c r="E242" s="91" t="s">
        <v>343</v>
      </c>
      <c r="F242" s="94">
        <f>F243+F244</f>
        <v>16769000</v>
      </c>
      <c r="G242" s="94">
        <f t="shared" si="6"/>
        <v>0</v>
      </c>
      <c r="H242" s="94">
        <f t="shared" si="7"/>
        <v>0</v>
      </c>
      <c r="I242" s="94">
        <f>I243+I244</f>
        <v>16769000</v>
      </c>
    </row>
    <row r="243" spans="1:9" ht="60">
      <c r="A243" s="99" t="s">
        <v>344</v>
      </c>
      <c r="B243" s="100" t="s">
        <v>251</v>
      </c>
      <c r="C243" s="100" t="s">
        <v>336</v>
      </c>
      <c r="D243" s="100" t="s">
        <v>339</v>
      </c>
      <c r="E243" s="100" t="s">
        <v>345</v>
      </c>
      <c r="F243" s="94">
        <v>15854000</v>
      </c>
      <c r="G243" s="94">
        <f t="shared" si="6"/>
        <v>0</v>
      </c>
      <c r="H243" s="94">
        <f t="shared" si="7"/>
        <v>0</v>
      </c>
      <c r="I243" s="94">
        <v>15854000</v>
      </c>
    </row>
    <row r="244" spans="1:9" ht="24">
      <c r="A244" s="99" t="s">
        <v>346</v>
      </c>
      <c r="B244" s="100" t="s">
        <v>251</v>
      </c>
      <c r="C244" s="100" t="s">
        <v>336</v>
      </c>
      <c r="D244" s="100" t="s">
        <v>339</v>
      </c>
      <c r="E244" s="100" t="s">
        <v>347</v>
      </c>
      <c r="F244" s="94">
        <v>915000</v>
      </c>
      <c r="G244" s="94">
        <f t="shared" si="6"/>
        <v>0</v>
      </c>
      <c r="H244" s="94">
        <f t="shared" si="7"/>
        <v>0</v>
      </c>
      <c r="I244" s="94">
        <v>915000</v>
      </c>
    </row>
    <row r="245" spans="1:9" s="98" customFormat="1" ht="24">
      <c r="A245" s="95" t="s">
        <v>348</v>
      </c>
      <c r="B245" s="96" t="s">
        <v>349</v>
      </c>
      <c r="C245" s="96"/>
      <c r="D245" s="96" t="s">
        <v>187</v>
      </c>
      <c r="E245" s="96" t="s">
        <v>187</v>
      </c>
      <c r="F245" s="97">
        <f>F246</f>
        <v>180251196</v>
      </c>
      <c r="G245" s="97">
        <f t="shared" si="6"/>
        <v>368000</v>
      </c>
      <c r="H245" s="97">
        <f t="shared" si="7"/>
        <v>0.20415953301081008</v>
      </c>
      <c r="I245" s="97">
        <f>I246</f>
        <v>180619196</v>
      </c>
    </row>
    <row r="246" spans="1:9">
      <c r="A246" s="99" t="s">
        <v>188</v>
      </c>
      <c r="B246" s="100" t="s">
        <v>349</v>
      </c>
      <c r="C246" s="91" t="s">
        <v>189</v>
      </c>
      <c r="D246" s="91"/>
      <c r="E246" s="91"/>
      <c r="F246" s="94">
        <f>F247+F261+F266</f>
        <v>180251196</v>
      </c>
      <c r="G246" s="94">
        <f t="shared" si="6"/>
        <v>368000</v>
      </c>
      <c r="H246" s="94">
        <f t="shared" si="7"/>
        <v>0.20415953301081008</v>
      </c>
      <c r="I246" s="94">
        <f>I247+I261+I266</f>
        <v>180619196</v>
      </c>
    </row>
    <row r="247" spans="1:9" ht="48">
      <c r="A247" s="99" t="s">
        <v>232</v>
      </c>
      <c r="B247" s="100" t="s">
        <v>349</v>
      </c>
      <c r="C247" s="91" t="s">
        <v>233</v>
      </c>
      <c r="D247" s="91"/>
      <c r="E247" s="91"/>
      <c r="F247" s="94">
        <f>F248</f>
        <v>58668800</v>
      </c>
      <c r="G247" s="94">
        <f t="shared" si="6"/>
        <v>368000</v>
      </c>
      <c r="H247" s="94">
        <f t="shared" si="7"/>
        <v>0.62724991818479325</v>
      </c>
      <c r="I247" s="94">
        <f>I248</f>
        <v>59036800</v>
      </c>
    </row>
    <row r="248" spans="1:9" ht="48">
      <c r="A248" s="99" t="s">
        <v>192</v>
      </c>
      <c r="B248" s="100" t="s">
        <v>349</v>
      </c>
      <c r="C248" s="91" t="s">
        <v>233</v>
      </c>
      <c r="D248" s="91" t="s">
        <v>193</v>
      </c>
      <c r="E248" s="91"/>
      <c r="F248" s="94">
        <f>F249</f>
        <v>58668800</v>
      </c>
      <c r="G248" s="94">
        <f t="shared" si="6"/>
        <v>368000</v>
      </c>
      <c r="H248" s="94">
        <f t="shared" si="7"/>
        <v>0.62724991818479325</v>
      </c>
      <c r="I248" s="94">
        <f>I249</f>
        <v>59036800</v>
      </c>
    </row>
    <row r="249" spans="1:9">
      <c r="A249" s="99" t="s">
        <v>204</v>
      </c>
      <c r="B249" s="100" t="s">
        <v>349</v>
      </c>
      <c r="C249" s="91" t="s">
        <v>233</v>
      </c>
      <c r="D249" s="91" t="s">
        <v>205</v>
      </c>
      <c r="E249" s="91"/>
      <c r="F249" s="94">
        <f>F250+F254+F258</f>
        <v>58668800</v>
      </c>
      <c r="G249" s="94">
        <f t="shared" si="6"/>
        <v>368000</v>
      </c>
      <c r="H249" s="94">
        <f t="shared" si="7"/>
        <v>0.62724991818479325</v>
      </c>
      <c r="I249" s="94">
        <f>I250+I254+I258</f>
        <v>59036800</v>
      </c>
    </row>
    <row r="250" spans="1:9" ht="72">
      <c r="A250" s="99" t="s">
        <v>196</v>
      </c>
      <c r="B250" s="100" t="s">
        <v>349</v>
      </c>
      <c r="C250" s="91" t="s">
        <v>233</v>
      </c>
      <c r="D250" s="91" t="s">
        <v>205</v>
      </c>
      <c r="E250" s="91" t="s">
        <v>197</v>
      </c>
      <c r="F250" s="94">
        <f>F251</f>
        <v>52755100</v>
      </c>
      <c r="G250" s="94">
        <f t="shared" si="6"/>
        <v>0</v>
      </c>
      <c r="H250" s="94">
        <f t="shared" si="7"/>
        <v>0</v>
      </c>
      <c r="I250" s="94">
        <f>I251</f>
        <v>52755100</v>
      </c>
    </row>
    <row r="251" spans="1:9" ht="24">
      <c r="A251" s="99" t="s">
        <v>198</v>
      </c>
      <c r="B251" s="100" t="s">
        <v>349</v>
      </c>
      <c r="C251" s="91" t="s">
        <v>233</v>
      </c>
      <c r="D251" s="91" t="s">
        <v>205</v>
      </c>
      <c r="E251" s="91" t="s">
        <v>199</v>
      </c>
      <c r="F251" s="94">
        <f>F252+F253</f>
        <v>52755100</v>
      </c>
      <c r="G251" s="94">
        <f t="shared" si="6"/>
        <v>0</v>
      </c>
      <c r="H251" s="94">
        <f t="shared" si="7"/>
        <v>0</v>
      </c>
      <c r="I251" s="94">
        <f>I252+I253</f>
        <v>52755100</v>
      </c>
    </row>
    <row r="252" spans="1:9">
      <c r="A252" s="99" t="s">
        <v>200</v>
      </c>
      <c r="B252" s="100" t="s">
        <v>349</v>
      </c>
      <c r="C252" s="100" t="s">
        <v>233</v>
      </c>
      <c r="D252" s="100" t="s">
        <v>205</v>
      </c>
      <c r="E252" s="100" t="s">
        <v>201</v>
      </c>
      <c r="F252" s="94">
        <v>50750800</v>
      </c>
      <c r="G252" s="94">
        <f t="shared" si="6"/>
        <v>0</v>
      </c>
      <c r="H252" s="94">
        <f t="shared" si="7"/>
        <v>0</v>
      </c>
      <c r="I252" s="94">
        <v>50750800</v>
      </c>
    </row>
    <row r="253" spans="1:9" ht="24">
      <c r="A253" s="99" t="s">
        <v>206</v>
      </c>
      <c r="B253" s="100" t="s">
        <v>349</v>
      </c>
      <c r="C253" s="100" t="s">
        <v>233</v>
      </c>
      <c r="D253" s="100" t="s">
        <v>205</v>
      </c>
      <c r="E253" s="100" t="s">
        <v>207</v>
      </c>
      <c r="F253" s="94">
        <v>2004300</v>
      </c>
      <c r="G253" s="94">
        <f t="shared" si="6"/>
        <v>0</v>
      </c>
      <c r="H253" s="94">
        <f t="shared" si="7"/>
        <v>0</v>
      </c>
      <c r="I253" s="94">
        <v>2004300</v>
      </c>
    </row>
    <row r="254" spans="1:9" ht="24">
      <c r="A254" s="99" t="s">
        <v>208</v>
      </c>
      <c r="B254" s="100" t="s">
        <v>349</v>
      </c>
      <c r="C254" s="91" t="s">
        <v>233</v>
      </c>
      <c r="D254" s="91" t="s">
        <v>205</v>
      </c>
      <c r="E254" s="91" t="s">
        <v>209</v>
      </c>
      <c r="F254" s="94">
        <f>F255</f>
        <v>5883700</v>
      </c>
      <c r="G254" s="94">
        <f t="shared" si="6"/>
        <v>368000</v>
      </c>
      <c r="H254" s="94">
        <f t="shared" si="7"/>
        <v>6.254567703995785</v>
      </c>
      <c r="I254" s="94">
        <f>I255</f>
        <v>6251700</v>
      </c>
    </row>
    <row r="255" spans="1:9" ht="24">
      <c r="A255" s="99" t="s">
        <v>210</v>
      </c>
      <c r="B255" s="100" t="s">
        <v>349</v>
      </c>
      <c r="C255" s="91" t="s">
        <v>233</v>
      </c>
      <c r="D255" s="91" t="s">
        <v>205</v>
      </c>
      <c r="E255" s="91" t="s">
        <v>211</v>
      </c>
      <c r="F255" s="94">
        <f>F256+F257</f>
        <v>5883700</v>
      </c>
      <c r="G255" s="94">
        <f t="shared" si="6"/>
        <v>368000</v>
      </c>
      <c r="H255" s="94">
        <f t="shared" si="7"/>
        <v>6.254567703995785</v>
      </c>
      <c r="I255" s="94">
        <f>I256+I257</f>
        <v>6251700</v>
      </c>
    </row>
    <row r="256" spans="1:9" ht="36">
      <c r="A256" s="99" t="s">
        <v>212</v>
      </c>
      <c r="B256" s="100" t="s">
        <v>349</v>
      </c>
      <c r="C256" s="100" t="s">
        <v>233</v>
      </c>
      <c r="D256" s="100" t="s">
        <v>205</v>
      </c>
      <c r="E256" s="100" t="s">
        <v>213</v>
      </c>
      <c r="F256" s="94">
        <v>5122400</v>
      </c>
      <c r="G256" s="94">
        <f t="shared" si="6"/>
        <v>0</v>
      </c>
      <c r="H256" s="94">
        <f t="shared" si="7"/>
        <v>0</v>
      </c>
      <c r="I256" s="94">
        <v>5122400</v>
      </c>
    </row>
    <row r="257" spans="1:9" ht="36">
      <c r="A257" s="99" t="s">
        <v>214</v>
      </c>
      <c r="B257" s="100" t="s">
        <v>349</v>
      </c>
      <c r="C257" s="100" t="s">
        <v>233</v>
      </c>
      <c r="D257" s="100" t="s">
        <v>205</v>
      </c>
      <c r="E257" s="100" t="s">
        <v>215</v>
      </c>
      <c r="F257" s="94">
        <v>761300</v>
      </c>
      <c r="G257" s="94">
        <f t="shared" si="6"/>
        <v>368000</v>
      </c>
      <c r="H257" s="94">
        <f t="shared" si="7"/>
        <v>48.338368580060425</v>
      </c>
      <c r="I257" s="94">
        <v>1129300</v>
      </c>
    </row>
    <row r="258" spans="1:9">
      <c r="A258" s="99" t="s">
        <v>224</v>
      </c>
      <c r="B258" s="100" t="s">
        <v>349</v>
      </c>
      <c r="C258" s="91" t="s">
        <v>233</v>
      </c>
      <c r="D258" s="91" t="s">
        <v>205</v>
      </c>
      <c r="E258" s="91" t="s">
        <v>225</v>
      </c>
      <c r="F258" s="94">
        <f>F259</f>
        <v>30000</v>
      </c>
      <c r="G258" s="94">
        <f t="shared" si="6"/>
        <v>0</v>
      </c>
      <c r="H258" s="94">
        <f t="shared" si="7"/>
        <v>0</v>
      </c>
      <c r="I258" s="94">
        <f>I259</f>
        <v>30000</v>
      </c>
    </row>
    <row r="259" spans="1:9">
      <c r="A259" s="99" t="s">
        <v>226</v>
      </c>
      <c r="B259" s="100" t="s">
        <v>349</v>
      </c>
      <c r="C259" s="91" t="s">
        <v>233</v>
      </c>
      <c r="D259" s="91" t="s">
        <v>205</v>
      </c>
      <c r="E259" s="91" t="s">
        <v>227</v>
      </c>
      <c r="F259" s="94">
        <f>F260</f>
        <v>30000</v>
      </c>
      <c r="G259" s="94">
        <f t="shared" si="6"/>
        <v>0</v>
      </c>
      <c r="H259" s="94">
        <f t="shared" si="7"/>
        <v>0</v>
      </c>
      <c r="I259" s="94">
        <f>I260</f>
        <v>30000</v>
      </c>
    </row>
    <row r="260" spans="1:9" ht="24">
      <c r="A260" s="99" t="s">
        <v>228</v>
      </c>
      <c r="B260" s="100" t="s">
        <v>349</v>
      </c>
      <c r="C260" s="100" t="s">
        <v>233</v>
      </c>
      <c r="D260" s="100" t="s">
        <v>205</v>
      </c>
      <c r="E260" s="100" t="s">
        <v>229</v>
      </c>
      <c r="F260" s="94">
        <v>30000</v>
      </c>
      <c r="G260" s="94">
        <f t="shared" si="6"/>
        <v>0</v>
      </c>
      <c r="H260" s="94">
        <f t="shared" si="7"/>
        <v>0</v>
      </c>
      <c r="I260" s="94">
        <v>30000</v>
      </c>
    </row>
    <row r="261" spans="1:9">
      <c r="A261" s="99" t="s">
        <v>350</v>
      </c>
      <c r="B261" s="100" t="s">
        <v>349</v>
      </c>
      <c r="C261" s="91" t="s">
        <v>351</v>
      </c>
      <c r="D261" s="91"/>
      <c r="E261" s="91"/>
      <c r="F261" s="94">
        <f>F262</f>
        <v>103980796</v>
      </c>
      <c r="G261" s="94">
        <f t="shared" si="6"/>
        <v>0</v>
      </c>
      <c r="H261" s="94">
        <f t="shared" si="7"/>
        <v>0</v>
      </c>
      <c r="I261" s="94">
        <f>I262</f>
        <v>103980796</v>
      </c>
    </row>
    <row r="262" spans="1:9">
      <c r="A262" s="99" t="s">
        <v>350</v>
      </c>
      <c r="B262" s="100" t="s">
        <v>349</v>
      </c>
      <c r="C262" s="91" t="s">
        <v>351</v>
      </c>
      <c r="D262" s="91" t="s">
        <v>352</v>
      </c>
      <c r="E262" s="100"/>
      <c r="F262" s="94">
        <f>F263</f>
        <v>103980796</v>
      </c>
      <c r="G262" s="94">
        <f t="shared" si="6"/>
        <v>0</v>
      </c>
      <c r="H262" s="94">
        <f t="shared" si="7"/>
        <v>0</v>
      </c>
      <c r="I262" s="94">
        <f>I263</f>
        <v>103980796</v>
      </c>
    </row>
    <row r="263" spans="1:9">
      <c r="A263" s="99" t="s">
        <v>353</v>
      </c>
      <c r="B263" s="100" t="s">
        <v>349</v>
      </c>
      <c r="C263" s="91" t="s">
        <v>351</v>
      </c>
      <c r="D263" s="91" t="s">
        <v>354</v>
      </c>
      <c r="E263" s="100"/>
      <c r="F263" s="94">
        <f>F264</f>
        <v>103980796</v>
      </c>
      <c r="G263" s="94">
        <f t="shared" si="6"/>
        <v>0</v>
      </c>
      <c r="H263" s="94">
        <f t="shared" si="7"/>
        <v>0</v>
      </c>
      <c r="I263" s="94">
        <f>I264</f>
        <v>103980796</v>
      </c>
    </row>
    <row r="264" spans="1:9">
      <c r="A264" s="99" t="s">
        <v>224</v>
      </c>
      <c r="B264" s="100" t="s">
        <v>349</v>
      </c>
      <c r="C264" s="91" t="s">
        <v>351</v>
      </c>
      <c r="D264" s="91" t="s">
        <v>354</v>
      </c>
      <c r="E264" s="100" t="s">
        <v>225</v>
      </c>
      <c r="F264" s="94">
        <f>F265</f>
        <v>103980796</v>
      </c>
      <c r="G264" s="94">
        <f t="shared" si="6"/>
        <v>0</v>
      </c>
      <c r="H264" s="94">
        <f t="shared" si="7"/>
        <v>0</v>
      </c>
      <c r="I264" s="94">
        <f>I265</f>
        <v>103980796</v>
      </c>
    </row>
    <row r="265" spans="1:9">
      <c r="A265" s="99" t="s">
        <v>355</v>
      </c>
      <c r="B265" s="100" t="s">
        <v>349</v>
      </c>
      <c r="C265" s="100" t="s">
        <v>351</v>
      </c>
      <c r="D265" s="100" t="s">
        <v>354</v>
      </c>
      <c r="E265" s="100" t="s">
        <v>356</v>
      </c>
      <c r="F265" s="94">
        <v>103980796</v>
      </c>
      <c r="G265" s="94">
        <f t="shared" si="6"/>
        <v>0</v>
      </c>
      <c r="H265" s="94">
        <f t="shared" si="7"/>
        <v>0</v>
      </c>
      <c r="I265" s="94">
        <v>103980796</v>
      </c>
    </row>
    <row r="266" spans="1:9">
      <c r="A266" s="99" t="s">
        <v>236</v>
      </c>
      <c r="B266" s="100" t="s">
        <v>349</v>
      </c>
      <c r="C266" s="91" t="s">
        <v>237</v>
      </c>
      <c r="D266" s="91"/>
      <c r="E266" s="91"/>
      <c r="F266" s="94">
        <f>F267+F273</f>
        <v>17601600</v>
      </c>
      <c r="G266" s="94">
        <f t="shared" si="6"/>
        <v>0</v>
      </c>
      <c r="H266" s="94">
        <f t="shared" si="7"/>
        <v>0</v>
      </c>
      <c r="I266" s="94">
        <f>I267+I273</f>
        <v>17601600</v>
      </c>
    </row>
    <row r="267" spans="1:9" ht="36">
      <c r="A267" s="99" t="s">
        <v>238</v>
      </c>
      <c r="B267" s="100" t="s">
        <v>349</v>
      </c>
      <c r="C267" s="91" t="s">
        <v>237</v>
      </c>
      <c r="D267" s="91" t="s">
        <v>239</v>
      </c>
      <c r="E267" s="91"/>
      <c r="F267" s="94">
        <f>F268</f>
        <v>14000000</v>
      </c>
      <c r="G267" s="94">
        <f t="shared" si="6"/>
        <v>0</v>
      </c>
      <c r="H267" s="94">
        <f t="shared" si="7"/>
        <v>0</v>
      </c>
      <c r="I267" s="94">
        <f>I268</f>
        <v>14000000</v>
      </c>
    </row>
    <row r="268" spans="1:9" ht="24">
      <c r="A268" s="99" t="s">
        <v>240</v>
      </c>
      <c r="B268" s="100" t="s">
        <v>349</v>
      </c>
      <c r="C268" s="91" t="s">
        <v>237</v>
      </c>
      <c r="D268" s="91" t="s">
        <v>241</v>
      </c>
      <c r="E268" s="91"/>
      <c r="F268" s="94">
        <f>F269</f>
        <v>14000000</v>
      </c>
      <c r="G268" s="94">
        <f t="shared" si="6"/>
        <v>0</v>
      </c>
      <c r="H268" s="94">
        <f t="shared" si="7"/>
        <v>0</v>
      </c>
      <c r="I268" s="94">
        <f>I269</f>
        <v>14000000</v>
      </c>
    </row>
    <row r="269" spans="1:9" ht="24">
      <c r="A269" s="99" t="s">
        <v>357</v>
      </c>
      <c r="B269" s="100" t="s">
        <v>349</v>
      </c>
      <c r="C269" s="91" t="s">
        <v>237</v>
      </c>
      <c r="D269" s="91" t="s">
        <v>358</v>
      </c>
      <c r="E269" s="91"/>
      <c r="F269" s="94">
        <f>F270</f>
        <v>14000000</v>
      </c>
      <c r="G269" s="94">
        <f t="shared" si="6"/>
        <v>0</v>
      </c>
      <c r="H269" s="94">
        <f t="shared" si="7"/>
        <v>0</v>
      </c>
      <c r="I269" s="94">
        <f>I270</f>
        <v>14000000</v>
      </c>
    </row>
    <row r="270" spans="1:9">
      <c r="A270" s="99" t="s">
        <v>224</v>
      </c>
      <c r="B270" s="100" t="s">
        <v>349</v>
      </c>
      <c r="C270" s="91" t="s">
        <v>237</v>
      </c>
      <c r="D270" s="91" t="s">
        <v>358</v>
      </c>
      <c r="E270" s="91" t="s">
        <v>225</v>
      </c>
      <c r="F270" s="94">
        <f>F271</f>
        <v>14000000</v>
      </c>
      <c r="G270" s="94">
        <f t="shared" si="6"/>
        <v>0</v>
      </c>
      <c r="H270" s="94">
        <f t="shared" si="7"/>
        <v>0</v>
      </c>
      <c r="I270" s="94">
        <f>I271</f>
        <v>14000000</v>
      </c>
    </row>
    <row r="271" spans="1:9" ht="48">
      <c r="A271" s="99" t="s">
        <v>359</v>
      </c>
      <c r="B271" s="100" t="s">
        <v>349</v>
      </c>
      <c r="C271" s="91" t="s">
        <v>237</v>
      </c>
      <c r="D271" s="91" t="s">
        <v>358</v>
      </c>
      <c r="E271" s="91" t="s">
        <v>360</v>
      </c>
      <c r="F271" s="94">
        <f>F272</f>
        <v>14000000</v>
      </c>
      <c r="G271" s="94">
        <f t="shared" si="6"/>
        <v>0</v>
      </c>
      <c r="H271" s="94">
        <f t="shared" si="7"/>
        <v>0</v>
      </c>
      <c r="I271" s="94">
        <f>I272</f>
        <v>14000000</v>
      </c>
    </row>
    <row r="272" spans="1:9" ht="24">
      <c r="A272" s="99" t="s">
        <v>361</v>
      </c>
      <c r="B272" s="100" t="s">
        <v>349</v>
      </c>
      <c r="C272" s="100" t="s">
        <v>237</v>
      </c>
      <c r="D272" s="100" t="s">
        <v>358</v>
      </c>
      <c r="E272" s="100" t="s">
        <v>362</v>
      </c>
      <c r="F272" s="94">
        <v>14000000</v>
      </c>
      <c r="G272" s="94">
        <f t="shared" si="6"/>
        <v>0</v>
      </c>
      <c r="H272" s="94">
        <f t="shared" si="7"/>
        <v>0</v>
      </c>
      <c r="I272" s="94">
        <v>14000000</v>
      </c>
    </row>
    <row r="273" spans="1:9" ht="24">
      <c r="A273" s="99" t="s">
        <v>244</v>
      </c>
      <c r="B273" s="100" t="s">
        <v>349</v>
      </c>
      <c r="C273" s="91" t="s">
        <v>237</v>
      </c>
      <c r="D273" s="91" t="s">
        <v>245</v>
      </c>
      <c r="E273" s="91"/>
      <c r="F273" s="94">
        <f>F274+F278+F283</f>
        <v>3601600</v>
      </c>
      <c r="G273" s="94">
        <f t="shared" si="6"/>
        <v>0</v>
      </c>
      <c r="H273" s="94">
        <f t="shared" si="7"/>
        <v>0</v>
      </c>
      <c r="I273" s="94">
        <f>I274+I278+I283</f>
        <v>3601600</v>
      </c>
    </row>
    <row r="274" spans="1:9" ht="72">
      <c r="A274" s="99" t="s">
        <v>246</v>
      </c>
      <c r="B274" s="100" t="s">
        <v>349</v>
      </c>
      <c r="C274" s="91" t="s">
        <v>237</v>
      </c>
      <c r="D274" s="91" t="s">
        <v>247</v>
      </c>
      <c r="E274" s="91"/>
      <c r="F274" s="94">
        <f>F275</f>
        <v>968600</v>
      </c>
      <c r="G274" s="94">
        <f t="shared" si="6"/>
        <v>0</v>
      </c>
      <c r="H274" s="94">
        <f t="shared" si="7"/>
        <v>0</v>
      </c>
      <c r="I274" s="94">
        <f>I275</f>
        <v>968600</v>
      </c>
    </row>
    <row r="275" spans="1:9" ht="24">
      <c r="A275" s="99" t="s">
        <v>208</v>
      </c>
      <c r="B275" s="100" t="s">
        <v>349</v>
      </c>
      <c r="C275" s="91" t="s">
        <v>237</v>
      </c>
      <c r="D275" s="91" t="s">
        <v>247</v>
      </c>
      <c r="E275" s="91" t="s">
        <v>209</v>
      </c>
      <c r="F275" s="94">
        <f>F276</f>
        <v>968600</v>
      </c>
      <c r="G275" s="94">
        <f t="shared" si="6"/>
        <v>0</v>
      </c>
      <c r="H275" s="94">
        <f t="shared" si="7"/>
        <v>0</v>
      </c>
      <c r="I275" s="94">
        <f>I276</f>
        <v>968600</v>
      </c>
    </row>
    <row r="276" spans="1:9" ht="24">
      <c r="A276" s="99" t="s">
        <v>210</v>
      </c>
      <c r="B276" s="100" t="s">
        <v>349</v>
      </c>
      <c r="C276" s="91" t="s">
        <v>237</v>
      </c>
      <c r="D276" s="91" t="s">
        <v>247</v>
      </c>
      <c r="E276" s="91" t="s">
        <v>211</v>
      </c>
      <c r="F276" s="94">
        <f>F277</f>
        <v>968600</v>
      </c>
      <c r="G276" s="94">
        <f t="shared" si="6"/>
        <v>0</v>
      </c>
      <c r="H276" s="94">
        <f t="shared" si="7"/>
        <v>0</v>
      </c>
      <c r="I276" s="94">
        <f>I277</f>
        <v>968600</v>
      </c>
    </row>
    <row r="277" spans="1:9" ht="36">
      <c r="A277" s="99" t="s">
        <v>212</v>
      </c>
      <c r="B277" s="100" t="s">
        <v>349</v>
      </c>
      <c r="C277" s="100" t="s">
        <v>237</v>
      </c>
      <c r="D277" s="100" t="s">
        <v>247</v>
      </c>
      <c r="E277" s="100" t="s">
        <v>213</v>
      </c>
      <c r="F277" s="94">
        <v>968600</v>
      </c>
      <c r="G277" s="94">
        <f t="shared" si="6"/>
        <v>0</v>
      </c>
      <c r="H277" s="94">
        <f t="shared" si="7"/>
        <v>0</v>
      </c>
      <c r="I277" s="94">
        <v>968600</v>
      </c>
    </row>
    <row r="278" spans="1:9" ht="48">
      <c r="A278" s="99" t="s">
        <v>248</v>
      </c>
      <c r="B278" s="100" t="s">
        <v>349</v>
      </c>
      <c r="C278" s="91" t="s">
        <v>237</v>
      </c>
      <c r="D278" s="91" t="s">
        <v>249</v>
      </c>
      <c r="E278" s="91"/>
      <c r="F278" s="94">
        <f>F279</f>
        <v>133000</v>
      </c>
      <c r="G278" s="94">
        <f t="shared" si="6"/>
        <v>0</v>
      </c>
      <c r="H278" s="94">
        <f t="shared" si="7"/>
        <v>0</v>
      </c>
      <c r="I278" s="94">
        <f>I279</f>
        <v>133000</v>
      </c>
    </row>
    <row r="279" spans="1:9" ht="24">
      <c r="A279" s="99" t="s">
        <v>208</v>
      </c>
      <c r="B279" s="100" t="s">
        <v>349</v>
      </c>
      <c r="C279" s="91" t="s">
        <v>237</v>
      </c>
      <c r="D279" s="91" t="s">
        <v>249</v>
      </c>
      <c r="E279" s="91" t="s">
        <v>209</v>
      </c>
      <c r="F279" s="94">
        <f>F280</f>
        <v>133000</v>
      </c>
      <c r="G279" s="94">
        <f t="shared" si="6"/>
        <v>0</v>
      </c>
      <c r="H279" s="94">
        <f t="shared" si="7"/>
        <v>0</v>
      </c>
      <c r="I279" s="94">
        <f>I280</f>
        <v>133000</v>
      </c>
    </row>
    <row r="280" spans="1:9" ht="24">
      <c r="A280" s="99" t="s">
        <v>210</v>
      </c>
      <c r="B280" s="100" t="s">
        <v>349</v>
      </c>
      <c r="C280" s="91" t="s">
        <v>237</v>
      </c>
      <c r="D280" s="91" t="s">
        <v>249</v>
      </c>
      <c r="E280" s="91" t="s">
        <v>211</v>
      </c>
      <c r="F280" s="94">
        <f>F281</f>
        <v>133000</v>
      </c>
      <c r="G280" s="94">
        <f t="shared" si="6"/>
        <v>0</v>
      </c>
      <c r="H280" s="94">
        <f t="shared" si="7"/>
        <v>0</v>
      </c>
      <c r="I280" s="94">
        <f>I281</f>
        <v>133000</v>
      </c>
    </row>
    <row r="281" spans="1:9" ht="36">
      <c r="A281" s="99" t="s">
        <v>214</v>
      </c>
      <c r="B281" s="100" t="s">
        <v>349</v>
      </c>
      <c r="C281" s="100" t="s">
        <v>237</v>
      </c>
      <c r="D281" s="100" t="s">
        <v>249</v>
      </c>
      <c r="E281" s="100" t="s">
        <v>215</v>
      </c>
      <c r="F281" s="94">
        <v>133000</v>
      </c>
      <c r="G281" s="94">
        <f t="shared" si="6"/>
        <v>0</v>
      </c>
      <c r="H281" s="94">
        <f t="shared" si="7"/>
        <v>0</v>
      </c>
      <c r="I281" s="94">
        <v>133000</v>
      </c>
    </row>
    <row r="282" spans="1:9" ht="48">
      <c r="A282" s="99" t="s">
        <v>363</v>
      </c>
      <c r="B282" s="100" t="s">
        <v>349</v>
      </c>
      <c r="C282" s="91" t="s">
        <v>237</v>
      </c>
      <c r="D282" s="91" t="s">
        <v>364</v>
      </c>
      <c r="E282" s="91"/>
      <c r="F282" s="94">
        <f>F283</f>
        <v>2500000</v>
      </c>
      <c r="G282" s="94">
        <f t="shared" si="6"/>
        <v>0</v>
      </c>
      <c r="H282" s="94">
        <f t="shared" si="7"/>
        <v>0</v>
      </c>
      <c r="I282" s="94">
        <f>I283</f>
        <v>2500000</v>
      </c>
    </row>
    <row r="283" spans="1:9" ht="24">
      <c r="A283" s="99" t="s">
        <v>208</v>
      </c>
      <c r="B283" s="100" t="s">
        <v>349</v>
      </c>
      <c r="C283" s="91" t="s">
        <v>237</v>
      </c>
      <c r="D283" s="91" t="s">
        <v>364</v>
      </c>
      <c r="E283" s="91" t="s">
        <v>209</v>
      </c>
      <c r="F283" s="94">
        <f>F284</f>
        <v>2500000</v>
      </c>
      <c r="G283" s="94">
        <f t="shared" ref="G283:G346" si="8">I283-F283</f>
        <v>0</v>
      </c>
      <c r="H283" s="94">
        <f t="shared" ref="H283:H346" si="9">G283/F283*100</f>
        <v>0</v>
      </c>
      <c r="I283" s="94">
        <f>I284</f>
        <v>2500000</v>
      </c>
    </row>
    <row r="284" spans="1:9" ht="24">
      <c r="A284" s="99" t="s">
        <v>210</v>
      </c>
      <c r="B284" s="100" t="s">
        <v>349</v>
      </c>
      <c r="C284" s="91" t="s">
        <v>237</v>
      </c>
      <c r="D284" s="91" t="s">
        <v>364</v>
      </c>
      <c r="E284" s="91" t="s">
        <v>211</v>
      </c>
      <c r="F284" s="94">
        <f>F285</f>
        <v>2500000</v>
      </c>
      <c r="G284" s="94">
        <f t="shared" si="8"/>
        <v>0</v>
      </c>
      <c r="H284" s="94">
        <f t="shared" si="9"/>
        <v>0</v>
      </c>
      <c r="I284" s="94">
        <f>I285</f>
        <v>2500000</v>
      </c>
    </row>
    <row r="285" spans="1:9" ht="36">
      <c r="A285" s="99" t="s">
        <v>212</v>
      </c>
      <c r="B285" s="100" t="s">
        <v>349</v>
      </c>
      <c r="C285" s="100" t="s">
        <v>237</v>
      </c>
      <c r="D285" s="100" t="s">
        <v>364</v>
      </c>
      <c r="E285" s="100" t="s">
        <v>213</v>
      </c>
      <c r="F285" s="94">
        <v>2500000</v>
      </c>
      <c r="G285" s="94">
        <f t="shared" si="8"/>
        <v>0</v>
      </c>
      <c r="H285" s="94">
        <f t="shared" si="9"/>
        <v>0</v>
      </c>
      <c r="I285" s="94">
        <v>2500000</v>
      </c>
    </row>
    <row r="286" spans="1:9" s="98" customFormat="1" ht="36">
      <c r="A286" s="95" t="s">
        <v>365</v>
      </c>
      <c r="B286" s="96" t="s">
        <v>366</v>
      </c>
      <c r="C286" s="96"/>
      <c r="D286" s="96" t="s">
        <v>187</v>
      </c>
      <c r="E286" s="96" t="s">
        <v>187</v>
      </c>
      <c r="F286" s="97">
        <f>F287+F329+F352+F359+F380+F416</f>
        <v>448252107</v>
      </c>
      <c r="G286" s="97">
        <f t="shared" si="8"/>
        <v>5223657</v>
      </c>
      <c r="H286" s="97">
        <f t="shared" si="9"/>
        <v>1.1653390845076386</v>
      </c>
      <c r="I286" s="97">
        <f>I287+I329+I352+I359+I380+I416</f>
        <v>453475764</v>
      </c>
    </row>
    <row r="287" spans="1:9">
      <c r="A287" s="99" t="s">
        <v>188</v>
      </c>
      <c r="B287" s="100" t="s">
        <v>366</v>
      </c>
      <c r="C287" s="91" t="s">
        <v>189</v>
      </c>
      <c r="D287" s="91"/>
      <c r="E287" s="91"/>
      <c r="F287" s="94">
        <f>F288</f>
        <v>129944194</v>
      </c>
      <c r="G287" s="94">
        <f t="shared" si="8"/>
        <v>-17000</v>
      </c>
      <c r="H287" s="94">
        <f t="shared" si="9"/>
        <v>-1.3082539109057845E-2</v>
      </c>
      <c r="I287" s="94">
        <f>I288</f>
        <v>129927194</v>
      </c>
    </row>
    <row r="288" spans="1:9">
      <c r="A288" s="99" t="s">
        <v>236</v>
      </c>
      <c r="B288" s="100" t="s">
        <v>366</v>
      </c>
      <c r="C288" s="91" t="s">
        <v>237</v>
      </c>
      <c r="D288" s="91"/>
      <c r="E288" s="91"/>
      <c r="F288" s="94">
        <f>F289+F299+F307+F316</f>
        <v>129944194</v>
      </c>
      <c r="G288" s="94">
        <f t="shared" si="8"/>
        <v>-17000</v>
      </c>
      <c r="H288" s="94">
        <f t="shared" si="9"/>
        <v>-1.3082539109057845E-2</v>
      </c>
      <c r="I288" s="94">
        <f>I289+I299+I307+I316</f>
        <v>129927194</v>
      </c>
    </row>
    <row r="289" spans="1:9" ht="48">
      <c r="A289" s="99" t="s">
        <v>192</v>
      </c>
      <c r="B289" s="100" t="s">
        <v>366</v>
      </c>
      <c r="C289" s="91" t="s">
        <v>237</v>
      </c>
      <c r="D289" s="91" t="s">
        <v>193</v>
      </c>
      <c r="E289" s="91"/>
      <c r="F289" s="94">
        <f>F290</f>
        <v>66316813</v>
      </c>
      <c r="G289" s="94">
        <f t="shared" si="8"/>
        <v>-17000</v>
      </c>
      <c r="H289" s="94">
        <f t="shared" si="9"/>
        <v>-2.5634524988406786E-2</v>
      </c>
      <c r="I289" s="94">
        <f>I290</f>
        <v>66299813</v>
      </c>
    </row>
    <row r="290" spans="1:9">
      <c r="A290" s="99" t="s">
        <v>204</v>
      </c>
      <c r="B290" s="100" t="s">
        <v>366</v>
      </c>
      <c r="C290" s="91" t="s">
        <v>237</v>
      </c>
      <c r="D290" s="91" t="s">
        <v>205</v>
      </c>
      <c r="E290" s="91"/>
      <c r="F290" s="94">
        <f>F291+F295</f>
        <v>66316813</v>
      </c>
      <c r="G290" s="94">
        <f t="shared" si="8"/>
        <v>-17000</v>
      </c>
      <c r="H290" s="94">
        <f t="shared" si="9"/>
        <v>-2.5634524988406786E-2</v>
      </c>
      <c r="I290" s="94">
        <f>I291+I295</f>
        <v>66299813</v>
      </c>
    </row>
    <row r="291" spans="1:9" ht="72">
      <c r="A291" s="99" t="s">
        <v>196</v>
      </c>
      <c r="B291" s="100" t="s">
        <v>366</v>
      </c>
      <c r="C291" s="91" t="s">
        <v>237</v>
      </c>
      <c r="D291" s="91" t="s">
        <v>205</v>
      </c>
      <c r="E291" s="91" t="s">
        <v>197</v>
      </c>
      <c r="F291" s="94">
        <f>F292</f>
        <v>61428713</v>
      </c>
      <c r="G291" s="94">
        <f t="shared" si="8"/>
        <v>0</v>
      </c>
      <c r="H291" s="94">
        <f t="shared" si="9"/>
        <v>0</v>
      </c>
      <c r="I291" s="94">
        <f>I292</f>
        <v>61428713</v>
      </c>
    </row>
    <row r="292" spans="1:9" ht="24">
      <c r="A292" s="99" t="s">
        <v>198</v>
      </c>
      <c r="B292" s="100" t="s">
        <v>366</v>
      </c>
      <c r="C292" s="91" t="s">
        <v>237</v>
      </c>
      <c r="D292" s="91" t="s">
        <v>205</v>
      </c>
      <c r="E292" s="91" t="s">
        <v>199</v>
      </c>
      <c r="F292" s="94">
        <f>F293+F294</f>
        <v>61428713</v>
      </c>
      <c r="G292" s="94">
        <f t="shared" si="8"/>
        <v>0</v>
      </c>
      <c r="H292" s="94">
        <f t="shared" si="9"/>
        <v>0</v>
      </c>
      <c r="I292" s="94">
        <f>I293+I294</f>
        <v>61428713</v>
      </c>
    </row>
    <row r="293" spans="1:9">
      <c r="A293" s="99" t="s">
        <v>200</v>
      </c>
      <c r="B293" s="100" t="s">
        <v>366</v>
      </c>
      <c r="C293" s="100" t="s">
        <v>237</v>
      </c>
      <c r="D293" s="100" t="s">
        <v>205</v>
      </c>
      <c r="E293" s="100" t="s">
        <v>201</v>
      </c>
      <c r="F293" s="94">
        <v>60116613</v>
      </c>
      <c r="G293" s="94">
        <f t="shared" si="8"/>
        <v>0</v>
      </c>
      <c r="H293" s="94">
        <f t="shared" si="9"/>
        <v>0</v>
      </c>
      <c r="I293" s="94">
        <v>60116613</v>
      </c>
    </row>
    <row r="294" spans="1:9" ht="24">
      <c r="A294" s="99" t="s">
        <v>206</v>
      </c>
      <c r="B294" s="100" t="s">
        <v>366</v>
      </c>
      <c r="C294" s="100" t="s">
        <v>237</v>
      </c>
      <c r="D294" s="100" t="s">
        <v>205</v>
      </c>
      <c r="E294" s="100" t="s">
        <v>207</v>
      </c>
      <c r="F294" s="94">
        <v>1312100</v>
      </c>
      <c r="G294" s="94">
        <f t="shared" si="8"/>
        <v>0</v>
      </c>
      <c r="H294" s="94">
        <f t="shared" si="9"/>
        <v>0</v>
      </c>
      <c r="I294" s="94">
        <v>1312100</v>
      </c>
    </row>
    <row r="295" spans="1:9" ht="24">
      <c r="A295" s="99" t="s">
        <v>208</v>
      </c>
      <c r="B295" s="100" t="s">
        <v>366</v>
      </c>
      <c r="C295" s="91" t="s">
        <v>237</v>
      </c>
      <c r="D295" s="91" t="s">
        <v>205</v>
      </c>
      <c r="E295" s="91" t="s">
        <v>209</v>
      </c>
      <c r="F295" s="94">
        <f>F296</f>
        <v>4888100</v>
      </c>
      <c r="G295" s="94">
        <f t="shared" si="8"/>
        <v>-17000</v>
      </c>
      <c r="H295" s="94">
        <f t="shared" si="9"/>
        <v>-0.3477833923201244</v>
      </c>
      <c r="I295" s="94">
        <f>I296</f>
        <v>4871100</v>
      </c>
    </row>
    <row r="296" spans="1:9" ht="24">
      <c r="A296" s="99" t="s">
        <v>210</v>
      </c>
      <c r="B296" s="100" t="s">
        <v>366</v>
      </c>
      <c r="C296" s="91" t="s">
        <v>237</v>
      </c>
      <c r="D296" s="91" t="s">
        <v>205</v>
      </c>
      <c r="E296" s="91" t="s">
        <v>211</v>
      </c>
      <c r="F296" s="94">
        <f>F297+F298</f>
        <v>4888100</v>
      </c>
      <c r="G296" s="94">
        <f t="shared" si="8"/>
        <v>-17000</v>
      </c>
      <c r="H296" s="94">
        <f t="shared" si="9"/>
        <v>-0.3477833923201244</v>
      </c>
      <c r="I296" s="94">
        <f>I297+I298</f>
        <v>4871100</v>
      </c>
    </row>
    <row r="297" spans="1:9" ht="36">
      <c r="A297" s="99" t="s">
        <v>212</v>
      </c>
      <c r="B297" s="100" t="s">
        <v>366</v>
      </c>
      <c r="C297" s="100" t="s">
        <v>237</v>
      </c>
      <c r="D297" s="100" t="s">
        <v>205</v>
      </c>
      <c r="E297" s="100" t="s">
        <v>213</v>
      </c>
      <c r="F297" s="94">
        <v>1812200</v>
      </c>
      <c r="G297" s="94">
        <f t="shared" si="8"/>
        <v>0</v>
      </c>
      <c r="H297" s="94">
        <f t="shared" si="9"/>
        <v>0</v>
      </c>
      <c r="I297" s="94">
        <v>1812200</v>
      </c>
    </row>
    <row r="298" spans="1:9" ht="36">
      <c r="A298" s="99" t="s">
        <v>214</v>
      </c>
      <c r="B298" s="100" t="s">
        <v>366</v>
      </c>
      <c r="C298" s="100" t="s">
        <v>237</v>
      </c>
      <c r="D298" s="100" t="s">
        <v>205</v>
      </c>
      <c r="E298" s="100" t="s">
        <v>215</v>
      </c>
      <c r="F298" s="111">
        <v>3075900</v>
      </c>
      <c r="G298" s="94">
        <f t="shared" si="8"/>
        <v>-17000</v>
      </c>
      <c r="H298" s="94">
        <f t="shared" si="9"/>
        <v>-0.55268376735264479</v>
      </c>
      <c r="I298" s="111">
        <v>3058900</v>
      </c>
    </row>
    <row r="299" spans="1:9" ht="48">
      <c r="A299" s="99" t="s">
        <v>367</v>
      </c>
      <c r="B299" s="100" t="s">
        <v>366</v>
      </c>
      <c r="C299" s="91" t="s">
        <v>237</v>
      </c>
      <c r="D299" s="91" t="s">
        <v>368</v>
      </c>
      <c r="E299" s="91"/>
      <c r="F299" s="94">
        <f>F300</f>
        <v>29167289</v>
      </c>
      <c r="G299" s="94">
        <f t="shared" si="8"/>
        <v>0</v>
      </c>
      <c r="H299" s="94">
        <f t="shared" si="9"/>
        <v>0</v>
      </c>
      <c r="I299" s="94">
        <f>I300</f>
        <v>29167289</v>
      </c>
    </row>
    <row r="300" spans="1:9" ht="48">
      <c r="A300" s="99" t="s">
        <v>369</v>
      </c>
      <c r="B300" s="100" t="s">
        <v>366</v>
      </c>
      <c r="C300" s="91" t="s">
        <v>237</v>
      </c>
      <c r="D300" s="91" t="s">
        <v>370</v>
      </c>
      <c r="E300" s="91"/>
      <c r="F300" s="94">
        <f>F301+F304</f>
        <v>29167289</v>
      </c>
      <c r="G300" s="94">
        <f t="shared" si="8"/>
        <v>0</v>
      </c>
      <c r="H300" s="94">
        <f t="shared" si="9"/>
        <v>0</v>
      </c>
      <c r="I300" s="94">
        <f>I301+I304</f>
        <v>29167289</v>
      </c>
    </row>
    <row r="301" spans="1:9" ht="24">
      <c r="A301" s="99" t="s">
        <v>208</v>
      </c>
      <c r="B301" s="100" t="s">
        <v>366</v>
      </c>
      <c r="C301" s="91" t="s">
        <v>237</v>
      </c>
      <c r="D301" s="91" t="s">
        <v>370</v>
      </c>
      <c r="E301" s="91" t="s">
        <v>209</v>
      </c>
      <c r="F301" s="94">
        <f>F302</f>
        <v>28777000</v>
      </c>
      <c r="G301" s="94">
        <f t="shared" si="8"/>
        <v>0</v>
      </c>
      <c r="H301" s="94">
        <f t="shared" si="9"/>
        <v>0</v>
      </c>
      <c r="I301" s="94">
        <f>I302</f>
        <v>28777000</v>
      </c>
    </row>
    <row r="302" spans="1:9" ht="24">
      <c r="A302" s="99" t="s">
        <v>210</v>
      </c>
      <c r="B302" s="100" t="s">
        <v>366</v>
      </c>
      <c r="C302" s="91" t="s">
        <v>237</v>
      </c>
      <c r="D302" s="91" t="s">
        <v>370</v>
      </c>
      <c r="E302" s="91" t="s">
        <v>211</v>
      </c>
      <c r="F302" s="94">
        <f>F303</f>
        <v>28777000</v>
      </c>
      <c r="G302" s="94">
        <f t="shared" si="8"/>
        <v>0</v>
      </c>
      <c r="H302" s="94">
        <f t="shared" si="9"/>
        <v>0</v>
      </c>
      <c r="I302" s="94">
        <f>I303</f>
        <v>28777000</v>
      </c>
    </row>
    <row r="303" spans="1:9" ht="36">
      <c r="A303" s="99" t="s">
        <v>214</v>
      </c>
      <c r="B303" s="100" t="s">
        <v>366</v>
      </c>
      <c r="C303" s="100" t="s">
        <v>237</v>
      </c>
      <c r="D303" s="100" t="s">
        <v>370</v>
      </c>
      <c r="E303" s="100" t="s">
        <v>215</v>
      </c>
      <c r="F303" s="94">
        <v>28777000</v>
      </c>
      <c r="G303" s="94">
        <f t="shared" si="8"/>
        <v>0</v>
      </c>
      <c r="H303" s="94">
        <f t="shared" si="9"/>
        <v>0</v>
      </c>
      <c r="I303" s="94">
        <v>28777000</v>
      </c>
    </row>
    <row r="304" spans="1:9">
      <c r="A304" s="99" t="s">
        <v>224</v>
      </c>
      <c r="B304" s="100" t="s">
        <v>366</v>
      </c>
      <c r="C304" s="91" t="s">
        <v>237</v>
      </c>
      <c r="D304" s="91" t="s">
        <v>370</v>
      </c>
      <c r="E304" s="91" t="s">
        <v>225</v>
      </c>
      <c r="F304" s="94">
        <f>F305</f>
        <v>390289</v>
      </c>
      <c r="G304" s="94">
        <f t="shared" si="8"/>
        <v>0</v>
      </c>
      <c r="H304" s="94">
        <f t="shared" si="9"/>
        <v>0</v>
      </c>
      <c r="I304" s="94">
        <f>I305</f>
        <v>390289</v>
      </c>
    </row>
    <row r="305" spans="1:9">
      <c r="A305" s="99" t="s">
        <v>226</v>
      </c>
      <c r="B305" s="100" t="s">
        <v>366</v>
      </c>
      <c r="C305" s="91" t="s">
        <v>237</v>
      </c>
      <c r="D305" s="91" t="s">
        <v>370</v>
      </c>
      <c r="E305" s="91" t="s">
        <v>227</v>
      </c>
      <c r="F305" s="94">
        <f>F306</f>
        <v>390289</v>
      </c>
      <c r="G305" s="94">
        <f t="shared" si="8"/>
        <v>0</v>
      </c>
      <c r="H305" s="94">
        <f t="shared" si="9"/>
        <v>0</v>
      </c>
      <c r="I305" s="94">
        <f>I306</f>
        <v>390289</v>
      </c>
    </row>
    <row r="306" spans="1:9" ht="24">
      <c r="A306" s="99" t="s">
        <v>228</v>
      </c>
      <c r="B306" s="100" t="s">
        <v>366</v>
      </c>
      <c r="C306" s="100" t="s">
        <v>237</v>
      </c>
      <c r="D306" s="100" t="s">
        <v>370</v>
      </c>
      <c r="E306" s="100" t="s">
        <v>229</v>
      </c>
      <c r="F306" s="94">
        <v>390289</v>
      </c>
      <c r="G306" s="94">
        <f t="shared" si="8"/>
        <v>0</v>
      </c>
      <c r="H306" s="94">
        <f t="shared" si="9"/>
        <v>0</v>
      </c>
      <c r="I306" s="94">
        <v>390289</v>
      </c>
    </row>
    <row r="307" spans="1:9" ht="36">
      <c r="A307" s="99" t="s">
        <v>238</v>
      </c>
      <c r="B307" s="100" t="s">
        <v>366</v>
      </c>
      <c r="C307" s="91" t="s">
        <v>237</v>
      </c>
      <c r="D307" s="91" t="s">
        <v>239</v>
      </c>
      <c r="E307" s="91"/>
      <c r="F307" s="94">
        <f>F308</f>
        <v>33388762</v>
      </c>
      <c r="G307" s="94">
        <f t="shared" si="8"/>
        <v>0</v>
      </c>
      <c r="H307" s="94">
        <f t="shared" si="9"/>
        <v>0</v>
      </c>
      <c r="I307" s="94">
        <f>I308</f>
        <v>33388762</v>
      </c>
    </row>
    <row r="308" spans="1:9" ht="24">
      <c r="A308" s="99" t="s">
        <v>240</v>
      </c>
      <c r="B308" s="100" t="s">
        <v>366</v>
      </c>
      <c r="C308" s="91" t="s">
        <v>237</v>
      </c>
      <c r="D308" s="91" t="s">
        <v>241</v>
      </c>
      <c r="E308" s="91"/>
      <c r="F308" s="94">
        <f>F309</f>
        <v>33388762</v>
      </c>
      <c r="G308" s="94">
        <f t="shared" si="8"/>
        <v>0</v>
      </c>
      <c r="H308" s="94">
        <f t="shared" si="9"/>
        <v>0</v>
      </c>
      <c r="I308" s="94">
        <f>I309</f>
        <v>33388762</v>
      </c>
    </row>
    <row r="309" spans="1:9" ht="24">
      <c r="A309" s="99" t="s">
        <v>242</v>
      </c>
      <c r="B309" s="100" t="s">
        <v>366</v>
      </c>
      <c r="C309" s="91" t="s">
        <v>237</v>
      </c>
      <c r="D309" s="91" t="s">
        <v>243</v>
      </c>
      <c r="E309" s="91"/>
      <c r="F309" s="94">
        <f>F310+F313</f>
        <v>33388762</v>
      </c>
      <c r="G309" s="94">
        <f t="shared" si="8"/>
        <v>0</v>
      </c>
      <c r="H309" s="94">
        <f t="shared" si="9"/>
        <v>0</v>
      </c>
      <c r="I309" s="94">
        <f>I310+I313</f>
        <v>33388762</v>
      </c>
    </row>
    <row r="310" spans="1:9" ht="24">
      <c r="A310" s="99" t="s">
        <v>208</v>
      </c>
      <c r="B310" s="100" t="s">
        <v>366</v>
      </c>
      <c r="C310" s="91" t="s">
        <v>237</v>
      </c>
      <c r="D310" s="91" t="s">
        <v>243</v>
      </c>
      <c r="E310" s="91" t="s">
        <v>209</v>
      </c>
      <c r="F310" s="94">
        <f>F311</f>
        <v>33209051</v>
      </c>
      <c r="G310" s="94">
        <f t="shared" si="8"/>
        <v>0</v>
      </c>
      <c r="H310" s="94">
        <f t="shared" si="9"/>
        <v>0</v>
      </c>
      <c r="I310" s="94">
        <f>I311</f>
        <v>33209051</v>
      </c>
    </row>
    <row r="311" spans="1:9" ht="24">
      <c r="A311" s="99" t="s">
        <v>210</v>
      </c>
      <c r="B311" s="100" t="s">
        <v>366</v>
      </c>
      <c r="C311" s="91" t="s">
        <v>237</v>
      </c>
      <c r="D311" s="91" t="s">
        <v>243</v>
      </c>
      <c r="E311" s="91" t="s">
        <v>211</v>
      </c>
      <c r="F311" s="94">
        <f>F312</f>
        <v>33209051</v>
      </c>
      <c r="G311" s="94">
        <f t="shared" si="8"/>
        <v>0</v>
      </c>
      <c r="H311" s="94">
        <f t="shared" si="9"/>
        <v>0</v>
      </c>
      <c r="I311" s="94">
        <f>I312</f>
        <v>33209051</v>
      </c>
    </row>
    <row r="312" spans="1:9" ht="36">
      <c r="A312" s="99" t="s">
        <v>214</v>
      </c>
      <c r="B312" s="100" t="s">
        <v>366</v>
      </c>
      <c r="C312" s="100" t="s">
        <v>237</v>
      </c>
      <c r="D312" s="100" t="s">
        <v>243</v>
      </c>
      <c r="E312" s="100" t="s">
        <v>215</v>
      </c>
      <c r="F312" s="94">
        <v>33209051</v>
      </c>
      <c r="G312" s="94">
        <f t="shared" si="8"/>
        <v>0</v>
      </c>
      <c r="H312" s="94">
        <f t="shared" si="9"/>
        <v>0</v>
      </c>
      <c r="I312" s="94">
        <v>33209051</v>
      </c>
    </row>
    <row r="313" spans="1:9">
      <c r="A313" s="99" t="s">
        <v>224</v>
      </c>
      <c r="B313" s="100" t="s">
        <v>366</v>
      </c>
      <c r="C313" s="100" t="s">
        <v>237</v>
      </c>
      <c r="D313" s="100" t="s">
        <v>243</v>
      </c>
      <c r="E313" s="100" t="s">
        <v>225</v>
      </c>
      <c r="F313" s="94">
        <f>F314</f>
        <v>179711</v>
      </c>
      <c r="G313" s="94">
        <f t="shared" si="8"/>
        <v>0</v>
      </c>
      <c r="H313" s="94">
        <f t="shared" si="9"/>
        <v>0</v>
      </c>
      <c r="I313" s="94">
        <f>I314</f>
        <v>179711</v>
      </c>
    </row>
    <row r="314" spans="1:9">
      <c r="A314" s="99" t="s">
        <v>274</v>
      </c>
      <c r="B314" s="100" t="s">
        <v>366</v>
      </c>
      <c r="C314" s="100" t="s">
        <v>237</v>
      </c>
      <c r="D314" s="100" t="s">
        <v>243</v>
      </c>
      <c r="E314" s="100" t="s">
        <v>275</v>
      </c>
      <c r="F314" s="94">
        <f>F315</f>
        <v>179711</v>
      </c>
      <c r="G314" s="94">
        <f t="shared" si="8"/>
        <v>0</v>
      </c>
      <c r="H314" s="94">
        <f t="shared" si="9"/>
        <v>0</v>
      </c>
      <c r="I314" s="94">
        <f>I315</f>
        <v>179711</v>
      </c>
    </row>
    <row r="315" spans="1:9" ht="96">
      <c r="A315" s="99" t="s">
        <v>371</v>
      </c>
      <c r="B315" s="100" t="s">
        <v>366</v>
      </c>
      <c r="C315" s="100" t="s">
        <v>237</v>
      </c>
      <c r="D315" s="100" t="s">
        <v>243</v>
      </c>
      <c r="E315" s="100" t="s">
        <v>277</v>
      </c>
      <c r="F315" s="94">
        <v>179711</v>
      </c>
      <c r="G315" s="94">
        <f t="shared" si="8"/>
        <v>0</v>
      </c>
      <c r="H315" s="94">
        <f t="shared" si="9"/>
        <v>0</v>
      </c>
      <c r="I315" s="94">
        <v>179711</v>
      </c>
    </row>
    <row r="316" spans="1:9" ht="24">
      <c r="A316" s="99" t="s">
        <v>244</v>
      </c>
      <c r="B316" s="100" t="s">
        <v>366</v>
      </c>
      <c r="C316" s="91" t="s">
        <v>237</v>
      </c>
      <c r="D316" s="91" t="s">
        <v>245</v>
      </c>
      <c r="E316" s="91"/>
      <c r="F316" s="94">
        <f>F317+F321+F325</f>
        <v>1071330</v>
      </c>
      <c r="G316" s="94">
        <f t="shared" si="8"/>
        <v>0</v>
      </c>
      <c r="H316" s="94">
        <f t="shared" si="9"/>
        <v>0</v>
      </c>
      <c r="I316" s="94">
        <f>I317+I321+I325</f>
        <v>1071330</v>
      </c>
    </row>
    <row r="317" spans="1:9" ht="72">
      <c r="A317" s="99" t="s">
        <v>246</v>
      </c>
      <c r="B317" s="100" t="s">
        <v>366</v>
      </c>
      <c r="C317" s="91" t="s">
        <v>237</v>
      </c>
      <c r="D317" s="91" t="s">
        <v>247</v>
      </c>
      <c r="E317" s="91"/>
      <c r="F317" s="94">
        <f>F318</f>
        <v>720100</v>
      </c>
      <c r="G317" s="94">
        <f t="shared" si="8"/>
        <v>0</v>
      </c>
      <c r="H317" s="94">
        <f t="shared" si="9"/>
        <v>0</v>
      </c>
      <c r="I317" s="94">
        <f>I318</f>
        <v>720100</v>
      </c>
    </row>
    <row r="318" spans="1:9" ht="24">
      <c r="A318" s="99" t="s">
        <v>208</v>
      </c>
      <c r="B318" s="100" t="s">
        <v>366</v>
      </c>
      <c r="C318" s="91" t="s">
        <v>237</v>
      </c>
      <c r="D318" s="91" t="s">
        <v>247</v>
      </c>
      <c r="E318" s="91" t="s">
        <v>209</v>
      </c>
      <c r="F318" s="94">
        <f>F319</f>
        <v>720100</v>
      </c>
      <c r="G318" s="94">
        <f t="shared" si="8"/>
        <v>0</v>
      </c>
      <c r="H318" s="94">
        <f t="shared" si="9"/>
        <v>0</v>
      </c>
      <c r="I318" s="94">
        <f>I319</f>
        <v>720100</v>
      </c>
    </row>
    <row r="319" spans="1:9" ht="24">
      <c r="A319" s="99" t="s">
        <v>210</v>
      </c>
      <c r="B319" s="100" t="s">
        <v>366</v>
      </c>
      <c r="C319" s="91" t="s">
        <v>237</v>
      </c>
      <c r="D319" s="91" t="s">
        <v>247</v>
      </c>
      <c r="E319" s="91" t="s">
        <v>211</v>
      </c>
      <c r="F319" s="94">
        <f>F320</f>
        <v>720100</v>
      </c>
      <c r="G319" s="94">
        <f t="shared" si="8"/>
        <v>0</v>
      </c>
      <c r="H319" s="94">
        <f t="shared" si="9"/>
        <v>0</v>
      </c>
      <c r="I319" s="94">
        <f>I320</f>
        <v>720100</v>
      </c>
    </row>
    <row r="320" spans="1:9" ht="36">
      <c r="A320" s="99" t="s">
        <v>212</v>
      </c>
      <c r="B320" s="100" t="s">
        <v>366</v>
      </c>
      <c r="C320" s="100" t="s">
        <v>237</v>
      </c>
      <c r="D320" s="100" t="s">
        <v>247</v>
      </c>
      <c r="E320" s="100" t="s">
        <v>213</v>
      </c>
      <c r="F320" s="94">
        <v>720100</v>
      </c>
      <c r="G320" s="94">
        <f t="shared" si="8"/>
        <v>0</v>
      </c>
      <c r="H320" s="94">
        <f t="shared" si="9"/>
        <v>0</v>
      </c>
      <c r="I320" s="94">
        <v>720100</v>
      </c>
    </row>
    <row r="321" spans="1:9" ht="48">
      <c r="A321" s="99" t="s">
        <v>248</v>
      </c>
      <c r="B321" s="100" t="s">
        <v>366</v>
      </c>
      <c r="C321" s="91" t="s">
        <v>237</v>
      </c>
      <c r="D321" s="91" t="s">
        <v>249</v>
      </c>
      <c r="E321" s="91"/>
      <c r="F321" s="94">
        <f>F322</f>
        <v>100000</v>
      </c>
      <c r="G321" s="94">
        <f t="shared" si="8"/>
        <v>0</v>
      </c>
      <c r="H321" s="94">
        <f t="shared" si="9"/>
        <v>0</v>
      </c>
      <c r="I321" s="94">
        <f>I322</f>
        <v>100000</v>
      </c>
    </row>
    <row r="322" spans="1:9" ht="24">
      <c r="A322" s="99" t="s">
        <v>208</v>
      </c>
      <c r="B322" s="100" t="s">
        <v>366</v>
      </c>
      <c r="C322" s="91" t="s">
        <v>237</v>
      </c>
      <c r="D322" s="91" t="s">
        <v>249</v>
      </c>
      <c r="E322" s="91" t="s">
        <v>209</v>
      </c>
      <c r="F322" s="94">
        <f>F323</f>
        <v>100000</v>
      </c>
      <c r="G322" s="94">
        <f t="shared" si="8"/>
        <v>0</v>
      </c>
      <c r="H322" s="94">
        <f t="shared" si="9"/>
        <v>0</v>
      </c>
      <c r="I322" s="94">
        <f>I323</f>
        <v>100000</v>
      </c>
    </row>
    <row r="323" spans="1:9" ht="24">
      <c r="A323" s="99" t="s">
        <v>210</v>
      </c>
      <c r="B323" s="100" t="s">
        <v>366</v>
      </c>
      <c r="C323" s="91" t="s">
        <v>237</v>
      </c>
      <c r="D323" s="91" t="s">
        <v>249</v>
      </c>
      <c r="E323" s="91" t="s">
        <v>211</v>
      </c>
      <c r="F323" s="94">
        <f>F324</f>
        <v>100000</v>
      </c>
      <c r="G323" s="94">
        <f t="shared" si="8"/>
        <v>0</v>
      </c>
      <c r="H323" s="94">
        <f t="shared" si="9"/>
        <v>0</v>
      </c>
      <c r="I323" s="94">
        <f>I324</f>
        <v>100000</v>
      </c>
    </row>
    <row r="324" spans="1:9" ht="36">
      <c r="A324" s="99" t="s">
        <v>214</v>
      </c>
      <c r="B324" s="100" t="s">
        <v>366</v>
      </c>
      <c r="C324" s="100" t="s">
        <v>237</v>
      </c>
      <c r="D324" s="100" t="s">
        <v>249</v>
      </c>
      <c r="E324" s="100" t="s">
        <v>215</v>
      </c>
      <c r="F324" s="94">
        <v>100000</v>
      </c>
      <c r="G324" s="94">
        <f t="shared" si="8"/>
        <v>0</v>
      </c>
      <c r="H324" s="94">
        <f t="shared" si="9"/>
        <v>0</v>
      </c>
      <c r="I324" s="94">
        <v>100000</v>
      </c>
    </row>
    <row r="325" spans="1:9" ht="48">
      <c r="A325" s="99" t="s">
        <v>260</v>
      </c>
      <c r="B325" s="100" t="s">
        <v>366</v>
      </c>
      <c r="C325" s="91" t="s">
        <v>237</v>
      </c>
      <c r="D325" s="91" t="s">
        <v>261</v>
      </c>
      <c r="E325" s="91"/>
      <c r="F325" s="94">
        <f>F326</f>
        <v>251230</v>
      </c>
      <c r="G325" s="94">
        <f t="shared" si="8"/>
        <v>0</v>
      </c>
      <c r="H325" s="94">
        <f t="shared" si="9"/>
        <v>0</v>
      </c>
      <c r="I325" s="94">
        <f>I326</f>
        <v>251230</v>
      </c>
    </row>
    <row r="326" spans="1:9" ht="24">
      <c r="A326" s="99" t="s">
        <v>208</v>
      </c>
      <c r="B326" s="100" t="s">
        <v>366</v>
      </c>
      <c r="C326" s="91" t="s">
        <v>237</v>
      </c>
      <c r="D326" s="91" t="s">
        <v>261</v>
      </c>
      <c r="E326" s="91" t="s">
        <v>209</v>
      </c>
      <c r="F326" s="94">
        <f>F327</f>
        <v>251230</v>
      </c>
      <c r="G326" s="94">
        <f t="shared" si="8"/>
        <v>0</v>
      </c>
      <c r="H326" s="94">
        <f t="shared" si="9"/>
        <v>0</v>
      </c>
      <c r="I326" s="94">
        <f>I327</f>
        <v>251230</v>
      </c>
    </row>
    <row r="327" spans="1:9" ht="24">
      <c r="A327" s="99" t="s">
        <v>210</v>
      </c>
      <c r="B327" s="100" t="s">
        <v>366</v>
      </c>
      <c r="C327" s="91" t="s">
        <v>237</v>
      </c>
      <c r="D327" s="91" t="s">
        <v>261</v>
      </c>
      <c r="E327" s="91" t="s">
        <v>211</v>
      </c>
      <c r="F327" s="94">
        <f>F328</f>
        <v>251230</v>
      </c>
      <c r="G327" s="94">
        <f t="shared" si="8"/>
        <v>0</v>
      </c>
      <c r="H327" s="94">
        <f t="shared" si="9"/>
        <v>0</v>
      </c>
      <c r="I327" s="94">
        <f>I328</f>
        <v>251230</v>
      </c>
    </row>
    <row r="328" spans="1:9" ht="36">
      <c r="A328" s="99" t="s">
        <v>214</v>
      </c>
      <c r="B328" s="100" t="s">
        <v>366</v>
      </c>
      <c r="C328" s="100" t="s">
        <v>237</v>
      </c>
      <c r="D328" s="100" t="s">
        <v>261</v>
      </c>
      <c r="E328" s="100" t="s">
        <v>215</v>
      </c>
      <c r="F328" s="94">
        <v>251230</v>
      </c>
      <c r="G328" s="94">
        <f t="shared" si="8"/>
        <v>0</v>
      </c>
      <c r="H328" s="94">
        <f t="shared" si="9"/>
        <v>0</v>
      </c>
      <c r="I328" s="94">
        <v>251230</v>
      </c>
    </row>
    <row r="329" spans="1:9" ht="24">
      <c r="A329" s="99" t="s">
        <v>282</v>
      </c>
      <c r="B329" s="100" t="s">
        <v>366</v>
      </c>
      <c r="C329" s="91" t="s">
        <v>283</v>
      </c>
      <c r="D329" s="91"/>
      <c r="E329" s="91"/>
      <c r="F329" s="94">
        <f>F330+F346</f>
        <v>22267589</v>
      </c>
      <c r="G329" s="94">
        <f t="shared" si="8"/>
        <v>0</v>
      </c>
      <c r="H329" s="94">
        <f t="shared" si="9"/>
        <v>0</v>
      </c>
      <c r="I329" s="94">
        <f>I330+I346</f>
        <v>22267589</v>
      </c>
    </row>
    <row r="330" spans="1:9" ht="48">
      <c r="A330" s="99" t="s">
        <v>284</v>
      </c>
      <c r="B330" s="100" t="s">
        <v>366</v>
      </c>
      <c r="C330" s="91" t="s">
        <v>285</v>
      </c>
      <c r="D330" s="91"/>
      <c r="E330" s="91"/>
      <c r="F330" s="94">
        <f>F331+F336</f>
        <v>22167589</v>
      </c>
      <c r="G330" s="94">
        <f t="shared" si="8"/>
        <v>0</v>
      </c>
      <c r="H330" s="94">
        <f t="shared" si="9"/>
        <v>0</v>
      </c>
      <c r="I330" s="94">
        <f>I331+I336</f>
        <v>22167589</v>
      </c>
    </row>
    <row r="331" spans="1:9">
      <c r="A331" s="99" t="s">
        <v>292</v>
      </c>
      <c r="B331" s="100" t="s">
        <v>366</v>
      </c>
      <c r="C331" s="91" t="s">
        <v>285</v>
      </c>
      <c r="D331" s="91" t="s">
        <v>293</v>
      </c>
      <c r="E331" s="91"/>
      <c r="F331" s="94">
        <f>F332</f>
        <v>19503900</v>
      </c>
      <c r="G331" s="94">
        <f t="shared" si="8"/>
        <v>0</v>
      </c>
      <c r="H331" s="94">
        <f t="shared" si="9"/>
        <v>0</v>
      </c>
      <c r="I331" s="94">
        <f>I332</f>
        <v>19503900</v>
      </c>
    </row>
    <row r="332" spans="1:9" ht="72">
      <c r="A332" s="99" t="s">
        <v>372</v>
      </c>
      <c r="B332" s="100" t="s">
        <v>366</v>
      </c>
      <c r="C332" s="91" t="s">
        <v>285</v>
      </c>
      <c r="D332" s="91" t="s">
        <v>373</v>
      </c>
      <c r="E332" s="91"/>
      <c r="F332" s="94">
        <f>F333</f>
        <v>19503900</v>
      </c>
      <c r="G332" s="94">
        <f t="shared" si="8"/>
        <v>0</v>
      </c>
      <c r="H332" s="94">
        <f t="shared" si="9"/>
        <v>0</v>
      </c>
      <c r="I332" s="94">
        <f>I333</f>
        <v>19503900</v>
      </c>
    </row>
    <row r="333" spans="1:9" ht="24">
      <c r="A333" s="99" t="s">
        <v>208</v>
      </c>
      <c r="B333" s="100" t="s">
        <v>366</v>
      </c>
      <c r="C333" s="91" t="s">
        <v>285</v>
      </c>
      <c r="D333" s="91" t="s">
        <v>373</v>
      </c>
      <c r="E333" s="91" t="s">
        <v>209</v>
      </c>
      <c r="F333" s="94">
        <f>F334</f>
        <v>19503900</v>
      </c>
      <c r="G333" s="94">
        <f t="shared" si="8"/>
        <v>0</v>
      </c>
      <c r="H333" s="94">
        <f t="shared" si="9"/>
        <v>0</v>
      </c>
      <c r="I333" s="94">
        <f>I334</f>
        <v>19503900</v>
      </c>
    </row>
    <row r="334" spans="1:9" ht="24">
      <c r="A334" s="99" t="s">
        <v>210</v>
      </c>
      <c r="B334" s="100" t="s">
        <v>366</v>
      </c>
      <c r="C334" s="91" t="s">
        <v>285</v>
      </c>
      <c r="D334" s="91" t="s">
        <v>373</v>
      </c>
      <c r="E334" s="91" t="s">
        <v>211</v>
      </c>
      <c r="F334" s="94">
        <f>F335</f>
        <v>19503900</v>
      </c>
      <c r="G334" s="94">
        <f t="shared" si="8"/>
        <v>0</v>
      </c>
      <c r="H334" s="94">
        <f t="shared" si="9"/>
        <v>0</v>
      </c>
      <c r="I334" s="94">
        <f>I335</f>
        <v>19503900</v>
      </c>
    </row>
    <row r="335" spans="1:9" ht="36">
      <c r="A335" s="99" t="s">
        <v>214</v>
      </c>
      <c r="B335" s="100" t="s">
        <v>366</v>
      </c>
      <c r="C335" s="100" t="s">
        <v>285</v>
      </c>
      <c r="D335" s="100" t="s">
        <v>373</v>
      </c>
      <c r="E335" s="100" t="s">
        <v>215</v>
      </c>
      <c r="F335" s="94">
        <v>19503900</v>
      </c>
      <c r="G335" s="94">
        <f t="shared" si="8"/>
        <v>0</v>
      </c>
      <c r="H335" s="94">
        <f t="shared" si="9"/>
        <v>0</v>
      </c>
      <c r="I335" s="94">
        <v>19503900</v>
      </c>
    </row>
    <row r="336" spans="1:9" ht="24">
      <c r="A336" s="99" t="s">
        <v>244</v>
      </c>
      <c r="B336" s="100" t="s">
        <v>366</v>
      </c>
      <c r="C336" s="91" t="s">
        <v>285</v>
      </c>
      <c r="D336" s="91" t="s">
        <v>245</v>
      </c>
      <c r="E336" s="91"/>
      <c r="F336" s="94">
        <f>F337+F341</f>
        <v>2663689</v>
      </c>
      <c r="G336" s="94">
        <f t="shared" si="8"/>
        <v>0</v>
      </c>
      <c r="H336" s="94">
        <f t="shared" si="9"/>
        <v>0</v>
      </c>
      <c r="I336" s="94">
        <f>I337+I341</f>
        <v>2663689</v>
      </c>
    </row>
    <row r="337" spans="1:9" ht="72">
      <c r="A337" s="99" t="s">
        <v>374</v>
      </c>
      <c r="B337" s="100" t="s">
        <v>366</v>
      </c>
      <c r="C337" s="91" t="s">
        <v>285</v>
      </c>
      <c r="D337" s="91" t="s">
        <v>375</v>
      </c>
      <c r="E337" s="91"/>
      <c r="F337" s="94">
        <f>F338</f>
        <v>2325200</v>
      </c>
      <c r="G337" s="94">
        <f t="shared" si="8"/>
        <v>0</v>
      </c>
      <c r="H337" s="94">
        <f t="shared" si="9"/>
        <v>0</v>
      </c>
      <c r="I337" s="94">
        <f>I338</f>
        <v>2325200</v>
      </c>
    </row>
    <row r="338" spans="1:9" ht="24">
      <c r="A338" s="99" t="s">
        <v>208</v>
      </c>
      <c r="B338" s="100" t="s">
        <v>366</v>
      </c>
      <c r="C338" s="91" t="s">
        <v>285</v>
      </c>
      <c r="D338" s="91" t="s">
        <v>375</v>
      </c>
      <c r="E338" s="91" t="s">
        <v>209</v>
      </c>
      <c r="F338" s="94">
        <f>F339</f>
        <v>2325200</v>
      </c>
      <c r="G338" s="94">
        <f t="shared" si="8"/>
        <v>0</v>
      </c>
      <c r="H338" s="94">
        <f t="shared" si="9"/>
        <v>0</v>
      </c>
      <c r="I338" s="94">
        <f>I339</f>
        <v>2325200</v>
      </c>
    </row>
    <row r="339" spans="1:9" ht="24">
      <c r="A339" s="99" t="s">
        <v>210</v>
      </c>
      <c r="B339" s="100" t="s">
        <v>366</v>
      </c>
      <c r="C339" s="91" t="s">
        <v>285</v>
      </c>
      <c r="D339" s="91" t="s">
        <v>375</v>
      </c>
      <c r="E339" s="91" t="s">
        <v>211</v>
      </c>
      <c r="F339" s="94">
        <f>F340</f>
        <v>2325200</v>
      </c>
      <c r="G339" s="94">
        <f t="shared" si="8"/>
        <v>0</v>
      </c>
      <c r="H339" s="94">
        <f t="shared" si="9"/>
        <v>0</v>
      </c>
      <c r="I339" s="94">
        <f>I340</f>
        <v>2325200</v>
      </c>
    </row>
    <row r="340" spans="1:9" ht="36">
      <c r="A340" s="99" t="s">
        <v>214</v>
      </c>
      <c r="B340" s="100" t="s">
        <v>366</v>
      </c>
      <c r="C340" s="100" t="s">
        <v>285</v>
      </c>
      <c r="D340" s="100" t="s">
        <v>375</v>
      </c>
      <c r="E340" s="100" t="s">
        <v>215</v>
      </c>
      <c r="F340" s="94">
        <v>2325200</v>
      </c>
      <c r="G340" s="94">
        <f t="shared" si="8"/>
        <v>0</v>
      </c>
      <c r="H340" s="94">
        <f t="shared" si="9"/>
        <v>0</v>
      </c>
      <c r="I340" s="94">
        <v>2325200</v>
      </c>
    </row>
    <row r="341" spans="1:9" ht="60">
      <c r="A341" s="99" t="s">
        <v>376</v>
      </c>
      <c r="B341" s="100" t="s">
        <v>366</v>
      </c>
      <c r="C341" s="91" t="s">
        <v>285</v>
      </c>
      <c r="D341" s="91" t="s">
        <v>377</v>
      </c>
      <c r="E341" s="91"/>
      <c r="F341" s="94">
        <f>F342</f>
        <v>338489</v>
      </c>
      <c r="G341" s="94">
        <f t="shared" si="8"/>
        <v>0</v>
      </c>
      <c r="H341" s="94">
        <f t="shared" si="9"/>
        <v>0</v>
      </c>
      <c r="I341" s="94">
        <f>I342</f>
        <v>338489</v>
      </c>
    </row>
    <row r="342" spans="1:9" ht="24">
      <c r="A342" s="99" t="s">
        <v>208</v>
      </c>
      <c r="B342" s="100" t="s">
        <v>366</v>
      </c>
      <c r="C342" s="91" t="s">
        <v>285</v>
      </c>
      <c r="D342" s="91" t="s">
        <v>377</v>
      </c>
      <c r="E342" s="91" t="s">
        <v>209</v>
      </c>
      <c r="F342" s="94">
        <f>F343</f>
        <v>338489</v>
      </c>
      <c r="G342" s="94">
        <f t="shared" si="8"/>
        <v>0</v>
      </c>
      <c r="H342" s="94">
        <f t="shared" si="9"/>
        <v>0</v>
      </c>
      <c r="I342" s="94">
        <f>I343</f>
        <v>338489</v>
      </c>
    </row>
    <row r="343" spans="1:9" ht="24">
      <c r="A343" s="99" t="s">
        <v>210</v>
      </c>
      <c r="B343" s="100" t="s">
        <v>366</v>
      </c>
      <c r="C343" s="91" t="s">
        <v>285</v>
      </c>
      <c r="D343" s="91" t="s">
        <v>377</v>
      </c>
      <c r="E343" s="91" t="s">
        <v>211</v>
      </c>
      <c r="F343" s="94">
        <f>F344+F345</f>
        <v>338489</v>
      </c>
      <c r="G343" s="94">
        <f t="shared" si="8"/>
        <v>0</v>
      </c>
      <c r="H343" s="94">
        <f t="shared" si="9"/>
        <v>0</v>
      </c>
      <c r="I343" s="94">
        <f>I344+I345</f>
        <v>338489</v>
      </c>
    </row>
    <row r="344" spans="1:9" ht="36">
      <c r="A344" s="99" t="s">
        <v>212</v>
      </c>
      <c r="B344" s="100" t="s">
        <v>366</v>
      </c>
      <c r="C344" s="100" t="s">
        <v>285</v>
      </c>
      <c r="D344" s="100" t="s">
        <v>377</v>
      </c>
      <c r="E344" s="100" t="s">
        <v>213</v>
      </c>
      <c r="F344" s="94">
        <v>79627</v>
      </c>
      <c r="G344" s="94">
        <f t="shared" si="8"/>
        <v>0</v>
      </c>
      <c r="H344" s="94">
        <f t="shared" si="9"/>
        <v>0</v>
      </c>
      <c r="I344" s="94">
        <v>79627</v>
      </c>
    </row>
    <row r="345" spans="1:9" ht="36">
      <c r="A345" s="99" t="s">
        <v>214</v>
      </c>
      <c r="B345" s="100" t="s">
        <v>366</v>
      </c>
      <c r="C345" s="100" t="s">
        <v>285</v>
      </c>
      <c r="D345" s="100" t="s">
        <v>377</v>
      </c>
      <c r="E345" s="100" t="s">
        <v>215</v>
      </c>
      <c r="F345" s="94">
        <v>258862</v>
      </c>
      <c r="G345" s="94">
        <f t="shared" si="8"/>
        <v>0</v>
      </c>
      <c r="H345" s="94">
        <f t="shared" si="9"/>
        <v>0</v>
      </c>
      <c r="I345" s="94">
        <v>258862</v>
      </c>
    </row>
    <row r="346" spans="1:9" ht="36">
      <c r="A346" s="99" t="s">
        <v>290</v>
      </c>
      <c r="B346" s="100" t="s">
        <v>366</v>
      </c>
      <c r="C346" s="91" t="s">
        <v>291</v>
      </c>
      <c r="D346" s="91"/>
      <c r="E346" s="91"/>
      <c r="F346" s="94">
        <f>F347</f>
        <v>100000</v>
      </c>
      <c r="G346" s="94">
        <f t="shared" si="8"/>
        <v>0</v>
      </c>
      <c r="H346" s="94">
        <f t="shared" si="9"/>
        <v>0</v>
      </c>
      <c r="I346" s="94">
        <f>I347</f>
        <v>100000</v>
      </c>
    </row>
    <row r="347" spans="1:9" ht="24">
      <c r="A347" s="99" t="s">
        <v>244</v>
      </c>
      <c r="B347" s="100" t="s">
        <v>366</v>
      </c>
      <c r="C347" s="91" t="s">
        <v>291</v>
      </c>
      <c r="D347" s="91" t="s">
        <v>245</v>
      </c>
      <c r="E347" s="91"/>
      <c r="F347" s="94">
        <f>F348</f>
        <v>100000</v>
      </c>
      <c r="G347" s="94">
        <f t="shared" ref="G347:G416" si="10">I347-F347</f>
        <v>0</v>
      </c>
      <c r="H347" s="94">
        <f t="shared" ref="H347:H416" si="11">G347/F347*100</f>
        <v>0</v>
      </c>
      <c r="I347" s="94">
        <f>I348</f>
        <v>100000</v>
      </c>
    </row>
    <row r="348" spans="1:9" ht="48">
      <c r="A348" s="99" t="s">
        <v>378</v>
      </c>
      <c r="B348" s="100" t="s">
        <v>366</v>
      </c>
      <c r="C348" s="91" t="s">
        <v>291</v>
      </c>
      <c r="D348" s="91" t="s">
        <v>379</v>
      </c>
      <c r="E348" s="100"/>
      <c r="F348" s="94">
        <f>F349</f>
        <v>100000</v>
      </c>
      <c r="G348" s="94">
        <f t="shared" si="10"/>
        <v>0</v>
      </c>
      <c r="H348" s="94">
        <f t="shared" si="11"/>
        <v>0</v>
      </c>
      <c r="I348" s="94">
        <f>I349</f>
        <v>100000</v>
      </c>
    </row>
    <row r="349" spans="1:9" ht="24">
      <c r="A349" s="99" t="s">
        <v>208</v>
      </c>
      <c r="B349" s="100" t="s">
        <v>366</v>
      </c>
      <c r="C349" s="91" t="s">
        <v>291</v>
      </c>
      <c r="D349" s="91" t="s">
        <v>379</v>
      </c>
      <c r="E349" s="91" t="s">
        <v>209</v>
      </c>
      <c r="F349" s="94">
        <f>F350</f>
        <v>100000</v>
      </c>
      <c r="G349" s="94">
        <f t="shared" si="10"/>
        <v>0</v>
      </c>
      <c r="H349" s="94">
        <f t="shared" si="11"/>
        <v>0</v>
      </c>
      <c r="I349" s="94">
        <f>I350</f>
        <v>100000</v>
      </c>
    </row>
    <row r="350" spans="1:9" ht="24">
      <c r="A350" s="99" t="s">
        <v>210</v>
      </c>
      <c r="B350" s="100" t="s">
        <v>366</v>
      </c>
      <c r="C350" s="91" t="s">
        <v>291</v>
      </c>
      <c r="D350" s="91" t="s">
        <v>379</v>
      </c>
      <c r="E350" s="91" t="s">
        <v>211</v>
      </c>
      <c r="F350" s="94">
        <f>F351</f>
        <v>100000</v>
      </c>
      <c r="G350" s="94">
        <f t="shared" si="10"/>
        <v>0</v>
      </c>
      <c r="H350" s="94">
        <f t="shared" si="11"/>
        <v>0</v>
      </c>
      <c r="I350" s="94">
        <f>I351</f>
        <v>100000</v>
      </c>
    </row>
    <row r="351" spans="1:9" ht="36">
      <c r="A351" s="99" t="s">
        <v>214</v>
      </c>
      <c r="B351" s="100" t="s">
        <v>366</v>
      </c>
      <c r="C351" s="91" t="s">
        <v>291</v>
      </c>
      <c r="D351" s="91" t="s">
        <v>379</v>
      </c>
      <c r="E351" s="100" t="s">
        <v>215</v>
      </c>
      <c r="F351" s="94">
        <v>100000</v>
      </c>
      <c r="G351" s="94">
        <f t="shared" si="10"/>
        <v>0</v>
      </c>
      <c r="H351" s="94">
        <f t="shared" si="11"/>
        <v>0</v>
      </c>
      <c r="I351" s="94">
        <v>100000</v>
      </c>
    </row>
    <row r="352" spans="1:9">
      <c r="A352" s="99" t="s">
        <v>301</v>
      </c>
      <c r="B352" s="100" t="s">
        <v>366</v>
      </c>
      <c r="C352" s="91" t="s">
        <v>302</v>
      </c>
      <c r="D352" s="91"/>
      <c r="E352" s="91"/>
      <c r="F352" s="94">
        <f t="shared" ref="F352:I357" si="12">F353</f>
        <v>8250000</v>
      </c>
      <c r="G352" s="94">
        <f t="shared" si="10"/>
        <v>0</v>
      </c>
      <c r="H352" s="94">
        <f t="shared" si="11"/>
        <v>0</v>
      </c>
      <c r="I352" s="94">
        <f t="shared" si="12"/>
        <v>8250000</v>
      </c>
    </row>
    <row r="353" spans="1:9" ht="24">
      <c r="A353" s="99" t="s">
        <v>307</v>
      </c>
      <c r="B353" s="100" t="s">
        <v>366</v>
      </c>
      <c r="C353" s="91" t="s">
        <v>308</v>
      </c>
      <c r="D353" s="91"/>
      <c r="E353" s="91"/>
      <c r="F353" s="94">
        <f t="shared" si="12"/>
        <v>8250000</v>
      </c>
      <c r="G353" s="94">
        <f t="shared" si="10"/>
        <v>0</v>
      </c>
      <c r="H353" s="94">
        <f t="shared" si="11"/>
        <v>0</v>
      </c>
      <c r="I353" s="94">
        <f t="shared" si="12"/>
        <v>8250000</v>
      </c>
    </row>
    <row r="354" spans="1:9" ht="24">
      <c r="A354" s="99" t="s">
        <v>380</v>
      </c>
      <c r="B354" s="100" t="s">
        <v>366</v>
      </c>
      <c r="C354" s="91" t="s">
        <v>308</v>
      </c>
      <c r="D354" s="91" t="s">
        <v>381</v>
      </c>
      <c r="E354" s="91"/>
      <c r="F354" s="94">
        <f t="shared" si="12"/>
        <v>8250000</v>
      </c>
      <c r="G354" s="94">
        <f t="shared" si="10"/>
        <v>0</v>
      </c>
      <c r="H354" s="94">
        <f t="shared" si="11"/>
        <v>0</v>
      </c>
      <c r="I354" s="94">
        <f t="shared" si="12"/>
        <v>8250000</v>
      </c>
    </row>
    <row r="355" spans="1:9" ht="24">
      <c r="A355" s="99" t="s">
        <v>382</v>
      </c>
      <c r="B355" s="100" t="s">
        <v>366</v>
      </c>
      <c r="C355" s="91" t="s">
        <v>308</v>
      </c>
      <c r="D355" s="91" t="s">
        <v>383</v>
      </c>
      <c r="E355" s="91"/>
      <c r="F355" s="94">
        <f t="shared" si="12"/>
        <v>8250000</v>
      </c>
      <c r="G355" s="94">
        <f t="shared" si="10"/>
        <v>0</v>
      </c>
      <c r="H355" s="94">
        <f t="shared" si="11"/>
        <v>0</v>
      </c>
      <c r="I355" s="94">
        <f t="shared" si="12"/>
        <v>8250000</v>
      </c>
    </row>
    <row r="356" spans="1:9" ht="24">
      <c r="A356" s="99" t="s">
        <v>208</v>
      </c>
      <c r="B356" s="100" t="s">
        <v>366</v>
      </c>
      <c r="C356" s="91" t="s">
        <v>308</v>
      </c>
      <c r="D356" s="91" t="s">
        <v>383</v>
      </c>
      <c r="E356" s="91" t="s">
        <v>209</v>
      </c>
      <c r="F356" s="94">
        <f t="shared" si="12"/>
        <v>8250000</v>
      </c>
      <c r="G356" s="94">
        <f t="shared" si="10"/>
        <v>0</v>
      </c>
      <c r="H356" s="94">
        <f t="shared" si="11"/>
        <v>0</v>
      </c>
      <c r="I356" s="94">
        <f t="shared" si="12"/>
        <v>8250000</v>
      </c>
    </row>
    <row r="357" spans="1:9" ht="24">
      <c r="A357" s="99" t="s">
        <v>210</v>
      </c>
      <c r="B357" s="100" t="s">
        <v>366</v>
      </c>
      <c r="C357" s="91" t="s">
        <v>308</v>
      </c>
      <c r="D357" s="91" t="s">
        <v>383</v>
      </c>
      <c r="E357" s="91" t="s">
        <v>211</v>
      </c>
      <c r="F357" s="94">
        <f t="shared" si="12"/>
        <v>8250000</v>
      </c>
      <c r="G357" s="94">
        <f t="shared" si="10"/>
        <v>0</v>
      </c>
      <c r="H357" s="94">
        <f t="shared" si="11"/>
        <v>0</v>
      </c>
      <c r="I357" s="94">
        <f t="shared" si="12"/>
        <v>8250000</v>
      </c>
    </row>
    <row r="358" spans="1:9" ht="36">
      <c r="A358" s="99" t="s">
        <v>214</v>
      </c>
      <c r="B358" s="100" t="s">
        <v>366</v>
      </c>
      <c r="C358" s="100" t="s">
        <v>308</v>
      </c>
      <c r="D358" s="100" t="s">
        <v>383</v>
      </c>
      <c r="E358" s="100" t="s">
        <v>215</v>
      </c>
      <c r="F358" s="94">
        <v>8250000</v>
      </c>
      <c r="G358" s="94">
        <f t="shared" si="10"/>
        <v>0</v>
      </c>
      <c r="H358" s="94">
        <f t="shared" si="11"/>
        <v>0</v>
      </c>
      <c r="I358" s="94">
        <v>8250000</v>
      </c>
    </row>
    <row r="359" spans="1:9">
      <c r="A359" s="99" t="s">
        <v>384</v>
      </c>
      <c r="B359" s="100" t="s">
        <v>366</v>
      </c>
      <c r="C359" s="100" t="s">
        <v>385</v>
      </c>
      <c r="D359" s="100"/>
      <c r="E359" s="100"/>
      <c r="F359" s="94">
        <f>F360</f>
        <v>145560033</v>
      </c>
      <c r="G359" s="94">
        <f t="shared" si="10"/>
        <v>3075257</v>
      </c>
      <c r="H359" s="94">
        <f t="shared" si="11"/>
        <v>2.1127069956077849</v>
      </c>
      <c r="I359" s="94">
        <f>I360</f>
        <v>148635290</v>
      </c>
    </row>
    <row r="360" spans="1:9">
      <c r="A360" s="99" t="s">
        <v>386</v>
      </c>
      <c r="B360" s="100" t="s">
        <v>366</v>
      </c>
      <c r="C360" s="100" t="s">
        <v>387</v>
      </c>
      <c r="D360" s="100"/>
      <c r="E360" s="100"/>
      <c r="F360" s="94">
        <f>F361+F369+F375</f>
        <v>145560033</v>
      </c>
      <c r="G360" s="94">
        <f t="shared" si="10"/>
        <v>3075257</v>
      </c>
      <c r="H360" s="94">
        <f t="shared" si="11"/>
        <v>2.1127069956077849</v>
      </c>
      <c r="I360" s="94">
        <f>I361+I369+I375</f>
        <v>148635290</v>
      </c>
    </row>
    <row r="361" spans="1:9">
      <c r="A361" s="99" t="s">
        <v>388</v>
      </c>
      <c r="B361" s="100" t="s">
        <v>366</v>
      </c>
      <c r="C361" s="100" t="s">
        <v>387</v>
      </c>
      <c r="D361" s="100" t="s">
        <v>389</v>
      </c>
      <c r="E361" s="100"/>
      <c r="F361" s="94">
        <f>F362</f>
        <v>23086400</v>
      </c>
      <c r="G361" s="94">
        <f t="shared" si="10"/>
        <v>0</v>
      </c>
      <c r="H361" s="94">
        <f t="shared" si="11"/>
        <v>0</v>
      </c>
      <c r="I361" s="94">
        <f>I362</f>
        <v>23086400</v>
      </c>
    </row>
    <row r="362" spans="1:9" ht="24">
      <c r="A362" s="99" t="s">
        <v>390</v>
      </c>
      <c r="B362" s="100" t="s">
        <v>366</v>
      </c>
      <c r="C362" s="100" t="s">
        <v>387</v>
      </c>
      <c r="D362" s="100" t="s">
        <v>391</v>
      </c>
      <c r="E362" s="100"/>
      <c r="F362" s="94">
        <f>F363+F366</f>
        <v>23086400</v>
      </c>
      <c r="G362" s="94">
        <f t="shared" si="10"/>
        <v>0</v>
      </c>
      <c r="H362" s="94">
        <f t="shared" si="11"/>
        <v>0</v>
      </c>
      <c r="I362" s="94">
        <f>I363+I366</f>
        <v>23086400</v>
      </c>
    </row>
    <row r="363" spans="1:9">
      <c r="A363" s="99" t="s">
        <v>392</v>
      </c>
      <c r="B363" s="100" t="s">
        <v>366</v>
      </c>
      <c r="C363" s="100" t="s">
        <v>387</v>
      </c>
      <c r="D363" s="100" t="s">
        <v>391</v>
      </c>
      <c r="E363" s="100" t="s">
        <v>393</v>
      </c>
      <c r="F363" s="94">
        <f>F364</f>
        <v>2034100</v>
      </c>
      <c r="G363" s="94">
        <f t="shared" si="10"/>
        <v>0</v>
      </c>
      <c r="H363" s="94">
        <f t="shared" si="11"/>
        <v>0</v>
      </c>
      <c r="I363" s="94">
        <f>I364</f>
        <v>2034100</v>
      </c>
    </row>
    <row r="364" spans="1:9" ht="24">
      <c r="A364" s="99" t="s">
        <v>394</v>
      </c>
      <c r="B364" s="100" t="s">
        <v>366</v>
      </c>
      <c r="C364" s="100" t="s">
        <v>387</v>
      </c>
      <c r="D364" s="100" t="s">
        <v>391</v>
      </c>
      <c r="E364" s="100" t="s">
        <v>395</v>
      </c>
      <c r="F364" s="94">
        <f>F365</f>
        <v>2034100</v>
      </c>
      <c r="G364" s="94">
        <f t="shared" si="10"/>
        <v>0</v>
      </c>
      <c r="H364" s="94">
        <f t="shared" si="11"/>
        <v>0</v>
      </c>
      <c r="I364" s="94">
        <f>I365</f>
        <v>2034100</v>
      </c>
    </row>
    <row r="365" spans="1:9" ht="36">
      <c r="A365" s="99" t="s">
        <v>396</v>
      </c>
      <c r="B365" s="100" t="s">
        <v>366</v>
      </c>
      <c r="C365" s="100" t="s">
        <v>387</v>
      </c>
      <c r="D365" s="100" t="s">
        <v>391</v>
      </c>
      <c r="E365" s="100" t="s">
        <v>397</v>
      </c>
      <c r="F365" s="94">
        <v>2034100</v>
      </c>
      <c r="G365" s="94">
        <f t="shared" si="10"/>
        <v>0</v>
      </c>
      <c r="H365" s="94">
        <f t="shared" si="11"/>
        <v>0</v>
      </c>
      <c r="I365" s="94">
        <v>2034100</v>
      </c>
    </row>
    <row r="366" spans="1:9">
      <c r="A366" s="99" t="s">
        <v>224</v>
      </c>
      <c r="B366" s="100" t="s">
        <v>366</v>
      </c>
      <c r="C366" s="100" t="s">
        <v>387</v>
      </c>
      <c r="D366" s="100" t="s">
        <v>391</v>
      </c>
      <c r="E366" s="100" t="s">
        <v>225</v>
      </c>
      <c r="F366" s="94">
        <f>F367</f>
        <v>21052300</v>
      </c>
      <c r="G366" s="94">
        <f t="shared" si="10"/>
        <v>0</v>
      </c>
      <c r="H366" s="94">
        <f t="shared" si="11"/>
        <v>0</v>
      </c>
      <c r="I366" s="94">
        <f>I367</f>
        <v>21052300</v>
      </c>
    </row>
    <row r="367" spans="1:9">
      <c r="A367" s="99" t="s">
        <v>274</v>
      </c>
      <c r="B367" s="100" t="s">
        <v>366</v>
      </c>
      <c r="C367" s="100" t="s">
        <v>387</v>
      </c>
      <c r="D367" s="100" t="s">
        <v>391</v>
      </c>
      <c r="E367" s="100" t="s">
        <v>275</v>
      </c>
      <c r="F367" s="94">
        <f>F368</f>
        <v>21052300</v>
      </c>
      <c r="G367" s="94">
        <f t="shared" si="10"/>
        <v>0</v>
      </c>
      <c r="H367" s="94">
        <f t="shared" si="11"/>
        <v>0</v>
      </c>
      <c r="I367" s="94">
        <f>I368</f>
        <v>21052300</v>
      </c>
    </row>
    <row r="368" spans="1:9" ht="36">
      <c r="A368" s="99" t="s">
        <v>398</v>
      </c>
      <c r="B368" s="100" t="s">
        <v>366</v>
      </c>
      <c r="C368" s="100" t="s">
        <v>387</v>
      </c>
      <c r="D368" s="100" t="s">
        <v>391</v>
      </c>
      <c r="E368" s="100" t="s">
        <v>399</v>
      </c>
      <c r="F368" s="94">
        <v>21052300</v>
      </c>
      <c r="G368" s="94">
        <f t="shared" si="10"/>
        <v>0</v>
      </c>
      <c r="H368" s="94">
        <f t="shared" si="11"/>
        <v>0</v>
      </c>
      <c r="I368" s="94">
        <v>21052300</v>
      </c>
    </row>
    <row r="369" spans="1:9">
      <c r="A369" s="99" t="s">
        <v>292</v>
      </c>
      <c r="B369" s="100" t="s">
        <v>366</v>
      </c>
      <c r="C369" s="100" t="s">
        <v>387</v>
      </c>
      <c r="D369" s="100" t="s">
        <v>293</v>
      </c>
      <c r="E369" s="100"/>
      <c r="F369" s="94">
        <f>F370</f>
        <v>112994000</v>
      </c>
      <c r="G369" s="94">
        <f t="shared" si="10"/>
        <v>0</v>
      </c>
      <c r="H369" s="94">
        <f t="shared" si="11"/>
        <v>0</v>
      </c>
      <c r="I369" s="94">
        <f>I370</f>
        <v>112994000</v>
      </c>
    </row>
    <row r="370" spans="1:9" ht="36">
      <c r="A370" s="99" t="s">
        <v>400</v>
      </c>
      <c r="B370" s="100" t="s">
        <v>366</v>
      </c>
      <c r="C370" s="100" t="s">
        <v>387</v>
      </c>
      <c r="D370" s="100" t="s">
        <v>401</v>
      </c>
      <c r="E370" s="100"/>
      <c r="F370" s="94">
        <f>F371</f>
        <v>112994000</v>
      </c>
      <c r="G370" s="94">
        <f t="shared" si="10"/>
        <v>0</v>
      </c>
      <c r="H370" s="94">
        <f t="shared" si="11"/>
        <v>0</v>
      </c>
      <c r="I370" s="94">
        <f>I371</f>
        <v>112994000</v>
      </c>
    </row>
    <row r="371" spans="1:9" ht="24">
      <c r="A371" s="99" t="s">
        <v>402</v>
      </c>
      <c r="B371" s="100" t="s">
        <v>366</v>
      </c>
      <c r="C371" s="100" t="s">
        <v>387</v>
      </c>
      <c r="D371" s="100" t="s">
        <v>403</v>
      </c>
      <c r="E371" s="100"/>
      <c r="F371" s="94">
        <f>F372</f>
        <v>112994000</v>
      </c>
      <c r="G371" s="94">
        <f t="shared" si="10"/>
        <v>0</v>
      </c>
      <c r="H371" s="94">
        <f t="shared" si="11"/>
        <v>0</v>
      </c>
      <c r="I371" s="94">
        <f>I372</f>
        <v>112994000</v>
      </c>
    </row>
    <row r="372" spans="1:9">
      <c r="A372" s="99" t="s">
        <v>392</v>
      </c>
      <c r="B372" s="100" t="s">
        <v>366</v>
      </c>
      <c r="C372" s="100" t="s">
        <v>387</v>
      </c>
      <c r="D372" s="100" t="s">
        <v>403</v>
      </c>
      <c r="E372" s="100" t="s">
        <v>393</v>
      </c>
      <c r="F372" s="94">
        <f>F373</f>
        <v>112994000</v>
      </c>
      <c r="G372" s="94">
        <f t="shared" si="10"/>
        <v>0</v>
      </c>
      <c r="H372" s="94">
        <f t="shared" si="11"/>
        <v>0</v>
      </c>
      <c r="I372" s="94">
        <f>I373</f>
        <v>112994000</v>
      </c>
    </row>
    <row r="373" spans="1:9" ht="24">
      <c r="A373" s="99" t="s">
        <v>394</v>
      </c>
      <c r="B373" s="100" t="s">
        <v>366</v>
      </c>
      <c r="C373" s="100" t="s">
        <v>387</v>
      </c>
      <c r="D373" s="100" t="s">
        <v>403</v>
      </c>
      <c r="E373" s="100" t="s">
        <v>395</v>
      </c>
      <c r="F373" s="94">
        <f>F374</f>
        <v>112994000</v>
      </c>
      <c r="G373" s="94">
        <f t="shared" si="10"/>
        <v>0</v>
      </c>
      <c r="H373" s="94">
        <f t="shared" si="11"/>
        <v>0</v>
      </c>
      <c r="I373" s="94">
        <f>I374</f>
        <v>112994000</v>
      </c>
    </row>
    <row r="374" spans="1:9" ht="36">
      <c r="A374" s="99" t="s">
        <v>396</v>
      </c>
      <c r="B374" s="100" t="s">
        <v>366</v>
      </c>
      <c r="C374" s="100" t="s">
        <v>387</v>
      </c>
      <c r="D374" s="100" t="s">
        <v>403</v>
      </c>
      <c r="E374" s="100" t="s">
        <v>397</v>
      </c>
      <c r="F374" s="94">
        <v>112994000</v>
      </c>
      <c r="G374" s="94">
        <f t="shared" si="10"/>
        <v>0</v>
      </c>
      <c r="H374" s="94">
        <f t="shared" si="11"/>
        <v>0</v>
      </c>
      <c r="I374" s="94">
        <v>112994000</v>
      </c>
    </row>
    <row r="375" spans="1:9" ht="24">
      <c r="A375" s="99" t="s">
        <v>244</v>
      </c>
      <c r="B375" s="100" t="s">
        <v>366</v>
      </c>
      <c r="C375" s="100" t="s">
        <v>387</v>
      </c>
      <c r="D375" s="100" t="s">
        <v>245</v>
      </c>
      <c r="E375" s="100"/>
      <c r="F375" s="94">
        <f>F376</f>
        <v>9479633</v>
      </c>
      <c r="G375" s="94">
        <f t="shared" si="10"/>
        <v>3075257</v>
      </c>
      <c r="H375" s="94">
        <f t="shared" si="11"/>
        <v>32.440675709703108</v>
      </c>
      <c r="I375" s="94">
        <f>I376</f>
        <v>12554890</v>
      </c>
    </row>
    <row r="376" spans="1:9" ht="60">
      <c r="A376" s="99" t="s">
        <v>404</v>
      </c>
      <c r="B376" s="100" t="s">
        <v>366</v>
      </c>
      <c r="C376" s="100" t="s">
        <v>387</v>
      </c>
      <c r="D376" s="100" t="s">
        <v>405</v>
      </c>
      <c r="E376" s="100"/>
      <c r="F376" s="94">
        <f>F377</f>
        <v>9479633</v>
      </c>
      <c r="G376" s="94">
        <f t="shared" si="10"/>
        <v>3075257</v>
      </c>
      <c r="H376" s="94">
        <f t="shared" si="11"/>
        <v>32.440675709703108</v>
      </c>
      <c r="I376" s="94">
        <f>I377</f>
        <v>12554890</v>
      </c>
    </row>
    <row r="377" spans="1:9">
      <c r="A377" s="99" t="s">
        <v>392</v>
      </c>
      <c r="B377" s="100" t="s">
        <v>366</v>
      </c>
      <c r="C377" s="100" t="s">
        <v>387</v>
      </c>
      <c r="D377" s="100" t="s">
        <v>405</v>
      </c>
      <c r="E377" s="100" t="s">
        <v>393</v>
      </c>
      <c r="F377" s="94">
        <f>F378</f>
        <v>9479633</v>
      </c>
      <c r="G377" s="94">
        <f t="shared" si="10"/>
        <v>3075257</v>
      </c>
      <c r="H377" s="94">
        <f t="shared" si="11"/>
        <v>32.440675709703108</v>
      </c>
      <c r="I377" s="94">
        <f>I378</f>
        <v>12554890</v>
      </c>
    </row>
    <row r="378" spans="1:9" ht="24">
      <c r="A378" s="99" t="s">
        <v>394</v>
      </c>
      <c r="B378" s="100" t="s">
        <v>366</v>
      </c>
      <c r="C378" s="100" t="s">
        <v>387</v>
      </c>
      <c r="D378" s="100" t="s">
        <v>405</v>
      </c>
      <c r="E378" s="100" t="s">
        <v>395</v>
      </c>
      <c r="F378" s="94">
        <f>F379</f>
        <v>9479633</v>
      </c>
      <c r="G378" s="94">
        <f t="shared" si="10"/>
        <v>3075257</v>
      </c>
      <c r="H378" s="94">
        <f t="shared" si="11"/>
        <v>32.440675709703108</v>
      </c>
      <c r="I378" s="94">
        <f>I379</f>
        <v>12554890</v>
      </c>
    </row>
    <row r="379" spans="1:9" ht="36">
      <c r="A379" s="99" t="s">
        <v>396</v>
      </c>
      <c r="B379" s="100" t="s">
        <v>366</v>
      </c>
      <c r="C379" s="100" t="s">
        <v>387</v>
      </c>
      <c r="D379" s="100" t="s">
        <v>405</v>
      </c>
      <c r="E379" s="100" t="s">
        <v>397</v>
      </c>
      <c r="F379" s="94">
        <v>9479633</v>
      </c>
      <c r="G379" s="94">
        <f t="shared" si="10"/>
        <v>3075257</v>
      </c>
      <c r="H379" s="94">
        <f t="shared" si="11"/>
        <v>32.440675709703108</v>
      </c>
      <c r="I379" s="94">
        <v>12554890</v>
      </c>
    </row>
    <row r="380" spans="1:9">
      <c r="A380" s="99" t="s">
        <v>313</v>
      </c>
      <c r="B380" s="100" t="s">
        <v>366</v>
      </c>
      <c r="C380" s="91" t="s">
        <v>314</v>
      </c>
      <c r="D380" s="91"/>
      <c r="E380" s="91"/>
      <c r="F380" s="94">
        <f>F381+F409</f>
        <v>121869491</v>
      </c>
      <c r="G380" s="94">
        <f t="shared" si="10"/>
        <v>2165400</v>
      </c>
      <c r="H380" s="94">
        <f t="shared" si="11"/>
        <v>1.7768187773919562</v>
      </c>
      <c r="I380" s="94">
        <f>I381+I409</f>
        <v>124034891</v>
      </c>
    </row>
    <row r="381" spans="1:9">
      <c r="A381" s="99" t="s">
        <v>325</v>
      </c>
      <c r="B381" s="100" t="s">
        <v>366</v>
      </c>
      <c r="C381" s="91" t="s">
        <v>326</v>
      </c>
      <c r="D381" s="91"/>
      <c r="E381" s="91"/>
      <c r="F381" s="94">
        <f>F388+F398+F404+F382</f>
        <v>49340063</v>
      </c>
      <c r="G381" s="94">
        <f t="shared" si="10"/>
        <v>2165400</v>
      </c>
      <c r="H381" s="94">
        <f t="shared" si="11"/>
        <v>4.388725648769439</v>
      </c>
      <c r="I381" s="94">
        <f>I388+I398+I404+I382</f>
        <v>51505463</v>
      </c>
    </row>
    <row r="382" spans="1:9">
      <c r="A382" s="99" t="s">
        <v>406</v>
      </c>
      <c r="B382" s="100" t="s">
        <v>366</v>
      </c>
      <c r="C382" s="91" t="s">
        <v>326</v>
      </c>
      <c r="D382" s="91" t="s">
        <v>407</v>
      </c>
      <c r="E382" s="91"/>
      <c r="F382" s="94">
        <f>F383</f>
        <v>0</v>
      </c>
      <c r="G382" s="94">
        <f t="shared" si="10"/>
        <v>2165400</v>
      </c>
      <c r="H382" s="94"/>
      <c r="I382" s="94">
        <f>I383</f>
        <v>2165400</v>
      </c>
    </row>
    <row r="383" spans="1:9" ht="24">
      <c r="A383" s="99" t="s">
        <v>408</v>
      </c>
      <c r="B383" s="100" t="s">
        <v>366</v>
      </c>
      <c r="C383" s="91" t="s">
        <v>326</v>
      </c>
      <c r="D383" s="91" t="s">
        <v>409</v>
      </c>
      <c r="E383" s="91"/>
      <c r="F383" s="94">
        <f>F384</f>
        <v>0</v>
      </c>
      <c r="G383" s="94">
        <f t="shared" si="10"/>
        <v>2165400</v>
      </c>
      <c r="H383" s="94"/>
      <c r="I383" s="94">
        <f>I384</f>
        <v>2165400</v>
      </c>
    </row>
    <row r="384" spans="1:9" ht="36">
      <c r="A384" s="99" t="s">
        <v>410</v>
      </c>
      <c r="B384" s="100" t="s">
        <v>366</v>
      </c>
      <c r="C384" s="91" t="s">
        <v>326</v>
      </c>
      <c r="D384" s="91" t="s">
        <v>411</v>
      </c>
      <c r="E384" s="91"/>
      <c r="F384" s="94">
        <f>F385</f>
        <v>0</v>
      </c>
      <c r="G384" s="94">
        <f t="shared" si="10"/>
        <v>2165400</v>
      </c>
      <c r="H384" s="94"/>
      <c r="I384" s="94">
        <f>I385</f>
        <v>2165400</v>
      </c>
    </row>
    <row r="385" spans="1:9" ht="24">
      <c r="A385" s="99" t="s">
        <v>216</v>
      </c>
      <c r="B385" s="100" t="s">
        <v>366</v>
      </c>
      <c r="C385" s="91" t="s">
        <v>326</v>
      </c>
      <c r="D385" s="91" t="s">
        <v>411</v>
      </c>
      <c r="E385" s="91" t="s">
        <v>217</v>
      </c>
      <c r="F385" s="94">
        <f>F386</f>
        <v>0</v>
      </c>
      <c r="G385" s="94">
        <f t="shared" si="10"/>
        <v>2165400</v>
      </c>
      <c r="H385" s="94"/>
      <c r="I385" s="94">
        <f>I386</f>
        <v>2165400</v>
      </c>
    </row>
    <row r="386" spans="1:9" ht="36">
      <c r="A386" s="99" t="s">
        <v>218</v>
      </c>
      <c r="B386" s="100" t="s">
        <v>366</v>
      </c>
      <c r="C386" s="91" t="s">
        <v>326</v>
      </c>
      <c r="D386" s="91" t="s">
        <v>411</v>
      </c>
      <c r="E386" s="91" t="s">
        <v>219</v>
      </c>
      <c r="F386" s="94">
        <f>F387</f>
        <v>0</v>
      </c>
      <c r="G386" s="94">
        <f t="shared" si="10"/>
        <v>2165400</v>
      </c>
      <c r="H386" s="94"/>
      <c r="I386" s="94">
        <f>I387</f>
        <v>2165400</v>
      </c>
    </row>
    <row r="387" spans="1:9">
      <c r="A387" s="99" t="s">
        <v>412</v>
      </c>
      <c r="B387" s="100" t="s">
        <v>366</v>
      </c>
      <c r="C387" s="91" t="s">
        <v>326</v>
      </c>
      <c r="D387" s="91" t="s">
        <v>411</v>
      </c>
      <c r="E387" s="91" t="s">
        <v>413</v>
      </c>
      <c r="F387" s="94"/>
      <c r="G387" s="94">
        <f t="shared" si="10"/>
        <v>2165400</v>
      </c>
      <c r="H387" s="94"/>
      <c r="I387" s="94">
        <v>2165400</v>
      </c>
    </row>
    <row r="388" spans="1:9">
      <c r="A388" s="99" t="s">
        <v>414</v>
      </c>
      <c r="B388" s="100" t="s">
        <v>366</v>
      </c>
      <c r="C388" s="91" t="s">
        <v>326</v>
      </c>
      <c r="D388" s="91" t="s">
        <v>415</v>
      </c>
      <c r="E388" s="91"/>
      <c r="F388" s="94">
        <f>F389</f>
        <v>16040000</v>
      </c>
      <c r="G388" s="94">
        <f t="shared" si="10"/>
        <v>0</v>
      </c>
      <c r="H388" s="94">
        <f t="shared" si="11"/>
        <v>0</v>
      </c>
      <c r="I388" s="94">
        <f>I389</f>
        <v>16040000</v>
      </c>
    </row>
    <row r="389" spans="1:9" ht="168">
      <c r="A389" s="99" t="s">
        <v>416</v>
      </c>
      <c r="B389" s="100" t="s">
        <v>366</v>
      </c>
      <c r="C389" s="91" t="s">
        <v>326</v>
      </c>
      <c r="D389" s="91" t="s">
        <v>417</v>
      </c>
      <c r="E389" s="91"/>
      <c r="F389" s="94">
        <f>F390+F394</f>
        <v>16040000</v>
      </c>
      <c r="G389" s="94">
        <f t="shared" si="10"/>
        <v>0</v>
      </c>
      <c r="H389" s="94">
        <f t="shared" si="11"/>
        <v>0</v>
      </c>
      <c r="I389" s="94">
        <f>I390+I394</f>
        <v>16040000</v>
      </c>
    </row>
    <row r="390" spans="1:9" ht="96">
      <c r="A390" s="99" t="s">
        <v>418</v>
      </c>
      <c r="B390" s="100" t="s">
        <v>366</v>
      </c>
      <c r="C390" s="91" t="s">
        <v>326</v>
      </c>
      <c r="D390" s="91" t="s">
        <v>419</v>
      </c>
      <c r="E390" s="91"/>
      <c r="F390" s="94">
        <f>F391</f>
        <v>3769400</v>
      </c>
      <c r="G390" s="94">
        <f t="shared" si="10"/>
        <v>0</v>
      </c>
      <c r="H390" s="94">
        <f t="shared" si="11"/>
        <v>0</v>
      </c>
      <c r="I390" s="94">
        <f>I391</f>
        <v>3769400</v>
      </c>
    </row>
    <row r="391" spans="1:9" ht="24">
      <c r="A391" s="99" t="s">
        <v>216</v>
      </c>
      <c r="B391" s="100" t="s">
        <v>366</v>
      </c>
      <c r="C391" s="91" t="s">
        <v>326</v>
      </c>
      <c r="D391" s="91" t="s">
        <v>419</v>
      </c>
      <c r="E391" s="91" t="s">
        <v>217</v>
      </c>
      <c r="F391" s="94">
        <f>F392</f>
        <v>3769400</v>
      </c>
      <c r="G391" s="94">
        <f t="shared" si="10"/>
        <v>0</v>
      </c>
      <c r="H391" s="94">
        <f t="shared" si="11"/>
        <v>0</v>
      </c>
      <c r="I391" s="94">
        <f>I392</f>
        <v>3769400</v>
      </c>
    </row>
    <row r="392" spans="1:9" ht="36">
      <c r="A392" s="99" t="s">
        <v>218</v>
      </c>
      <c r="B392" s="100" t="s">
        <v>366</v>
      </c>
      <c r="C392" s="91" t="s">
        <v>326</v>
      </c>
      <c r="D392" s="91" t="s">
        <v>419</v>
      </c>
      <c r="E392" s="91" t="s">
        <v>219</v>
      </c>
      <c r="F392" s="94">
        <f>F393</f>
        <v>3769400</v>
      </c>
      <c r="G392" s="94">
        <f t="shared" si="10"/>
        <v>0</v>
      </c>
      <c r="H392" s="94">
        <f t="shared" si="11"/>
        <v>0</v>
      </c>
      <c r="I392" s="94">
        <f>I393</f>
        <v>3769400</v>
      </c>
    </row>
    <row r="393" spans="1:9" ht="24">
      <c r="A393" s="99" t="s">
        <v>420</v>
      </c>
      <c r="B393" s="100" t="s">
        <v>366</v>
      </c>
      <c r="C393" s="100" t="s">
        <v>326</v>
      </c>
      <c r="D393" s="100" t="s">
        <v>419</v>
      </c>
      <c r="E393" s="100" t="s">
        <v>413</v>
      </c>
      <c r="F393" s="94">
        <v>3769400</v>
      </c>
      <c r="G393" s="94">
        <f t="shared" si="10"/>
        <v>0</v>
      </c>
      <c r="H393" s="94">
        <f t="shared" si="11"/>
        <v>0</v>
      </c>
      <c r="I393" s="94">
        <v>3769400</v>
      </c>
    </row>
    <row r="394" spans="1:9" ht="72">
      <c r="A394" s="99" t="s">
        <v>421</v>
      </c>
      <c r="B394" s="100" t="s">
        <v>366</v>
      </c>
      <c r="C394" s="91" t="s">
        <v>326</v>
      </c>
      <c r="D394" s="91" t="s">
        <v>422</v>
      </c>
      <c r="E394" s="91"/>
      <c r="F394" s="94">
        <f>F395</f>
        <v>12270600</v>
      </c>
      <c r="G394" s="94">
        <f t="shared" si="10"/>
        <v>0</v>
      </c>
      <c r="H394" s="94">
        <f t="shared" si="11"/>
        <v>0</v>
      </c>
      <c r="I394" s="94">
        <f>I395</f>
        <v>12270600</v>
      </c>
    </row>
    <row r="395" spans="1:9" ht="24">
      <c r="A395" s="99" t="s">
        <v>216</v>
      </c>
      <c r="B395" s="100" t="s">
        <v>366</v>
      </c>
      <c r="C395" s="91" t="s">
        <v>326</v>
      </c>
      <c r="D395" s="91" t="s">
        <v>422</v>
      </c>
      <c r="E395" s="91" t="s">
        <v>217</v>
      </c>
      <c r="F395" s="94">
        <f>F396</f>
        <v>12270600</v>
      </c>
      <c r="G395" s="94">
        <f t="shared" si="10"/>
        <v>0</v>
      </c>
      <c r="H395" s="94">
        <f t="shared" si="11"/>
        <v>0</v>
      </c>
      <c r="I395" s="94">
        <f>I396</f>
        <v>12270600</v>
      </c>
    </row>
    <row r="396" spans="1:9" ht="36">
      <c r="A396" s="99" t="s">
        <v>218</v>
      </c>
      <c r="B396" s="100" t="s">
        <v>366</v>
      </c>
      <c r="C396" s="91" t="s">
        <v>326</v>
      </c>
      <c r="D396" s="91" t="s">
        <v>422</v>
      </c>
      <c r="E396" s="91" t="s">
        <v>219</v>
      </c>
      <c r="F396" s="94">
        <f>F397</f>
        <v>12270600</v>
      </c>
      <c r="G396" s="94">
        <f t="shared" si="10"/>
        <v>0</v>
      </c>
      <c r="H396" s="94">
        <f t="shared" si="11"/>
        <v>0</v>
      </c>
      <c r="I396" s="94">
        <f>I397</f>
        <v>12270600</v>
      </c>
    </row>
    <row r="397" spans="1:9" ht="24">
      <c r="A397" s="99" t="s">
        <v>420</v>
      </c>
      <c r="B397" s="100" t="s">
        <v>366</v>
      </c>
      <c r="C397" s="100" t="s">
        <v>326</v>
      </c>
      <c r="D397" s="100" t="s">
        <v>422</v>
      </c>
      <c r="E397" s="100" t="s">
        <v>413</v>
      </c>
      <c r="F397" s="94">
        <v>12270600</v>
      </c>
      <c r="G397" s="94">
        <f t="shared" si="10"/>
        <v>0</v>
      </c>
      <c r="H397" s="94">
        <f t="shared" si="11"/>
        <v>0</v>
      </c>
      <c r="I397" s="94">
        <v>12270600</v>
      </c>
    </row>
    <row r="398" spans="1:9">
      <c r="A398" s="99" t="s">
        <v>292</v>
      </c>
      <c r="B398" s="100" t="s">
        <v>366</v>
      </c>
      <c r="C398" s="91" t="s">
        <v>326</v>
      </c>
      <c r="D398" s="100" t="s">
        <v>293</v>
      </c>
      <c r="E398" s="100"/>
      <c r="F398" s="94">
        <f>F399</f>
        <v>29970043</v>
      </c>
      <c r="G398" s="94">
        <f t="shared" si="10"/>
        <v>0</v>
      </c>
      <c r="H398" s="94">
        <f t="shared" si="11"/>
        <v>0</v>
      </c>
      <c r="I398" s="94">
        <f>I399</f>
        <v>29970043</v>
      </c>
    </row>
    <row r="399" spans="1:9" ht="48">
      <c r="A399" s="99" t="s">
        <v>423</v>
      </c>
      <c r="B399" s="100" t="s">
        <v>366</v>
      </c>
      <c r="C399" s="100" t="s">
        <v>326</v>
      </c>
      <c r="D399" s="100" t="s">
        <v>424</v>
      </c>
      <c r="E399" s="100"/>
      <c r="F399" s="94">
        <f>F400</f>
        <v>29970043</v>
      </c>
      <c r="G399" s="94">
        <f t="shared" si="10"/>
        <v>0</v>
      </c>
      <c r="H399" s="94">
        <f t="shared" si="11"/>
        <v>0</v>
      </c>
      <c r="I399" s="94">
        <f>I400</f>
        <v>29970043</v>
      </c>
    </row>
    <row r="400" spans="1:9" ht="24.75">
      <c r="A400" s="112" t="s">
        <v>425</v>
      </c>
      <c r="B400" s="100" t="s">
        <v>366</v>
      </c>
      <c r="C400" s="91" t="s">
        <v>326</v>
      </c>
      <c r="D400" s="100" t="s">
        <v>426</v>
      </c>
      <c r="E400" s="100"/>
      <c r="F400" s="94">
        <f>F401</f>
        <v>29970043</v>
      </c>
      <c r="G400" s="94">
        <f t="shared" si="10"/>
        <v>0</v>
      </c>
      <c r="H400" s="94">
        <f t="shared" si="11"/>
        <v>0</v>
      </c>
      <c r="I400" s="94">
        <f>I401</f>
        <v>29970043</v>
      </c>
    </row>
    <row r="401" spans="1:9" ht="24.75">
      <c r="A401" s="112" t="s">
        <v>427</v>
      </c>
      <c r="B401" s="100" t="s">
        <v>366</v>
      </c>
      <c r="C401" s="100" t="s">
        <v>326</v>
      </c>
      <c r="D401" s="100" t="s">
        <v>426</v>
      </c>
      <c r="E401" s="100" t="s">
        <v>217</v>
      </c>
      <c r="F401" s="94">
        <f>F402</f>
        <v>29970043</v>
      </c>
      <c r="G401" s="94">
        <f t="shared" si="10"/>
        <v>0</v>
      </c>
      <c r="H401" s="94">
        <f t="shared" si="11"/>
        <v>0</v>
      </c>
      <c r="I401" s="94">
        <f>I402</f>
        <v>29970043</v>
      </c>
    </row>
    <row r="402" spans="1:9" ht="36">
      <c r="A402" s="99" t="s">
        <v>218</v>
      </c>
      <c r="B402" s="100" t="s">
        <v>366</v>
      </c>
      <c r="C402" s="91" t="s">
        <v>326</v>
      </c>
      <c r="D402" s="100" t="s">
        <v>426</v>
      </c>
      <c r="E402" s="100" t="s">
        <v>219</v>
      </c>
      <c r="F402" s="94">
        <f>F403</f>
        <v>29970043</v>
      </c>
      <c r="G402" s="94">
        <f t="shared" si="10"/>
        <v>0</v>
      </c>
      <c r="H402" s="94">
        <f t="shared" si="11"/>
        <v>0</v>
      </c>
      <c r="I402" s="94">
        <f>I403</f>
        <v>29970043</v>
      </c>
    </row>
    <row r="403" spans="1:9" ht="24">
      <c r="A403" s="99" t="s">
        <v>420</v>
      </c>
      <c r="B403" s="100" t="s">
        <v>366</v>
      </c>
      <c r="C403" s="100" t="s">
        <v>326</v>
      </c>
      <c r="D403" s="100" t="s">
        <v>426</v>
      </c>
      <c r="E403" s="100" t="s">
        <v>413</v>
      </c>
      <c r="F403" s="94">
        <v>29970043</v>
      </c>
      <c r="G403" s="94">
        <f t="shared" si="10"/>
        <v>0</v>
      </c>
      <c r="H403" s="94">
        <f t="shared" si="11"/>
        <v>0</v>
      </c>
      <c r="I403" s="94">
        <v>29970043</v>
      </c>
    </row>
    <row r="404" spans="1:9" ht="24">
      <c r="A404" s="99" t="s">
        <v>244</v>
      </c>
      <c r="B404" s="100" t="s">
        <v>366</v>
      </c>
      <c r="C404" s="91" t="s">
        <v>326</v>
      </c>
      <c r="D404" s="100" t="s">
        <v>245</v>
      </c>
      <c r="E404" s="100"/>
      <c r="F404" s="94">
        <f>F405</f>
        <v>3330020</v>
      </c>
      <c r="G404" s="94">
        <f t="shared" si="10"/>
        <v>0</v>
      </c>
      <c r="H404" s="94">
        <f t="shared" si="11"/>
        <v>0</v>
      </c>
      <c r="I404" s="94">
        <f>I405</f>
        <v>3330020</v>
      </c>
    </row>
    <row r="405" spans="1:9" ht="72">
      <c r="A405" s="99" t="s">
        <v>428</v>
      </c>
      <c r="B405" s="100" t="s">
        <v>366</v>
      </c>
      <c r="C405" s="100" t="s">
        <v>326</v>
      </c>
      <c r="D405" s="100" t="s">
        <v>429</v>
      </c>
      <c r="E405" s="100"/>
      <c r="F405" s="94">
        <f>F406</f>
        <v>3330020</v>
      </c>
      <c r="G405" s="94">
        <f t="shared" si="10"/>
        <v>0</v>
      </c>
      <c r="H405" s="94">
        <f t="shared" si="11"/>
        <v>0</v>
      </c>
      <c r="I405" s="94">
        <f>I406</f>
        <v>3330020</v>
      </c>
    </row>
    <row r="406" spans="1:9" ht="24.75">
      <c r="A406" s="112" t="s">
        <v>430</v>
      </c>
      <c r="B406" s="100" t="s">
        <v>366</v>
      </c>
      <c r="C406" s="91" t="s">
        <v>326</v>
      </c>
      <c r="D406" s="100" t="s">
        <v>429</v>
      </c>
      <c r="E406" s="100" t="s">
        <v>217</v>
      </c>
      <c r="F406" s="94">
        <f>F407</f>
        <v>3330020</v>
      </c>
      <c r="G406" s="94">
        <f t="shared" si="10"/>
        <v>0</v>
      </c>
      <c r="H406" s="94">
        <f t="shared" si="11"/>
        <v>0</v>
      </c>
      <c r="I406" s="94">
        <f>I407</f>
        <v>3330020</v>
      </c>
    </row>
    <row r="407" spans="1:9" ht="36">
      <c r="A407" s="99" t="s">
        <v>218</v>
      </c>
      <c r="B407" s="100" t="s">
        <v>366</v>
      </c>
      <c r="C407" s="100" t="s">
        <v>326</v>
      </c>
      <c r="D407" s="100" t="s">
        <v>429</v>
      </c>
      <c r="E407" s="100" t="s">
        <v>219</v>
      </c>
      <c r="F407" s="94">
        <f>F408</f>
        <v>3330020</v>
      </c>
      <c r="G407" s="94">
        <f t="shared" si="10"/>
        <v>0</v>
      </c>
      <c r="H407" s="94">
        <f t="shared" si="11"/>
        <v>0</v>
      </c>
      <c r="I407" s="94">
        <f>I408</f>
        <v>3330020</v>
      </c>
    </row>
    <row r="408" spans="1:9" ht="24">
      <c r="A408" s="99" t="s">
        <v>420</v>
      </c>
      <c r="B408" s="100" t="s">
        <v>366</v>
      </c>
      <c r="C408" s="91" t="s">
        <v>326</v>
      </c>
      <c r="D408" s="100" t="s">
        <v>429</v>
      </c>
      <c r="E408" s="100" t="s">
        <v>413</v>
      </c>
      <c r="F408" s="94">
        <v>3330020</v>
      </c>
      <c r="G408" s="94">
        <f t="shared" si="10"/>
        <v>0</v>
      </c>
      <c r="H408" s="94">
        <f t="shared" si="11"/>
        <v>0</v>
      </c>
      <c r="I408" s="94">
        <v>3330020</v>
      </c>
    </row>
    <row r="409" spans="1:9">
      <c r="A409" s="99" t="s">
        <v>431</v>
      </c>
      <c r="B409" s="100" t="s">
        <v>366</v>
      </c>
      <c r="C409" s="91" t="s">
        <v>432</v>
      </c>
      <c r="D409" s="91"/>
      <c r="E409" s="91"/>
      <c r="F409" s="94">
        <f t="shared" ref="F409:I414" si="13">F410</f>
        <v>72529428</v>
      </c>
      <c r="G409" s="94">
        <f t="shared" si="10"/>
        <v>0</v>
      </c>
      <c r="H409" s="94">
        <f t="shared" si="11"/>
        <v>0</v>
      </c>
      <c r="I409" s="94">
        <f t="shared" si="13"/>
        <v>72529428</v>
      </c>
    </row>
    <row r="410" spans="1:9">
      <c r="A410" s="99" t="s">
        <v>414</v>
      </c>
      <c r="B410" s="100" t="s">
        <v>366</v>
      </c>
      <c r="C410" s="91" t="s">
        <v>432</v>
      </c>
      <c r="D410" s="91" t="s">
        <v>415</v>
      </c>
      <c r="E410" s="91"/>
      <c r="F410" s="94">
        <f t="shared" si="13"/>
        <v>72529428</v>
      </c>
      <c r="G410" s="94">
        <f t="shared" si="10"/>
        <v>0</v>
      </c>
      <c r="H410" s="94">
        <f t="shared" si="11"/>
        <v>0</v>
      </c>
      <c r="I410" s="94">
        <f t="shared" si="13"/>
        <v>72529428</v>
      </c>
    </row>
    <row r="411" spans="1:9" ht="60">
      <c r="A411" s="99" t="s">
        <v>433</v>
      </c>
      <c r="B411" s="100" t="s">
        <v>366</v>
      </c>
      <c r="C411" s="91" t="s">
        <v>432</v>
      </c>
      <c r="D411" s="91" t="s">
        <v>434</v>
      </c>
      <c r="E411" s="91"/>
      <c r="F411" s="94">
        <f t="shared" si="13"/>
        <v>72529428</v>
      </c>
      <c r="G411" s="94">
        <f t="shared" si="10"/>
        <v>0</v>
      </c>
      <c r="H411" s="94">
        <f t="shared" si="11"/>
        <v>0</v>
      </c>
      <c r="I411" s="94">
        <f t="shared" si="13"/>
        <v>72529428</v>
      </c>
    </row>
    <row r="412" spans="1:9" ht="60">
      <c r="A412" s="99" t="s">
        <v>433</v>
      </c>
      <c r="B412" s="100" t="s">
        <v>366</v>
      </c>
      <c r="C412" s="91" t="s">
        <v>432</v>
      </c>
      <c r="D412" s="91" t="s">
        <v>435</v>
      </c>
      <c r="E412" s="91"/>
      <c r="F412" s="94">
        <f t="shared" si="13"/>
        <v>72529428</v>
      </c>
      <c r="G412" s="94">
        <f t="shared" si="10"/>
        <v>0</v>
      </c>
      <c r="H412" s="94">
        <f t="shared" si="11"/>
        <v>0</v>
      </c>
      <c r="I412" s="94">
        <f t="shared" si="13"/>
        <v>72529428</v>
      </c>
    </row>
    <row r="413" spans="1:9" ht="24">
      <c r="A413" s="99" t="s">
        <v>216</v>
      </c>
      <c r="B413" s="100" t="s">
        <v>366</v>
      </c>
      <c r="C413" s="91" t="s">
        <v>432</v>
      </c>
      <c r="D413" s="91" t="s">
        <v>435</v>
      </c>
      <c r="E413" s="91" t="s">
        <v>217</v>
      </c>
      <c r="F413" s="94">
        <f t="shared" si="13"/>
        <v>72529428</v>
      </c>
      <c r="G413" s="94">
        <f t="shared" si="10"/>
        <v>0</v>
      </c>
      <c r="H413" s="94">
        <f t="shared" si="11"/>
        <v>0</v>
      </c>
      <c r="I413" s="94">
        <f t="shared" si="13"/>
        <v>72529428</v>
      </c>
    </row>
    <row r="414" spans="1:9" ht="36">
      <c r="A414" s="99" t="s">
        <v>218</v>
      </c>
      <c r="B414" s="100" t="s">
        <v>366</v>
      </c>
      <c r="C414" s="91" t="s">
        <v>432</v>
      </c>
      <c r="D414" s="91" t="s">
        <v>435</v>
      </c>
      <c r="E414" s="91" t="s">
        <v>219</v>
      </c>
      <c r="F414" s="94">
        <f t="shared" si="13"/>
        <v>72529428</v>
      </c>
      <c r="G414" s="94">
        <f t="shared" si="10"/>
        <v>0</v>
      </c>
      <c r="H414" s="94">
        <f t="shared" si="11"/>
        <v>0</v>
      </c>
      <c r="I414" s="94">
        <f t="shared" si="13"/>
        <v>72529428</v>
      </c>
    </row>
    <row r="415" spans="1:9" ht="24">
      <c r="A415" s="99" t="s">
        <v>436</v>
      </c>
      <c r="B415" s="100" t="s">
        <v>366</v>
      </c>
      <c r="C415" s="100" t="s">
        <v>432</v>
      </c>
      <c r="D415" s="100" t="s">
        <v>435</v>
      </c>
      <c r="E415" s="100" t="s">
        <v>437</v>
      </c>
      <c r="F415" s="94">
        <v>72529428</v>
      </c>
      <c r="G415" s="94">
        <f t="shared" si="10"/>
        <v>0</v>
      </c>
      <c r="H415" s="94">
        <f t="shared" si="11"/>
        <v>0</v>
      </c>
      <c r="I415" s="94">
        <v>72529428</v>
      </c>
    </row>
    <row r="416" spans="1:9">
      <c r="A416" s="99" t="s">
        <v>333</v>
      </c>
      <c r="B416" s="100" t="s">
        <v>366</v>
      </c>
      <c r="C416" s="91" t="s">
        <v>334</v>
      </c>
      <c r="D416" s="91"/>
      <c r="E416" s="91"/>
      <c r="F416" s="94">
        <f>F417</f>
        <v>20360800</v>
      </c>
      <c r="G416" s="94">
        <f t="shared" si="10"/>
        <v>0</v>
      </c>
      <c r="H416" s="94">
        <f t="shared" si="11"/>
        <v>0</v>
      </c>
      <c r="I416" s="94">
        <f>I417</f>
        <v>20360800</v>
      </c>
    </row>
    <row r="417" spans="1:9">
      <c r="A417" s="99" t="s">
        <v>438</v>
      </c>
      <c r="B417" s="100" t="s">
        <v>366</v>
      </c>
      <c r="C417" s="91" t="s">
        <v>439</v>
      </c>
      <c r="D417" s="91"/>
      <c r="E417" s="91"/>
      <c r="F417" s="94">
        <f>F418</f>
        <v>20360800</v>
      </c>
      <c r="G417" s="94">
        <f t="shared" ref="G417:G480" si="14">I417-F417</f>
        <v>0</v>
      </c>
      <c r="H417" s="94">
        <f t="shared" ref="H417:H480" si="15">G417/F417*100</f>
        <v>0</v>
      </c>
      <c r="I417" s="94">
        <f>I418</f>
        <v>20360800</v>
      </c>
    </row>
    <row r="418" spans="1:9">
      <c r="A418" s="99" t="s">
        <v>440</v>
      </c>
      <c r="B418" s="100" t="s">
        <v>366</v>
      </c>
      <c r="C418" s="91" t="s">
        <v>439</v>
      </c>
      <c r="D418" s="91" t="s">
        <v>441</v>
      </c>
      <c r="E418" s="91"/>
      <c r="F418" s="94">
        <f>F419</f>
        <v>20360800</v>
      </c>
      <c r="G418" s="94">
        <f t="shared" si="14"/>
        <v>0</v>
      </c>
      <c r="H418" s="94">
        <f t="shared" si="15"/>
        <v>0</v>
      </c>
      <c r="I418" s="94">
        <f>I419</f>
        <v>20360800</v>
      </c>
    </row>
    <row r="419" spans="1:9" ht="24">
      <c r="A419" s="99" t="s">
        <v>442</v>
      </c>
      <c r="B419" s="100" t="s">
        <v>366</v>
      </c>
      <c r="C419" s="91" t="s">
        <v>439</v>
      </c>
      <c r="D419" s="91" t="s">
        <v>443</v>
      </c>
      <c r="E419" s="91"/>
      <c r="F419" s="94">
        <f>F420</f>
        <v>20360800</v>
      </c>
      <c r="G419" s="94">
        <f t="shared" si="14"/>
        <v>0</v>
      </c>
      <c r="H419" s="94">
        <f t="shared" si="15"/>
        <v>0</v>
      </c>
      <c r="I419" s="94">
        <f>I420</f>
        <v>20360800</v>
      </c>
    </row>
    <row r="420" spans="1:9" ht="48">
      <c r="A420" s="99" t="s">
        <v>340</v>
      </c>
      <c r="B420" s="100" t="s">
        <v>366</v>
      </c>
      <c r="C420" s="91" t="s">
        <v>439</v>
      </c>
      <c r="D420" s="91" t="s">
        <v>443</v>
      </c>
      <c r="E420" s="91" t="s">
        <v>341</v>
      </c>
      <c r="F420" s="94">
        <f>F421</f>
        <v>20360800</v>
      </c>
      <c r="G420" s="94">
        <f t="shared" si="14"/>
        <v>0</v>
      </c>
      <c r="H420" s="94">
        <f t="shared" si="15"/>
        <v>0</v>
      </c>
      <c r="I420" s="94">
        <f>I421</f>
        <v>20360800</v>
      </c>
    </row>
    <row r="421" spans="1:9">
      <c r="A421" s="99" t="s">
        <v>342</v>
      </c>
      <c r="B421" s="100" t="s">
        <v>366</v>
      </c>
      <c r="C421" s="91" t="s">
        <v>439</v>
      </c>
      <c r="D421" s="91" t="s">
        <v>443</v>
      </c>
      <c r="E421" s="91" t="s">
        <v>343</v>
      </c>
      <c r="F421" s="94">
        <f>F422+F423</f>
        <v>20360800</v>
      </c>
      <c r="G421" s="94">
        <f t="shared" si="14"/>
        <v>0</v>
      </c>
      <c r="H421" s="94">
        <f t="shared" si="15"/>
        <v>0</v>
      </c>
      <c r="I421" s="94">
        <f>I422+I423</f>
        <v>20360800</v>
      </c>
    </row>
    <row r="422" spans="1:9" ht="60">
      <c r="A422" s="99" t="s">
        <v>344</v>
      </c>
      <c r="B422" s="100" t="s">
        <v>366</v>
      </c>
      <c r="C422" s="100" t="s">
        <v>439</v>
      </c>
      <c r="D422" s="100" t="s">
        <v>443</v>
      </c>
      <c r="E422" s="100" t="s">
        <v>345</v>
      </c>
      <c r="F422" s="94">
        <v>20041100</v>
      </c>
      <c r="G422" s="94">
        <f t="shared" si="14"/>
        <v>0</v>
      </c>
      <c r="H422" s="94">
        <f t="shared" si="15"/>
        <v>0</v>
      </c>
      <c r="I422" s="94">
        <v>20041100</v>
      </c>
    </row>
    <row r="423" spans="1:9" ht="24">
      <c r="A423" s="99" t="s">
        <v>346</v>
      </c>
      <c r="B423" s="100" t="s">
        <v>366</v>
      </c>
      <c r="C423" s="100" t="s">
        <v>439</v>
      </c>
      <c r="D423" s="100" t="s">
        <v>443</v>
      </c>
      <c r="E423" s="100" t="s">
        <v>347</v>
      </c>
      <c r="F423" s="94">
        <v>319700</v>
      </c>
      <c r="G423" s="94">
        <f t="shared" si="14"/>
        <v>0</v>
      </c>
      <c r="H423" s="94">
        <f t="shared" si="15"/>
        <v>0</v>
      </c>
      <c r="I423" s="94">
        <v>319700</v>
      </c>
    </row>
    <row r="424" spans="1:9" s="98" customFormat="1" ht="36">
      <c r="A424" s="95" t="s">
        <v>444</v>
      </c>
      <c r="B424" s="96" t="s">
        <v>445</v>
      </c>
      <c r="C424" s="96"/>
      <c r="D424" s="96" t="s">
        <v>187</v>
      </c>
      <c r="E424" s="96" t="s">
        <v>187</v>
      </c>
      <c r="F424" s="97">
        <f>F425+F436+F443+F675</f>
        <v>2638357978</v>
      </c>
      <c r="G424" s="97">
        <f t="shared" si="14"/>
        <v>8113601</v>
      </c>
      <c r="H424" s="97">
        <f t="shared" si="15"/>
        <v>0.30752464478495417</v>
      </c>
      <c r="I424" s="97">
        <f>I425+I436+I443+I675</f>
        <v>2646471579</v>
      </c>
    </row>
    <row r="425" spans="1:9">
      <c r="A425" s="99" t="s">
        <v>188</v>
      </c>
      <c r="B425" s="100" t="s">
        <v>445</v>
      </c>
      <c r="C425" s="91" t="s">
        <v>189</v>
      </c>
      <c r="D425" s="91"/>
      <c r="E425" s="91"/>
      <c r="F425" s="94">
        <f>F426</f>
        <v>900500</v>
      </c>
      <c r="G425" s="94">
        <f t="shared" si="14"/>
        <v>0</v>
      </c>
      <c r="H425" s="94">
        <f t="shared" si="15"/>
        <v>0</v>
      </c>
      <c r="I425" s="94">
        <f>I426</f>
        <v>900500</v>
      </c>
    </row>
    <row r="426" spans="1:9">
      <c r="A426" s="99" t="s">
        <v>236</v>
      </c>
      <c r="B426" s="100" t="s">
        <v>445</v>
      </c>
      <c r="C426" s="91" t="s">
        <v>237</v>
      </c>
      <c r="D426" s="91"/>
      <c r="E426" s="91"/>
      <c r="F426" s="94">
        <f>F427</f>
        <v>900500</v>
      </c>
      <c r="G426" s="94">
        <f t="shared" si="14"/>
        <v>0</v>
      </c>
      <c r="H426" s="94">
        <f t="shared" si="15"/>
        <v>0</v>
      </c>
      <c r="I426" s="94">
        <f>I427</f>
        <v>900500</v>
      </c>
    </row>
    <row r="427" spans="1:9" ht="24">
      <c r="A427" s="99" t="s">
        <v>244</v>
      </c>
      <c r="B427" s="100" t="s">
        <v>445</v>
      </c>
      <c r="C427" s="91" t="s">
        <v>237</v>
      </c>
      <c r="D427" s="91" t="s">
        <v>245</v>
      </c>
      <c r="E427" s="91"/>
      <c r="F427" s="94">
        <f>F428+F432</f>
        <v>900500</v>
      </c>
      <c r="G427" s="94">
        <f t="shared" si="14"/>
        <v>0</v>
      </c>
      <c r="H427" s="94">
        <f t="shared" si="15"/>
        <v>0</v>
      </c>
      <c r="I427" s="94">
        <f>I428+I432</f>
        <v>900500</v>
      </c>
    </row>
    <row r="428" spans="1:9" ht="72">
      <c r="A428" s="99" t="s">
        <v>246</v>
      </c>
      <c r="B428" s="100" t="s">
        <v>445</v>
      </c>
      <c r="C428" s="91" t="s">
        <v>237</v>
      </c>
      <c r="D428" s="91" t="s">
        <v>247</v>
      </c>
      <c r="E428" s="91"/>
      <c r="F428" s="94">
        <f>F429</f>
        <v>750500</v>
      </c>
      <c r="G428" s="94">
        <f t="shared" si="14"/>
        <v>0</v>
      </c>
      <c r="H428" s="94">
        <f t="shared" si="15"/>
        <v>0</v>
      </c>
      <c r="I428" s="94">
        <f>I429</f>
        <v>750500</v>
      </c>
    </row>
    <row r="429" spans="1:9" ht="24">
      <c r="A429" s="99" t="s">
        <v>208</v>
      </c>
      <c r="B429" s="100" t="s">
        <v>445</v>
      </c>
      <c r="C429" s="91" t="s">
        <v>237</v>
      </c>
      <c r="D429" s="91" t="s">
        <v>247</v>
      </c>
      <c r="E429" s="91" t="s">
        <v>209</v>
      </c>
      <c r="F429" s="94">
        <f>F430</f>
        <v>750500</v>
      </c>
      <c r="G429" s="94">
        <f t="shared" si="14"/>
        <v>0</v>
      </c>
      <c r="H429" s="94">
        <f t="shared" si="15"/>
        <v>0</v>
      </c>
      <c r="I429" s="94">
        <f>I430</f>
        <v>750500</v>
      </c>
    </row>
    <row r="430" spans="1:9" ht="24">
      <c r="A430" s="99" t="s">
        <v>210</v>
      </c>
      <c r="B430" s="100" t="s">
        <v>445</v>
      </c>
      <c r="C430" s="91" t="s">
        <v>237</v>
      </c>
      <c r="D430" s="91" t="s">
        <v>247</v>
      </c>
      <c r="E430" s="91" t="s">
        <v>211</v>
      </c>
      <c r="F430" s="94">
        <f>F431</f>
        <v>750500</v>
      </c>
      <c r="G430" s="94">
        <f t="shared" si="14"/>
        <v>0</v>
      </c>
      <c r="H430" s="94">
        <f t="shared" si="15"/>
        <v>0</v>
      </c>
      <c r="I430" s="94">
        <f>I431</f>
        <v>750500</v>
      </c>
    </row>
    <row r="431" spans="1:9" ht="36">
      <c r="A431" s="99" t="s">
        <v>212</v>
      </c>
      <c r="B431" s="100" t="s">
        <v>445</v>
      </c>
      <c r="C431" s="100" t="s">
        <v>237</v>
      </c>
      <c r="D431" s="100" t="s">
        <v>247</v>
      </c>
      <c r="E431" s="100" t="s">
        <v>213</v>
      </c>
      <c r="F431" s="94">
        <v>750500</v>
      </c>
      <c r="G431" s="94">
        <f t="shared" si="14"/>
        <v>0</v>
      </c>
      <c r="H431" s="94">
        <f t="shared" si="15"/>
        <v>0</v>
      </c>
      <c r="I431" s="94">
        <v>750500</v>
      </c>
    </row>
    <row r="432" spans="1:9" ht="48">
      <c r="A432" s="99" t="s">
        <v>248</v>
      </c>
      <c r="B432" s="100" t="s">
        <v>445</v>
      </c>
      <c r="C432" s="91" t="s">
        <v>237</v>
      </c>
      <c r="D432" s="91" t="s">
        <v>249</v>
      </c>
      <c r="E432" s="91"/>
      <c r="F432" s="94">
        <f>F433</f>
        <v>150000</v>
      </c>
      <c r="G432" s="94">
        <f t="shared" si="14"/>
        <v>0</v>
      </c>
      <c r="H432" s="94">
        <f t="shared" si="15"/>
        <v>0</v>
      </c>
      <c r="I432" s="94">
        <f>I433</f>
        <v>150000</v>
      </c>
    </row>
    <row r="433" spans="1:9" ht="24">
      <c r="A433" s="99" t="s">
        <v>208</v>
      </c>
      <c r="B433" s="100" t="s">
        <v>445</v>
      </c>
      <c r="C433" s="91" t="s">
        <v>237</v>
      </c>
      <c r="D433" s="91" t="s">
        <v>249</v>
      </c>
      <c r="E433" s="91" t="s">
        <v>209</v>
      </c>
      <c r="F433" s="94">
        <f>F434</f>
        <v>150000</v>
      </c>
      <c r="G433" s="94">
        <f t="shared" si="14"/>
        <v>0</v>
      </c>
      <c r="H433" s="94">
        <f t="shared" si="15"/>
        <v>0</v>
      </c>
      <c r="I433" s="94">
        <f>I434</f>
        <v>150000</v>
      </c>
    </row>
    <row r="434" spans="1:9" ht="24">
      <c r="A434" s="99" t="s">
        <v>210</v>
      </c>
      <c r="B434" s="100" t="s">
        <v>445</v>
      </c>
      <c r="C434" s="91" t="s">
        <v>237</v>
      </c>
      <c r="D434" s="91" t="s">
        <v>249</v>
      </c>
      <c r="E434" s="91" t="s">
        <v>211</v>
      </c>
      <c r="F434" s="94">
        <f>F435</f>
        <v>150000</v>
      </c>
      <c r="G434" s="94">
        <f t="shared" si="14"/>
        <v>0</v>
      </c>
      <c r="H434" s="94">
        <f t="shared" si="15"/>
        <v>0</v>
      </c>
      <c r="I434" s="94">
        <f>I435</f>
        <v>150000</v>
      </c>
    </row>
    <row r="435" spans="1:9" ht="36">
      <c r="A435" s="99" t="s">
        <v>214</v>
      </c>
      <c r="B435" s="100" t="s">
        <v>445</v>
      </c>
      <c r="C435" s="100" t="s">
        <v>237</v>
      </c>
      <c r="D435" s="100" t="s">
        <v>249</v>
      </c>
      <c r="E435" s="100" t="s">
        <v>215</v>
      </c>
      <c r="F435" s="94">
        <v>150000</v>
      </c>
      <c r="G435" s="94">
        <f t="shared" si="14"/>
        <v>0</v>
      </c>
      <c r="H435" s="94">
        <f t="shared" si="15"/>
        <v>0</v>
      </c>
      <c r="I435" s="94">
        <v>150000</v>
      </c>
    </row>
    <row r="436" spans="1:9">
      <c r="A436" s="99" t="s">
        <v>301</v>
      </c>
      <c r="B436" s="100" t="s">
        <v>445</v>
      </c>
      <c r="C436" s="91" t="s">
        <v>302</v>
      </c>
      <c r="D436" s="91"/>
      <c r="E436" s="91"/>
      <c r="F436" s="94">
        <f t="shared" ref="F436:I441" si="16">F437</f>
        <v>1889527</v>
      </c>
      <c r="G436" s="94">
        <f t="shared" si="14"/>
        <v>-10578</v>
      </c>
      <c r="H436" s="94">
        <f t="shared" si="15"/>
        <v>-0.55982264344462929</v>
      </c>
      <c r="I436" s="94">
        <f t="shared" si="16"/>
        <v>1878949</v>
      </c>
    </row>
    <row r="437" spans="1:9">
      <c r="A437" s="99" t="s">
        <v>446</v>
      </c>
      <c r="B437" s="100" t="s">
        <v>445</v>
      </c>
      <c r="C437" s="91" t="s">
        <v>447</v>
      </c>
      <c r="D437" s="91"/>
      <c r="E437" s="91"/>
      <c r="F437" s="94">
        <f t="shared" si="16"/>
        <v>1889527</v>
      </c>
      <c r="G437" s="94">
        <f t="shared" si="14"/>
        <v>-10578</v>
      </c>
      <c r="H437" s="94">
        <f t="shared" si="15"/>
        <v>-0.55982264344462929</v>
      </c>
      <c r="I437" s="94">
        <f t="shared" si="16"/>
        <v>1878949</v>
      </c>
    </row>
    <row r="438" spans="1:9">
      <c r="A438" s="99" t="s">
        <v>292</v>
      </c>
      <c r="B438" s="100" t="s">
        <v>445</v>
      </c>
      <c r="C438" s="91" t="s">
        <v>447</v>
      </c>
      <c r="D438" s="91" t="s">
        <v>293</v>
      </c>
      <c r="E438" s="91"/>
      <c r="F438" s="94">
        <f t="shared" si="16"/>
        <v>1889527</v>
      </c>
      <c r="G438" s="94">
        <f t="shared" si="14"/>
        <v>-10578</v>
      </c>
      <c r="H438" s="94">
        <f t="shared" si="15"/>
        <v>-0.55982264344462929</v>
      </c>
      <c r="I438" s="94">
        <f t="shared" si="16"/>
        <v>1878949</v>
      </c>
    </row>
    <row r="439" spans="1:9" ht="36">
      <c r="A439" s="99" t="s">
        <v>171</v>
      </c>
      <c r="B439" s="100" t="s">
        <v>445</v>
      </c>
      <c r="C439" s="91" t="s">
        <v>447</v>
      </c>
      <c r="D439" s="91" t="s">
        <v>448</v>
      </c>
      <c r="E439" s="91"/>
      <c r="F439" s="94">
        <f t="shared" si="16"/>
        <v>1889527</v>
      </c>
      <c r="G439" s="94">
        <f t="shared" si="14"/>
        <v>-10578</v>
      </c>
      <c r="H439" s="94">
        <f t="shared" si="15"/>
        <v>-0.55982264344462929</v>
      </c>
      <c r="I439" s="94">
        <f t="shared" si="16"/>
        <v>1878949</v>
      </c>
    </row>
    <row r="440" spans="1:9" ht="48">
      <c r="A440" s="99" t="s">
        <v>340</v>
      </c>
      <c r="B440" s="100" t="s">
        <v>445</v>
      </c>
      <c r="C440" s="91" t="s">
        <v>447</v>
      </c>
      <c r="D440" s="91" t="s">
        <v>448</v>
      </c>
      <c r="E440" s="91" t="s">
        <v>341</v>
      </c>
      <c r="F440" s="94">
        <f t="shared" si="16"/>
        <v>1889527</v>
      </c>
      <c r="G440" s="94">
        <f t="shared" si="14"/>
        <v>-10578</v>
      </c>
      <c r="H440" s="94">
        <f t="shared" si="15"/>
        <v>-0.55982264344462929</v>
      </c>
      <c r="I440" s="94">
        <f t="shared" si="16"/>
        <v>1878949</v>
      </c>
    </row>
    <row r="441" spans="1:9">
      <c r="A441" s="99" t="s">
        <v>449</v>
      </c>
      <c r="B441" s="100" t="s">
        <v>445</v>
      </c>
      <c r="C441" s="91" t="s">
        <v>447</v>
      </c>
      <c r="D441" s="91" t="s">
        <v>448</v>
      </c>
      <c r="E441" s="91" t="s">
        <v>450</v>
      </c>
      <c r="F441" s="94">
        <f t="shared" si="16"/>
        <v>1889527</v>
      </c>
      <c r="G441" s="94">
        <f t="shared" si="14"/>
        <v>-10578</v>
      </c>
      <c r="H441" s="94">
        <f t="shared" si="15"/>
        <v>-0.55982264344462929</v>
      </c>
      <c r="I441" s="94">
        <f t="shared" si="16"/>
        <v>1878949</v>
      </c>
    </row>
    <row r="442" spans="1:9" ht="24">
      <c r="A442" s="99" t="s">
        <v>451</v>
      </c>
      <c r="B442" s="100" t="s">
        <v>445</v>
      </c>
      <c r="C442" s="100" t="s">
        <v>447</v>
      </c>
      <c r="D442" s="100" t="s">
        <v>448</v>
      </c>
      <c r="E442" s="100" t="s">
        <v>452</v>
      </c>
      <c r="F442" s="94">
        <v>1889527</v>
      </c>
      <c r="G442" s="94">
        <f t="shared" si="14"/>
        <v>-10578</v>
      </c>
      <c r="H442" s="94">
        <f t="shared" si="15"/>
        <v>-0.55982264344462929</v>
      </c>
      <c r="I442" s="94">
        <v>1878949</v>
      </c>
    </row>
    <row r="443" spans="1:9">
      <c r="A443" s="99" t="s">
        <v>453</v>
      </c>
      <c r="B443" s="100" t="s">
        <v>445</v>
      </c>
      <c r="C443" s="91" t="s">
        <v>454</v>
      </c>
      <c r="D443" s="91"/>
      <c r="E443" s="91"/>
      <c r="F443" s="94">
        <f>F444+F488+F565+F626</f>
        <v>2606922190</v>
      </c>
      <c r="G443" s="94">
        <f t="shared" si="14"/>
        <v>8124179</v>
      </c>
      <c r="H443" s="94">
        <f t="shared" si="15"/>
        <v>0.31163872213616012</v>
      </c>
      <c r="I443" s="94">
        <f>I444+I488+I565+I626</f>
        <v>2615046369</v>
      </c>
    </row>
    <row r="444" spans="1:9">
      <c r="A444" s="99" t="s">
        <v>455</v>
      </c>
      <c r="B444" s="100" t="s">
        <v>445</v>
      </c>
      <c r="C444" s="91" t="s">
        <v>456</v>
      </c>
      <c r="D444" s="91"/>
      <c r="E444" s="91"/>
      <c r="F444" s="94">
        <f>F445+F457+F465</f>
        <v>770657491</v>
      </c>
      <c r="G444" s="94">
        <f t="shared" si="14"/>
        <v>11507000</v>
      </c>
      <c r="H444" s="94">
        <f t="shared" si="15"/>
        <v>1.493140614914233</v>
      </c>
      <c r="I444" s="94">
        <f>I445+I457+I465</f>
        <v>782164491</v>
      </c>
    </row>
    <row r="445" spans="1:9">
      <c r="A445" s="99" t="s">
        <v>457</v>
      </c>
      <c r="B445" s="100" t="s">
        <v>445</v>
      </c>
      <c r="C445" s="91" t="s">
        <v>456</v>
      </c>
      <c r="D445" s="91" t="s">
        <v>458</v>
      </c>
      <c r="E445" s="91"/>
      <c r="F445" s="94">
        <f>F446</f>
        <v>758853491</v>
      </c>
      <c r="G445" s="94">
        <f t="shared" si="14"/>
        <v>11507000</v>
      </c>
      <c r="H445" s="94">
        <f t="shared" si="15"/>
        <v>1.5163664839752315</v>
      </c>
      <c r="I445" s="94">
        <f>I446</f>
        <v>770360491</v>
      </c>
    </row>
    <row r="446" spans="1:9" ht="24">
      <c r="A446" s="99" t="s">
        <v>268</v>
      </c>
      <c r="B446" s="100" t="s">
        <v>445</v>
      </c>
      <c r="C446" s="91" t="s">
        <v>456</v>
      </c>
      <c r="D446" s="91" t="s">
        <v>459</v>
      </c>
      <c r="E446" s="91"/>
      <c r="F446" s="94">
        <f>F447+F450</f>
        <v>758853491</v>
      </c>
      <c r="G446" s="94">
        <f t="shared" si="14"/>
        <v>11507000</v>
      </c>
      <c r="H446" s="94">
        <f t="shared" si="15"/>
        <v>1.5163664839752315</v>
      </c>
      <c r="I446" s="94">
        <f>I447+I450</f>
        <v>770360491</v>
      </c>
    </row>
    <row r="447" spans="1:9" ht="24">
      <c r="A447" s="99" t="s">
        <v>208</v>
      </c>
      <c r="B447" s="100" t="s">
        <v>445</v>
      </c>
      <c r="C447" s="91" t="s">
        <v>456</v>
      </c>
      <c r="D447" s="91" t="s">
        <v>459</v>
      </c>
      <c r="E447" s="91" t="s">
        <v>209</v>
      </c>
      <c r="F447" s="94">
        <f>F448</f>
        <v>21060991</v>
      </c>
      <c r="G447" s="94">
        <f t="shared" si="14"/>
        <v>1000000</v>
      </c>
      <c r="H447" s="94">
        <f t="shared" si="15"/>
        <v>4.7481146542439525</v>
      </c>
      <c r="I447" s="94">
        <f>I448</f>
        <v>22060991</v>
      </c>
    </row>
    <row r="448" spans="1:9" ht="24">
      <c r="A448" s="99" t="s">
        <v>210</v>
      </c>
      <c r="B448" s="100" t="s">
        <v>445</v>
      </c>
      <c r="C448" s="91" t="s">
        <v>456</v>
      </c>
      <c r="D448" s="91" t="s">
        <v>459</v>
      </c>
      <c r="E448" s="91" t="s">
        <v>211</v>
      </c>
      <c r="F448" s="94">
        <f>F449</f>
        <v>21060991</v>
      </c>
      <c r="G448" s="94">
        <f t="shared" si="14"/>
        <v>1000000</v>
      </c>
      <c r="H448" s="94">
        <f t="shared" si="15"/>
        <v>4.7481146542439525</v>
      </c>
      <c r="I448" s="94">
        <f>I449</f>
        <v>22060991</v>
      </c>
    </row>
    <row r="449" spans="1:9" ht="36">
      <c r="A449" s="99" t="s">
        <v>214</v>
      </c>
      <c r="B449" s="100" t="s">
        <v>445</v>
      </c>
      <c r="C449" s="91" t="s">
        <v>456</v>
      </c>
      <c r="D449" s="91" t="s">
        <v>459</v>
      </c>
      <c r="E449" s="91" t="s">
        <v>215</v>
      </c>
      <c r="F449" s="94">
        <v>21060991</v>
      </c>
      <c r="G449" s="94">
        <f t="shared" si="14"/>
        <v>1000000</v>
      </c>
      <c r="H449" s="94">
        <f t="shared" si="15"/>
        <v>4.7481146542439525</v>
      </c>
      <c r="I449" s="94">
        <v>22060991</v>
      </c>
    </row>
    <row r="450" spans="1:9" ht="48">
      <c r="A450" s="99" t="s">
        <v>340</v>
      </c>
      <c r="B450" s="100" t="s">
        <v>445</v>
      </c>
      <c r="C450" s="91" t="s">
        <v>456</v>
      </c>
      <c r="D450" s="91" t="s">
        <v>459</v>
      </c>
      <c r="E450" s="91" t="s">
        <v>341</v>
      </c>
      <c r="F450" s="94">
        <f>F451+F454</f>
        <v>737792500</v>
      </c>
      <c r="G450" s="94">
        <f t="shared" si="14"/>
        <v>10507000</v>
      </c>
      <c r="H450" s="94">
        <f t="shared" si="15"/>
        <v>1.4241131483445548</v>
      </c>
      <c r="I450" s="94">
        <f>I451+I454</f>
        <v>748299500</v>
      </c>
    </row>
    <row r="451" spans="1:9">
      <c r="A451" s="101" t="s">
        <v>449</v>
      </c>
      <c r="B451" s="100" t="s">
        <v>445</v>
      </c>
      <c r="C451" s="91" t="s">
        <v>456</v>
      </c>
      <c r="D451" s="91" t="s">
        <v>459</v>
      </c>
      <c r="E451" s="91" t="s">
        <v>450</v>
      </c>
      <c r="F451" s="94">
        <f>F452+F453</f>
        <v>438160100</v>
      </c>
      <c r="G451" s="94">
        <f t="shared" si="14"/>
        <v>3000000</v>
      </c>
      <c r="H451" s="94">
        <f t="shared" si="15"/>
        <v>0.68468123866139341</v>
      </c>
      <c r="I451" s="94">
        <f>I452+I453</f>
        <v>441160100</v>
      </c>
    </row>
    <row r="452" spans="1:9" ht="60">
      <c r="A452" s="99" t="s">
        <v>460</v>
      </c>
      <c r="B452" s="100" t="s">
        <v>445</v>
      </c>
      <c r="C452" s="100" t="s">
        <v>456</v>
      </c>
      <c r="D452" s="100" t="s">
        <v>459</v>
      </c>
      <c r="E452" s="100" t="s">
        <v>461</v>
      </c>
      <c r="F452" s="94">
        <v>426460100</v>
      </c>
      <c r="G452" s="94">
        <f t="shared" si="14"/>
        <v>0</v>
      </c>
      <c r="H452" s="94">
        <f t="shared" si="15"/>
        <v>0</v>
      </c>
      <c r="I452" s="94">
        <v>426460100</v>
      </c>
    </row>
    <row r="453" spans="1:9" ht="24">
      <c r="A453" s="99" t="s">
        <v>451</v>
      </c>
      <c r="B453" s="100" t="s">
        <v>445</v>
      </c>
      <c r="C453" s="100" t="s">
        <v>456</v>
      </c>
      <c r="D453" s="100" t="s">
        <v>459</v>
      </c>
      <c r="E453" s="100" t="s">
        <v>452</v>
      </c>
      <c r="F453" s="94">
        <v>11700000</v>
      </c>
      <c r="G453" s="94">
        <f t="shared" si="14"/>
        <v>3000000</v>
      </c>
      <c r="H453" s="94">
        <f t="shared" si="15"/>
        <v>25.641025641025639</v>
      </c>
      <c r="I453" s="94">
        <v>14700000</v>
      </c>
    </row>
    <row r="454" spans="1:9">
      <c r="A454" s="99" t="s">
        <v>342</v>
      </c>
      <c r="B454" s="100" t="s">
        <v>445</v>
      </c>
      <c r="C454" s="91" t="s">
        <v>456</v>
      </c>
      <c r="D454" s="91" t="s">
        <v>459</v>
      </c>
      <c r="E454" s="91" t="s">
        <v>343</v>
      </c>
      <c r="F454" s="94">
        <f>F455+F456</f>
        <v>299632400</v>
      </c>
      <c r="G454" s="94">
        <f t="shared" si="14"/>
        <v>7507000</v>
      </c>
      <c r="H454" s="94">
        <f t="shared" si="15"/>
        <v>2.5054032874949441</v>
      </c>
      <c r="I454" s="94">
        <f>I455+I456</f>
        <v>307139400</v>
      </c>
    </row>
    <row r="455" spans="1:9" ht="60">
      <c r="A455" s="99" t="s">
        <v>344</v>
      </c>
      <c r="B455" s="100" t="s">
        <v>445</v>
      </c>
      <c r="C455" s="100" t="s">
        <v>456</v>
      </c>
      <c r="D455" s="100" t="s">
        <v>459</v>
      </c>
      <c r="E455" s="100" t="s">
        <v>345</v>
      </c>
      <c r="F455" s="94">
        <v>291863400</v>
      </c>
      <c r="G455" s="94">
        <f t="shared" si="14"/>
        <v>0</v>
      </c>
      <c r="H455" s="94">
        <f t="shared" si="15"/>
        <v>0</v>
      </c>
      <c r="I455" s="94">
        <v>291863400</v>
      </c>
    </row>
    <row r="456" spans="1:9" ht="24">
      <c r="A456" s="99" t="s">
        <v>346</v>
      </c>
      <c r="B456" s="100" t="s">
        <v>445</v>
      </c>
      <c r="C456" s="100" t="s">
        <v>456</v>
      </c>
      <c r="D456" s="100" t="s">
        <v>459</v>
      </c>
      <c r="E456" s="100" t="s">
        <v>347</v>
      </c>
      <c r="F456" s="94">
        <v>7769000</v>
      </c>
      <c r="G456" s="94">
        <f t="shared" si="14"/>
        <v>7507000</v>
      </c>
      <c r="H456" s="94">
        <f t="shared" si="15"/>
        <v>96.62762260265157</v>
      </c>
      <c r="I456" s="94">
        <v>15276000</v>
      </c>
    </row>
    <row r="457" spans="1:9">
      <c r="A457" s="99" t="s">
        <v>292</v>
      </c>
      <c r="B457" s="100" t="s">
        <v>445</v>
      </c>
      <c r="C457" s="100" t="s">
        <v>456</v>
      </c>
      <c r="D457" s="100" t="s">
        <v>293</v>
      </c>
      <c r="E457" s="100"/>
      <c r="F457" s="94">
        <f>F458</f>
        <v>7500000</v>
      </c>
      <c r="G457" s="94">
        <f t="shared" si="14"/>
        <v>0</v>
      </c>
      <c r="H457" s="94">
        <f t="shared" si="15"/>
        <v>0</v>
      </c>
      <c r="I457" s="94">
        <f>I458</f>
        <v>7500000</v>
      </c>
    </row>
    <row r="458" spans="1:9" ht="24">
      <c r="A458" s="99" t="s">
        <v>462</v>
      </c>
      <c r="B458" s="100" t="s">
        <v>445</v>
      </c>
      <c r="C458" s="100" t="s">
        <v>456</v>
      </c>
      <c r="D458" s="100" t="s">
        <v>463</v>
      </c>
      <c r="E458" s="100"/>
      <c r="F458" s="94">
        <f>F459</f>
        <v>7500000</v>
      </c>
      <c r="G458" s="94">
        <f t="shared" si="14"/>
        <v>0</v>
      </c>
      <c r="H458" s="94">
        <f t="shared" si="15"/>
        <v>0</v>
      </c>
      <c r="I458" s="94">
        <f>I459</f>
        <v>7500000</v>
      </c>
    </row>
    <row r="459" spans="1:9" ht="36">
      <c r="A459" s="99" t="s">
        <v>464</v>
      </c>
      <c r="B459" s="100" t="s">
        <v>445</v>
      </c>
      <c r="C459" s="100" t="s">
        <v>456</v>
      </c>
      <c r="D459" s="100" t="s">
        <v>465</v>
      </c>
      <c r="E459" s="100"/>
      <c r="F459" s="94">
        <f>F460</f>
        <v>7500000</v>
      </c>
      <c r="G459" s="94">
        <f t="shared" si="14"/>
        <v>0</v>
      </c>
      <c r="H459" s="94">
        <f t="shared" si="15"/>
        <v>0</v>
      </c>
      <c r="I459" s="94">
        <f>I460</f>
        <v>7500000</v>
      </c>
    </row>
    <row r="460" spans="1:9" ht="48">
      <c r="A460" s="99" t="s">
        <v>340</v>
      </c>
      <c r="B460" s="100" t="s">
        <v>445</v>
      </c>
      <c r="C460" s="100" t="s">
        <v>456</v>
      </c>
      <c r="D460" s="100" t="s">
        <v>465</v>
      </c>
      <c r="E460" s="100" t="s">
        <v>341</v>
      </c>
      <c r="F460" s="94">
        <f>F461+F463</f>
        <v>7500000</v>
      </c>
      <c r="G460" s="94">
        <f t="shared" si="14"/>
        <v>0</v>
      </c>
      <c r="H460" s="94">
        <f t="shared" si="15"/>
        <v>0</v>
      </c>
      <c r="I460" s="94">
        <f>I461+I463</f>
        <v>7500000</v>
      </c>
    </row>
    <row r="461" spans="1:9">
      <c r="A461" s="99" t="s">
        <v>449</v>
      </c>
      <c r="B461" s="100" t="s">
        <v>445</v>
      </c>
      <c r="C461" s="100" t="s">
        <v>456</v>
      </c>
      <c r="D461" s="100" t="s">
        <v>465</v>
      </c>
      <c r="E461" s="100" t="s">
        <v>450</v>
      </c>
      <c r="F461" s="94">
        <f>F462</f>
        <v>500000</v>
      </c>
      <c r="G461" s="94">
        <f t="shared" si="14"/>
        <v>0</v>
      </c>
      <c r="H461" s="94">
        <f t="shared" si="15"/>
        <v>0</v>
      </c>
      <c r="I461" s="94">
        <f>I462</f>
        <v>500000</v>
      </c>
    </row>
    <row r="462" spans="1:9" ht="24">
      <c r="A462" s="99" t="s">
        <v>451</v>
      </c>
      <c r="B462" s="100" t="s">
        <v>445</v>
      </c>
      <c r="C462" s="100" t="s">
        <v>456</v>
      </c>
      <c r="D462" s="100" t="s">
        <v>465</v>
      </c>
      <c r="E462" s="100" t="s">
        <v>452</v>
      </c>
      <c r="F462" s="94">
        <v>500000</v>
      </c>
      <c r="G462" s="94">
        <f t="shared" si="14"/>
        <v>0</v>
      </c>
      <c r="H462" s="94">
        <f t="shared" si="15"/>
        <v>0</v>
      </c>
      <c r="I462" s="94">
        <v>500000</v>
      </c>
    </row>
    <row r="463" spans="1:9" ht="24">
      <c r="A463" s="99" t="s">
        <v>466</v>
      </c>
      <c r="B463" s="100" t="s">
        <v>445</v>
      </c>
      <c r="C463" s="100" t="s">
        <v>456</v>
      </c>
      <c r="D463" s="100" t="s">
        <v>465</v>
      </c>
      <c r="E463" s="100" t="s">
        <v>343</v>
      </c>
      <c r="F463" s="94">
        <f>F464</f>
        <v>7000000</v>
      </c>
      <c r="G463" s="94">
        <f t="shared" si="14"/>
        <v>0</v>
      </c>
      <c r="H463" s="94">
        <f t="shared" si="15"/>
        <v>0</v>
      </c>
      <c r="I463" s="94">
        <f>I464</f>
        <v>7000000</v>
      </c>
    </row>
    <row r="464" spans="1:9">
      <c r="A464" s="99" t="s">
        <v>467</v>
      </c>
      <c r="B464" s="100" t="s">
        <v>445</v>
      </c>
      <c r="C464" s="100" t="s">
        <v>456</v>
      </c>
      <c r="D464" s="100" t="s">
        <v>465</v>
      </c>
      <c r="E464" s="100" t="s">
        <v>347</v>
      </c>
      <c r="F464" s="94">
        <v>7000000</v>
      </c>
      <c r="G464" s="94">
        <f t="shared" si="14"/>
        <v>0</v>
      </c>
      <c r="H464" s="94">
        <f t="shared" si="15"/>
        <v>0</v>
      </c>
      <c r="I464" s="94">
        <v>7000000</v>
      </c>
    </row>
    <row r="465" spans="1:9" ht="24">
      <c r="A465" s="99" t="s">
        <v>244</v>
      </c>
      <c r="B465" s="100" t="s">
        <v>445</v>
      </c>
      <c r="C465" s="91" t="s">
        <v>456</v>
      </c>
      <c r="D465" s="91" t="s">
        <v>245</v>
      </c>
      <c r="E465" s="91"/>
      <c r="F465" s="94">
        <f>F466+F475+F482</f>
        <v>4304000</v>
      </c>
      <c r="G465" s="94">
        <f t="shared" si="14"/>
        <v>0</v>
      </c>
      <c r="H465" s="94">
        <f t="shared" si="15"/>
        <v>0</v>
      </c>
      <c r="I465" s="94">
        <f>I466+I475+I482</f>
        <v>4304000</v>
      </c>
    </row>
    <row r="466" spans="1:9" ht="36">
      <c r="A466" s="99" t="s">
        <v>468</v>
      </c>
      <c r="B466" s="100" t="s">
        <v>445</v>
      </c>
      <c r="C466" s="91" t="s">
        <v>456</v>
      </c>
      <c r="D466" s="91" t="s">
        <v>469</v>
      </c>
      <c r="E466" s="91"/>
      <c r="F466" s="94">
        <f>F467+F471</f>
        <v>1724000</v>
      </c>
      <c r="G466" s="94">
        <f t="shared" si="14"/>
        <v>0</v>
      </c>
      <c r="H466" s="94">
        <f t="shared" si="15"/>
        <v>0</v>
      </c>
      <c r="I466" s="94">
        <f>I467+I471</f>
        <v>1724000</v>
      </c>
    </row>
    <row r="467" spans="1:9" ht="24">
      <c r="A467" s="99" t="s">
        <v>470</v>
      </c>
      <c r="B467" s="100" t="s">
        <v>445</v>
      </c>
      <c r="C467" s="91" t="s">
        <v>456</v>
      </c>
      <c r="D467" s="91" t="s">
        <v>471</v>
      </c>
      <c r="E467" s="91"/>
      <c r="F467" s="94">
        <f>F468</f>
        <v>584000</v>
      </c>
      <c r="G467" s="94">
        <f t="shared" si="14"/>
        <v>0</v>
      </c>
      <c r="H467" s="94">
        <f t="shared" si="15"/>
        <v>0</v>
      </c>
      <c r="I467" s="94">
        <f>I468</f>
        <v>584000</v>
      </c>
    </row>
    <row r="468" spans="1:9" ht="48">
      <c r="A468" s="99" t="s">
        <v>340</v>
      </c>
      <c r="B468" s="100" t="s">
        <v>445</v>
      </c>
      <c r="C468" s="91" t="s">
        <v>456</v>
      </c>
      <c r="D468" s="91" t="s">
        <v>471</v>
      </c>
      <c r="E468" s="91" t="s">
        <v>341</v>
      </c>
      <c r="F468" s="94">
        <f>F469</f>
        <v>584000</v>
      </c>
      <c r="G468" s="94">
        <f t="shared" si="14"/>
        <v>0</v>
      </c>
      <c r="H468" s="94">
        <f t="shared" si="15"/>
        <v>0</v>
      </c>
      <c r="I468" s="94">
        <f>I469</f>
        <v>584000</v>
      </c>
    </row>
    <row r="469" spans="1:9">
      <c r="A469" s="99" t="s">
        <v>449</v>
      </c>
      <c r="B469" s="100" t="s">
        <v>445</v>
      </c>
      <c r="C469" s="91" t="s">
        <v>456</v>
      </c>
      <c r="D469" s="91" t="s">
        <v>471</v>
      </c>
      <c r="E469" s="91" t="s">
        <v>450</v>
      </c>
      <c r="F469" s="94">
        <f>F470</f>
        <v>584000</v>
      </c>
      <c r="G469" s="94">
        <f t="shared" si="14"/>
        <v>0</v>
      </c>
      <c r="H469" s="94">
        <f t="shared" si="15"/>
        <v>0</v>
      </c>
      <c r="I469" s="94">
        <f>I470</f>
        <v>584000</v>
      </c>
    </row>
    <row r="470" spans="1:9" ht="24">
      <c r="A470" s="99" t="s">
        <v>451</v>
      </c>
      <c r="B470" s="100" t="s">
        <v>445</v>
      </c>
      <c r="C470" s="100" t="s">
        <v>456</v>
      </c>
      <c r="D470" s="100" t="s">
        <v>471</v>
      </c>
      <c r="E470" s="100" t="s">
        <v>452</v>
      </c>
      <c r="F470" s="94">
        <v>584000</v>
      </c>
      <c r="G470" s="94">
        <f t="shared" si="14"/>
        <v>0</v>
      </c>
      <c r="H470" s="94">
        <f t="shared" si="15"/>
        <v>0</v>
      </c>
      <c r="I470" s="94">
        <v>584000</v>
      </c>
    </row>
    <row r="471" spans="1:9" ht="36">
      <c r="A471" s="99" t="s">
        <v>472</v>
      </c>
      <c r="B471" s="100" t="s">
        <v>445</v>
      </c>
      <c r="C471" s="100" t="s">
        <v>456</v>
      </c>
      <c r="D471" s="100" t="s">
        <v>473</v>
      </c>
      <c r="E471" s="100"/>
      <c r="F471" s="94">
        <f>F472</f>
        <v>1140000</v>
      </c>
      <c r="G471" s="94">
        <f t="shared" si="14"/>
        <v>0</v>
      </c>
      <c r="H471" s="94">
        <f t="shared" si="15"/>
        <v>0</v>
      </c>
      <c r="I471" s="94">
        <f>I472</f>
        <v>1140000</v>
      </c>
    </row>
    <row r="472" spans="1:9" ht="48">
      <c r="A472" s="99" t="s">
        <v>340</v>
      </c>
      <c r="B472" s="100" t="s">
        <v>445</v>
      </c>
      <c r="C472" s="100" t="s">
        <v>456</v>
      </c>
      <c r="D472" s="100" t="s">
        <v>473</v>
      </c>
      <c r="E472" s="91" t="s">
        <v>341</v>
      </c>
      <c r="F472" s="94">
        <f>F473</f>
        <v>1140000</v>
      </c>
      <c r="G472" s="94">
        <f t="shared" si="14"/>
        <v>0</v>
      </c>
      <c r="H472" s="94">
        <f t="shared" si="15"/>
        <v>0</v>
      </c>
      <c r="I472" s="94">
        <f>I473</f>
        <v>1140000</v>
      </c>
    </row>
    <row r="473" spans="1:9">
      <c r="A473" s="99" t="s">
        <v>449</v>
      </c>
      <c r="B473" s="100" t="s">
        <v>445</v>
      </c>
      <c r="C473" s="100" t="s">
        <v>456</v>
      </c>
      <c r="D473" s="100" t="s">
        <v>473</v>
      </c>
      <c r="E473" s="91" t="s">
        <v>450</v>
      </c>
      <c r="F473" s="94">
        <f>F474</f>
        <v>1140000</v>
      </c>
      <c r="G473" s="94">
        <f t="shared" si="14"/>
        <v>0</v>
      </c>
      <c r="H473" s="94">
        <f t="shared" si="15"/>
        <v>0</v>
      </c>
      <c r="I473" s="94">
        <f>I474</f>
        <v>1140000</v>
      </c>
    </row>
    <row r="474" spans="1:9" ht="24">
      <c r="A474" s="99" t="s">
        <v>451</v>
      </c>
      <c r="B474" s="100" t="s">
        <v>445</v>
      </c>
      <c r="C474" s="100" t="s">
        <v>456</v>
      </c>
      <c r="D474" s="100" t="s">
        <v>473</v>
      </c>
      <c r="E474" s="100" t="s">
        <v>347</v>
      </c>
      <c r="F474" s="94">
        <v>1140000</v>
      </c>
      <c r="G474" s="94">
        <f t="shared" si="14"/>
        <v>0</v>
      </c>
      <c r="H474" s="94">
        <f t="shared" si="15"/>
        <v>0</v>
      </c>
      <c r="I474" s="94">
        <v>1140000</v>
      </c>
    </row>
    <row r="475" spans="1:9" ht="60">
      <c r="A475" s="99" t="s">
        <v>256</v>
      </c>
      <c r="B475" s="100" t="s">
        <v>445</v>
      </c>
      <c r="C475" s="91" t="s">
        <v>456</v>
      </c>
      <c r="D475" s="91" t="s">
        <v>257</v>
      </c>
      <c r="E475" s="91"/>
      <c r="F475" s="94">
        <f>F476</f>
        <v>640000</v>
      </c>
      <c r="G475" s="94">
        <f t="shared" si="14"/>
        <v>0</v>
      </c>
      <c r="H475" s="94">
        <f t="shared" si="15"/>
        <v>0</v>
      </c>
      <c r="I475" s="94">
        <f>I476</f>
        <v>640000</v>
      </c>
    </row>
    <row r="476" spans="1:9" ht="48">
      <c r="A476" s="99" t="s">
        <v>258</v>
      </c>
      <c r="B476" s="100" t="s">
        <v>445</v>
      </c>
      <c r="C476" s="91" t="s">
        <v>456</v>
      </c>
      <c r="D476" s="91" t="s">
        <v>259</v>
      </c>
      <c r="E476" s="91"/>
      <c r="F476" s="94">
        <f>F477</f>
        <v>640000</v>
      </c>
      <c r="G476" s="94">
        <f t="shared" si="14"/>
        <v>0</v>
      </c>
      <c r="H476" s="94">
        <f t="shared" si="15"/>
        <v>0</v>
      </c>
      <c r="I476" s="94">
        <f>I477</f>
        <v>640000</v>
      </c>
    </row>
    <row r="477" spans="1:9" ht="48">
      <c r="A477" s="99" t="s">
        <v>340</v>
      </c>
      <c r="B477" s="100" t="s">
        <v>445</v>
      </c>
      <c r="C477" s="91" t="s">
        <v>456</v>
      </c>
      <c r="D477" s="91" t="s">
        <v>259</v>
      </c>
      <c r="E477" s="91" t="s">
        <v>341</v>
      </c>
      <c r="F477" s="94">
        <f>F478+F480</f>
        <v>640000</v>
      </c>
      <c r="G477" s="94">
        <f t="shared" si="14"/>
        <v>0</v>
      </c>
      <c r="H477" s="94">
        <f t="shared" si="15"/>
        <v>0</v>
      </c>
      <c r="I477" s="94">
        <f>I478+I480</f>
        <v>640000</v>
      </c>
    </row>
    <row r="478" spans="1:9">
      <c r="A478" s="99" t="s">
        <v>449</v>
      </c>
      <c r="B478" s="100" t="s">
        <v>445</v>
      </c>
      <c r="C478" s="91" t="s">
        <v>456</v>
      </c>
      <c r="D478" s="91" t="s">
        <v>259</v>
      </c>
      <c r="E478" s="91" t="s">
        <v>450</v>
      </c>
      <c r="F478" s="94">
        <f>F479</f>
        <v>400000</v>
      </c>
      <c r="G478" s="94">
        <f t="shared" si="14"/>
        <v>0</v>
      </c>
      <c r="H478" s="94">
        <f t="shared" si="15"/>
        <v>0</v>
      </c>
      <c r="I478" s="94">
        <f>I479</f>
        <v>400000</v>
      </c>
    </row>
    <row r="479" spans="1:9" ht="24">
      <c r="A479" s="99" t="s">
        <v>451</v>
      </c>
      <c r="B479" s="100" t="s">
        <v>445</v>
      </c>
      <c r="C479" s="100" t="s">
        <v>456</v>
      </c>
      <c r="D479" s="100" t="s">
        <v>259</v>
      </c>
      <c r="E479" s="100" t="s">
        <v>452</v>
      </c>
      <c r="F479" s="94">
        <v>400000</v>
      </c>
      <c r="G479" s="94">
        <f t="shared" si="14"/>
        <v>0</v>
      </c>
      <c r="H479" s="94">
        <f t="shared" si="15"/>
        <v>0</v>
      </c>
      <c r="I479" s="94">
        <v>400000</v>
      </c>
    </row>
    <row r="480" spans="1:9">
      <c r="A480" s="99" t="s">
        <v>342</v>
      </c>
      <c r="B480" s="100" t="s">
        <v>445</v>
      </c>
      <c r="C480" s="91" t="s">
        <v>456</v>
      </c>
      <c r="D480" s="91" t="s">
        <v>259</v>
      </c>
      <c r="E480" s="91" t="s">
        <v>343</v>
      </c>
      <c r="F480" s="94">
        <f>F481</f>
        <v>240000</v>
      </c>
      <c r="G480" s="94">
        <f t="shared" si="14"/>
        <v>0</v>
      </c>
      <c r="H480" s="94">
        <f t="shared" si="15"/>
        <v>0</v>
      </c>
      <c r="I480" s="94">
        <f>I481</f>
        <v>240000</v>
      </c>
    </row>
    <row r="481" spans="1:9" ht="24">
      <c r="A481" s="99" t="s">
        <v>346</v>
      </c>
      <c r="B481" s="100" t="s">
        <v>445</v>
      </c>
      <c r="C481" s="100" t="s">
        <v>456</v>
      </c>
      <c r="D481" s="100" t="s">
        <v>259</v>
      </c>
      <c r="E481" s="100" t="s">
        <v>347</v>
      </c>
      <c r="F481" s="94">
        <v>240000</v>
      </c>
      <c r="G481" s="94">
        <f t="shared" ref="G481:G552" si="17">I481-F481</f>
        <v>0</v>
      </c>
      <c r="H481" s="94">
        <f t="shared" ref="H481:H552" si="18">G481/F481*100</f>
        <v>0</v>
      </c>
      <c r="I481" s="94">
        <v>240000</v>
      </c>
    </row>
    <row r="482" spans="1:9" ht="48">
      <c r="A482" s="99" t="s">
        <v>260</v>
      </c>
      <c r="B482" s="100" t="s">
        <v>445</v>
      </c>
      <c r="C482" s="91" t="s">
        <v>456</v>
      </c>
      <c r="D482" s="91" t="s">
        <v>261</v>
      </c>
      <c r="E482" s="91"/>
      <c r="F482" s="94">
        <f>F483</f>
        <v>1940000</v>
      </c>
      <c r="G482" s="94">
        <f t="shared" si="17"/>
        <v>0</v>
      </c>
      <c r="H482" s="94">
        <f t="shared" si="18"/>
        <v>0</v>
      </c>
      <c r="I482" s="94">
        <f>I483</f>
        <v>1940000</v>
      </c>
    </row>
    <row r="483" spans="1:9" ht="48">
      <c r="A483" s="99" t="s">
        <v>340</v>
      </c>
      <c r="B483" s="100" t="s">
        <v>445</v>
      </c>
      <c r="C483" s="91" t="s">
        <v>456</v>
      </c>
      <c r="D483" s="91" t="s">
        <v>261</v>
      </c>
      <c r="E483" s="91" t="s">
        <v>341</v>
      </c>
      <c r="F483" s="94">
        <f>F484+F486</f>
        <v>1940000</v>
      </c>
      <c r="G483" s="94">
        <f t="shared" si="17"/>
        <v>0</v>
      </c>
      <c r="H483" s="94">
        <f t="shared" si="18"/>
        <v>0</v>
      </c>
      <c r="I483" s="94">
        <f>I484+I486</f>
        <v>1940000</v>
      </c>
    </row>
    <row r="484" spans="1:9">
      <c r="A484" s="99" t="s">
        <v>449</v>
      </c>
      <c r="B484" s="100" t="s">
        <v>445</v>
      </c>
      <c r="C484" s="91" t="s">
        <v>456</v>
      </c>
      <c r="D484" s="91" t="s">
        <v>261</v>
      </c>
      <c r="E484" s="91" t="s">
        <v>450</v>
      </c>
      <c r="F484" s="94">
        <f>F485</f>
        <v>1236000</v>
      </c>
      <c r="G484" s="94">
        <f t="shared" si="17"/>
        <v>0</v>
      </c>
      <c r="H484" s="94">
        <f t="shared" si="18"/>
        <v>0</v>
      </c>
      <c r="I484" s="94">
        <f>I485</f>
        <v>1236000</v>
      </c>
    </row>
    <row r="485" spans="1:9" ht="24">
      <c r="A485" s="99" t="s">
        <v>451</v>
      </c>
      <c r="B485" s="100" t="s">
        <v>445</v>
      </c>
      <c r="C485" s="100" t="s">
        <v>456</v>
      </c>
      <c r="D485" s="100" t="s">
        <v>261</v>
      </c>
      <c r="E485" s="100" t="s">
        <v>452</v>
      </c>
      <c r="F485" s="94">
        <v>1236000</v>
      </c>
      <c r="G485" s="94">
        <f t="shared" si="17"/>
        <v>0</v>
      </c>
      <c r="H485" s="94">
        <f t="shared" si="18"/>
        <v>0</v>
      </c>
      <c r="I485" s="94">
        <v>1236000</v>
      </c>
    </row>
    <row r="486" spans="1:9">
      <c r="A486" s="99" t="s">
        <v>342</v>
      </c>
      <c r="B486" s="100" t="s">
        <v>445</v>
      </c>
      <c r="C486" s="91" t="s">
        <v>456</v>
      </c>
      <c r="D486" s="91" t="s">
        <v>261</v>
      </c>
      <c r="E486" s="91" t="s">
        <v>343</v>
      </c>
      <c r="F486" s="94">
        <f>F487</f>
        <v>704000</v>
      </c>
      <c r="G486" s="94">
        <f t="shared" si="17"/>
        <v>0</v>
      </c>
      <c r="H486" s="94">
        <f t="shared" si="18"/>
        <v>0</v>
      </c>
      <c r="I486" s="94">
        <f>I487</f>
        <v>704000</v>
      </c>
    </row>
    <row r="487" spans="1:9" ht="24">
      <c r="A487" s="99" t="s">
        <v>346</v>
      </c>
      <c r="B487" s="100" t="s">
        <v>445</v>
      </c>
      <c r="C487" s="100" t="s">
        <v>456</v>
      </c>
      <c r="D487" s="100" t="s">
        <v>261</v>
      </c>
      <c r="E487" s="100" t="s">
        <v>347</v>
      </c>
      <c r="F487" s="94">
        <v>704000</v>
      </c>
      <c r="G487" s="94">
        <f t="shared" si="17"/>
        <v>0</v>
      </c>
      <c r="H487" s="94">
        <f t="shared" si="18"/>
        <v>0</v>
      </c>
      <c r="I487" s="94">
        <v>704000</v>
      </c>
    </row>
    <row r="488" spans="1:9">
      <c r="A488" s="99" t="s">
        <v>474</v>
      </c>
      <c r="B488" s="100" t="s">
        <v>445</v>
      </c>
      <c r="C488" s="91" t="s">
        <v>475</v>
      </c>
      <c r="D488" s="91"/>
      <c r="E488" s="91"/>
      <c r="F488" s="94">
        <f>F489+F496+F502+F530+F512</f>
        <v>1641088093</v>
      </c>
      <c r="G488" s="94">
        <f t="shared" si="17"/>
        <v>8240888</v>
      </c>
      <c r="H488" s="94">
        <f t="shared" si="18"/>
        <v>0.50216000196157662</v>
      </c>
      <c r="I488" s="94">
        <f>I489+I496+I502+I530+I512</f>
        <v>1649328981</v>
      </c>
    </row>
    <row r="489" spans="1:9" ht="24">
      <c r="A489" s="99" t="s">
        <v>476</v>
      </c>
      <c r="B489" s="100" t="s">
        <v>445</v>
      </c>
      <c r="C489" s="91" t="s">
        <v>475</v>
      </c>
      <c r="D489" s="91" t="s">
        <v>477</v>
      </c>
      <c r="E489" s="91"/>
      <c r="F489" s="94">
        <f>F490</f>
        <v>1466178340</v>
      </c>
      <c r="G489" s="94">
        <f t="shared" si="17"/>
        <v>6050888</v>
      </c>
      <c r="H489" s="94">
        <f t="shared" si="18"/>
        <v>0.41269795323807601</v>
      </c>
      <c r="I489" s="94">
        <f>I490</f>
        <v>1472229228</v>
      </c>
    </row>
    <row r="490" spans="1:9" ht="24">
      <c r="A490" s="99" t="s">
        <v>268</v>
      </c>
      <c r="B490" s="100" t="s">
        <v>445</v>
      </c>
      <c r="C490" s="91" t="s">
        <v>475</v>
      </c>
      <c r="D490" s="91" t="s">
        <v>478</v>
      </c>
      <c r="E490" s="91"/>
      <c r="F490" s="94">
        <f>F491</f>
        <v>1466178340</v>
      </c>
      <c r="G490" s="94">
        <f t="shared" si="17"/>
        <v>6050888</v>
      </c>
      <c r="H490" s="94">
        <f t="shared" si="18"/>
        <v>0.41269795323807601</v>
      </c>
      <c r="I490" s="94">
        <f>I491</f>
        <v>1472229228</v>
      </c>
    </row>
    <row r="491" spans="1:9" ht="48">
      <c r="A491" s="99" t="s">
        <v>340</v>
      </c>
      <c r="B491" s="100" t="s">
        <v>445</v>
      </c>
      <c r="C491" s="91" t="s">
        <v>475</v>
      </c>
      <c r="D491" s="91" t="s">
        <v>478</v>
      </c>
      <c r="E491" s="91" t="s">
        <v>341</v>
      </c>
      <c r="F491" s="94">
        <f>F492+F495</f>
        <v>1466178340</v>
      </c>
      <c r="G491" s="94">
        <f t="shared" si="17"/>
        <v>6050888</v>
      </c>
      <c r="H491" s="94">
        <f t="shared" si="18"/>
        <v>0.41269795323807601</v>
      </c>
      <c r="I491" s="94">
        <f>I492+I495</f>
        <v>1472229228</v>
      </c>
    </row>
    <row r="492" spans="1:9">
      <c r="A492" s="99" t="s">
        <v>449</v>
      </c>
      <c r="B492" s="100" t="s">
        <v>445</v>
      </c>
      <c r="C492" s="91" t="s">
        <v>475</v>
      </c>
      <c r="D492" s="91" t="s">
        <v>478</v>
      </c>
      <c r="E492" s="91" t="s">
        <v>450</v>
      </c>
      <c r="F492" s="94">
        <f>F493+F494</f>
        <v>1446017640</v>
      </c>
      <c r="G492" s="94">
        <f t="shared" si="17"/>
        <v>6050888</v>
      </c>
      <c r="H492" s="94">
        <f t="shared" si="18"/>
        <v>0.41845188001994221</v>
      </c>
      <c r="I492" s="94">
        <f>I493+I494</f>
        <v>1452068528</v>
      </c>
    </row>
    <row r="493" spans="1:9" s="105" customFormat="1" ht="60">
      <c r="A493" s="102" t="s">
        <v>460</v>
      </c>
      <c r="B493" s="103" t="s">
        <v>445</v>
      </c>
      <c r="C493" s="103" t="s">
        <v>475</v>
      </c>
      <c r="D493" s="103" t="s">
        <v>478</v>
      </c>
      <c r="E493" s="103" t="s">
        <v>461</v>
      </c>
      <c r="F493" s="104">
        <v>1366763640</v>
      </c>
      <c r="G493" s="104">
        <f t="shared" si="17"/>
        <v>16053000</v>
      </c>
      <c r="H493" s="104">
        <f t="shared" si="18"/>
        <v>1.1745264162865789</v>
      </c>
      <c r="I493" s="104">
        <v>1382816640</v>
      </c>
    </row>
    <row r="494" spans="1:9" s="105" customFormat="1" ht="24">
      <c r="A494" s="102" t="s">
        <v>451</v>
      </c>
      <c r="B494" s="103" t="s">
        <v>445</v>
      </c>
      <c r="C494" s="103" t="s">
        <v>475</v>
      </c>
      <c r="D494" s="103" t="s">
        <v>478</v>
      </c>
      <c r="E494" s="103" t="s">
        <v>452</v>
      </c>
      <c r="F494" s="104">
        <v>79254000</v>
      </c>
      <c r="G494" s="104">
        <f t="shared" si="17"/>
        <v>-10002112</v>
      </c>
      <c r="H494" s="104">
        <f t="shared" si="18"/>
        <v>-12.620324526206881</v>
      </c>
      <c r="I494" s="104">
        <v>69251888</v>
      </c>
    </row>
    <row r="495" spans="1:9" ht="36">
      <c r="A495" s="99" t="s">
        <v>479</v>
      </c>
      <c r="B495" s="100" t="s">
        <v>445</v>
      </c>
      <c r="C495" s="100" t="s">
        <v>475</v>
      </c>
      <c r="D495" s="100" t="s">
        <v>478</v>
      </c>
      <c r="E495" s="100" t="s">
        <v>480</v>
      </c>
      <c r="F495" s="94">
        <v>20160700</v>
      </c>
      <c r="G495" s="94">
        <f t="shared" si="17"/>
        <v>0</v>
      </c>
      <c r="H495" s="94">
        <f t="shared" si="18"/>
        <v>0</v>
      </c>
      <c r="I495" s="94">
        <v>20160700</v>
      </c>
    </row>
    <row r="496" spans="1:9" ht="24">
      <c r="A496" s="99" t="s">
        <v>481</v>
      </c>
      <c r="B496" s="100" t="s">
        <v>445</v>
      </c>
      <c r="C496" s="91" t="s">
        <v>475</v>
      </c>
      <c r="D496" s="91" t="s">
        <v>482</v>
      </c>
      <c r="E496" s="91"/>
      <c r="F496" s="94">
        <f>F497</f>
        <v>124327800</v>
      </c>
      <c r="G496" s="94">
        <f t="shared" si="17"/>
        <v>0</v>
      </c>
      <c r="H496" s="94">
        <f t="shared" si="18"/>
        <v>0</v>
      </c>
      <c r="I496" s="94">
        <f>I497</f>
        <v>124327800</v>
      </c>
    </row>
    <row r="497" spans="1:9" ht="24">
      <c r="A497" s="99" t="s">
        <v>268</v>
      </c>
      <c r="B497" s="100" t="s">
        <v>445</v>
      </c>
      <c r="C497" s="91" t="s">
        <v>475</v>
      </c>
      <c r="D497" s="91" t="s">
        <v>483</v>
      </c>
      <c r="E497" s="91"/>
      <c r="F497" s="94">
        <f>F498</f>
        <v>124327800</v>
      </c>
      <c r="G497" s="94">
        <f t="shared" si="17"/>
        <v>0</v>
      </c>
      <c r="H497" s="94">
        <f t="shared" si="18"/>
        <v>0</v>
      </c>
      <c r="I497" s="94">
        <f>I498</f>
        <v>124327800</v>
      </c>
    </row>
    <row r="498" spans="1:9" ht="48">
      <c r="A498" s="99" t="s">
        <v>340</v>
      </c>
      <c r="B498" s="100" t="s">
        <v>445</v>
      </c>
      <c r="C498" s="91" t="s">
        <v>475</v>
      </c>
      <c r="D498" s="91" t="s">
        <v>483</v>
      </c>
      <c r="E498" s="91" t="s">
        <v>341</v>
      </c>
      <c r="F498" s="94">
        <f>F499</f>
        <v>124327800</v>
      </c>
      <c r="G498" s="94">
        <f t="shared" si="17"/>
        <v>0</v>
      </c>
      <c r="H498" s="94">
        <f t="shared" si="18"/>
        <v>0</v>
      </c>
      <c r="I498" s="94">
        <f>I499</f>
        <v>124327800</v>
      </c>
    </row>
    <row r="499" spans="1:9">
      <c r="A499" s="99" t="s">
        <v>449</v>
      </c>
      <c r="B499" s="100" t="s">
        <v>445</v>
      </c>
      <c r="C499" s="91" t="s">
        <v>475</v>
      </c>
      <c r="D499" s="91" t="s">
        <v>483</v>
      </c>
      <c r="E499" s="91" t="s">
        <v>450</v>
      </c>
      <c r="F499" s="94">
        <f>F500+F501</f>
        <v>124327800</v>
      </c>
      <c r="G499" s="94">
        <f t="shared" si="17"/>
        <v>0</v>
      </c>
      <c r="H499" s="94">
        <f t="shared" si="18"/>
        <v>0</v>
      </c>
      <c r="I499" s="94">
        <f>I500+I501</f>
        <v>124327800</v>
      </c>
    </row>
    <row r="500" spans="1:9" ht="60">
      <c r="A500" s="99" t="s">
        <v>460</v>
      </c>
      <c r="B500" s="100" t="s">
        <v>445</v>
      </c>
      <c r="C500" s="100" t="s">
        <v>475</v>
      </c>
      <c r="D500" s="100" t="s">
        <v>483</v>
      </c>
      <c r="E500" s="100" t="s">
        <v>461</v>
      </c>
      <c r="F500" s="94">
        <v>121471800</v>
      </c>
      <c r="G500" s="94">
        <f t="shared" si="17"/>
        <v>0</v>
      </c>
      <c r="H500" s="94">
        <f t="shared" si="18"/>
        <v>0</v>
      </c>
      <c r="I500" s="94">
        <v>121471800</v>
      </c>
    </row>
    <row r="501" spans="1:9" ht="24">
      <c r="A501" s="99" t="s">
        <v>451</v>
      </c>
      <c r="B501" s="100" t="s">
        <v>445</v>
      </c>
      <c r="C501" s="100" t="s">
        <v>475</v>
      </c>
      <c r="D501" s="100" t="s">
        <v>483</v>
      </c>
      <c r="E501" s="100" t="s">
        <v>452</v>
      </c>
      <c r="F501" s="94">
        <v>2856000</v>
      </c>
      <c r="G501" s="94">
        <f t="shared" si="17"/>
        <v>0</v>
      </c>
      <c r="H501" s="94">
        <f t="shared" si="18"/>
        <v>0</v>
      </c>
      <c r="I501" s="94">
        <v>2856000</v>
      </c>
    </row>
    <row r="502" spans="1:9" ht="24">
      <c r="A502" s="99" t="s">
        <v>484</v>
      </c>
      <c r="B502" s="100" t="s">
        <v>445</v>
      </c>
      <c r="C502" s="91" t="s">
        <v>475</v>
      </c>
      <c r="D502" s="91" t="s">
        <v>485</v>
      </c>
      <c r="E502" s="100"/>
      <c r="F502" s="94">
        <f>F503</f>
        <v>15218100</v>
      </c>
      <c r="G502" s="94">
        <f t="shared" si="17"/>
        <v>0</v>
      </c>
      <c r="H502" s="94">
        <f t="shared" si="18"/>
        <v>0</v>
      </c>
      <c r="I502" s="94">
        <f>I503</f>
        <v>15218100</v>
      </c>
    </row>
    <row r="503" spans="1:9" ht="24">
      <c r="A503" s="99" t="s">
        <v>486</v>
      </c>
      <c r="B503" s="100" t="s">
        <v>445</v>
      </c>
      <c r="C503" s="91" t="s">
        <v>475</v>
      </c>
      <c r="D503" s="91" t="s">
        <v>487</v>
      </c>
      <c r="E503" s="100"/>
      <c r="F503" s="94">
        <f>F508+F504</f>
        <v>15218100</v>
      </c>
      <c r="G503" s="94">
        <f t="shared" si="17"/>
        <v>0</v>
      </c>
      <c r="H503" s="94">
        <f t="shared" si="18"/>
        <v>0</v>
      </c>
      <c r="I503" s="94">
        <f>I508+I504</f>
        <v>15218100</v>
      </c>
    </row>
    <row r="504" spans="1:9" ht="24">
      <c r="A504" s="99" t="s">
        <v>488</v>
      </c>
      <c r="B504" s="100" t="s">
        <v>445</v>
      </c>
      <c r="C504" s="91" t="s">
        <v>475</v>
      </c>
      <c r="D504" s="91" t="s">
        <v>489</v>
      </c>
      <c r="E504" s="100"/>
      <c r="F504" s="94">
        <f>F505</f>
        <v>12902100</v>
      </c>
      <c r="G504" s="94">
        <f t="shared" si="17"/>
        <v>0</v>
      </c>
      <c r="H504" s="94">
        <f t="shared" si="18"/>
        <v>0</v>
      </c>
      <c r="I504" s="94">
        <f>I505</f>
        <v>12902100</v>
      </c>
    </row>
    <row r="505" spans="1:9" ht="48">
      <c r="A505" s="99" t="s">
        <v>340</v>
      </c>
      <c r="B505" s="100" t="s">
        <v>445</v>
      </c>
      <c r="C505" s="91" t="s">
        <v>475</v>
      </c>
      <c r="D505" s="91" t="s">
        <v>489</v>
      </c>
      <c r="E505" s="100" t="s">
        <v>341</v>
      </c>
      <c r="F505" s="94">
        <f>F506</f>
        <v>12902100</v>
      </c>
      <c r="G505" s="94">
        <f t="shared" si="17"/>
        <v>0</v>
      </c>
      <c r="H505" s="94">
        <f t="shared" si="18"/>
        <v>0</v>
      </c>
      <c r="I505" s="94">
        <f>I506</f>
        <v>12902100</v>
      </c>
    </row>
    <row r="506" spans="1:9">
      <c r="A506" s="99" t="s">
        <v>449</v>
      </c>
      <c r="B506" s="100" t="s">
        <v>445</v>
      </c>
      <c r="C506" s="91" t="s">
        <v>475</v>
      </c>
      <c r="D506" s="91" t="s">
        <v>489</v>
      </c>
      <c r="E506" s="100" t="s">
        <v>450</v>
      </c>
      <c r="F506" s="94">
        <f>F507</f>
        <v>12902100</v>
      </c>
      <c r="G506" s="94">
        <f t="shared" si="17"/>
        <v>0</v>
      </c>
      <c r="H506" s="94">
        <f t="shared" si="18"/>
        <v>0</v>
      </c>
      <c r="I506" s="94">
        <f>I507</f>
        <v>12902100</v>
      </c>
    </row>
    <row r="507" spans="1:9" ht="60">
      <c r="A507" s="99" t="s">
        <v>460</v>
      </c>
      <c r="B507" s="100" t="s">
        <v>445</v>
      </c>
      <c r="C507" s="91" t="s">
        <v>475</v>
      </c>
      <c r="D507" s="91" t="s">
        <v>489</v>
      </c>
      <c r="E507" s="100" t="s">
        <v>461</v>
      </c>
      <c r="F507" s="94">
        <v>12902100</v>
      </c>
      <c r="G507" s="94">
        <f t="shared" si="17"/>
        <v>0</v>
      </c>
      <c r="H507" s="94">
        <f t="shared" si="18"/>
        <v>0</v>
      </c>
      <c r="I507" s="94">
        <v>12902100</v>
      </c>
    </row>
    <row r="508" spans="1:9" ht="36">
      <c r="A508" s="99" t="s">
        <v>490</v>
      </c>
      <c r="B508" s="100" t="s">
        <v>445</v>
      </c>
      <c r="C508" s="91" t="s">
        <v>475</v>
      </c>
      <c r="D508" s="91" t="s">
        <v>491</v>
      </c>
      <c r="E508" s="100"/>
      <c r="F508" s="94">
        <f>F509</f>
        <v>2316000</v>
      </c>
      <c r="G508" s="94">
        <f t="shared" si="17"/>
        <v>0</v>
      </c>
      <c r="H508" s="94">
        <f t="shared" si="18"/>
        <v>0</v>
      </c>
      <c r="I508" s="94">
        <f>I509</f>
        <v>2316000</v>
      </c>
    </row>
    <row r="509" spans="1:9" ht="48">
      <c r="A509" s="99" t="s">
        <v>340</v>
      </c>
      <c r="B509" s="100" t="s">
        <v>445</v>
      </c>
      <c r="C509" s="91" t="s">
        <v>475</v>
      </c>
      <c r="D509" s="91" t="s">
        <v>491</v>
      </c>
      <c r="E509" s="100" t="s">
        <v>341</v>
      </c>
      <c r="F509" s="94">
        <f>F510</f>
        <v>2316000</v>
      </c>
      <c r="G509" s="94">
        <f t="shared" si="17"/>
        <v>0</v>
      </c>
      <c r="H509" s="94">
        <f t="shared" si="18"/>
        <v>0</v>
      </c>
      <c r="I509" s="94">
        <f>I510</f>
        <v>2316000</v>
      </c>
    </row>
    <row r="510" spans="1:9">
      <c r="A510" s="99" t="s">
        <v>449</v>
      </c>
      <c r="B510" s="100" t="s">
        <v>445</v>
      </c>
      <c r="C510" s="91" t="s">
        <v>475</v>
      </c>
      <c r="D510" s="91" t="s">
        <v>491</v>
      </c>
      <c r="E510" s="100" t="s">
        <v>450</v>
      </c>
      <c r="F510" s="94">
        <f>F511</f>
        <v>2316000</v>
      </c>
      <c r="G510" s="94">
        <f t="shared" si="17"/>
        <v>0</v>
      </c>
      <c r="H510" s="94">
        <f t="shared" si="18"/>
        <v>0</v>
      </c>
      <c r="I510" s="94">
        <f>I511</f>
        <v>2316000</v>
      </c>
    </row>
    <row r="511" spans="1:9" ht="60">
      <c r="A511" s="99" t="s">
        <v>460</v>
      </c>
      <c r="B511" s="100" t="s">
        <v>445</v>
      </c>
      <c r="C511" s="100" t="s">
        <v>475</v>
      </c>
      <c r="D511" s="100" t="s">
        <v>491</v>
      </c>
      <c r="E511" s="100" t="s">
        <v>461</v>
      </c>
      <c r="F511" s="94">
        <v>2316000</v>
      </c>
      <c r="G511" s="94">
        <f t="shared" si="17"/>
        <v>0</v>
      </c>
      <c r="H511" s="94">
        <f t="shared" si="18"/>
        <v>0</v>
      </c>
      <c r="I511" s="94">
        <v>2316000</v>
      </c>
    </row>
    <row r="512" spans="1:9">
      <c r="A512" s="99" t="s">
        <v>292</v>
      </c>
      <c r="B512" s="100" t="s">
        <v>445</v>
      </c>
      <c r="C512" s="91" t="s">
        <v>475</v>
      </c>
      <c r="D512" s="100" t="s">
        <v>293</v>
      </c>
      <c r="E512" s="100"/>
      <c r="F512" s="94">
        <f>F513+F526+F522</f>
        <v>10448633</v>
      </c>
      <c r="G512" s="94">
        <f t="shared" si="17"/>
        <v>1500000</v>
      </c>
      <c r="H512" s="94">
        <f t="shared" si="18"/>
        <v>14.355944935571955</v>
      </c>
      <c r="I512" s="94">
        <f>I513+I526+I522</f>
        <v>11948633</v>
      </c>
    </row>
    <row r="513" spans="1:9" ht="24">
      <c r="A513" s="99" t="s">
        <v>462</v>
      </c>
      <c r="B513" s="100" t="s">
        <v>445</v>
      </c>
      <c r="C513" s="100" t="s">
        <v>475</v>
      </c>
      <c r="D513" s="100" t="s">
        <v>463</v>
      </c>
      <c r="E513" s="100"/>
      <c r="F513" s="94">
        <f>F518+F514</f>
        <v>5448633</v>
      </c>
      <c r="G513" s="94">
        <f t="shared" si="17"/>
        <v>1200000</v>
      </c>
      <c r="H513" s="94">
        <f t="shared" si="18"/>
        <v>22.023872776896518</v>
      </c>
      <c r="I513" s="94">
        <f>I518+I514</f>
        <v>6648633</v>
      </c>
    </row>
    <row r="514" spans="1:9" ht="24">
      <c r="A514" s="99" t="s">
        <v>470</v>
      </c>
      <c r="B514" s="100" t="s">
        <v>445</v>
      </c>
      <c r="C514" s="100" t="s">
        <v>475</v>
      </c>
      <c r="D514" s="100" t="s">
        <v>492</v>
      </c>
      <c r="E514" s="100"/>
      <c r="F514" s="94">
        <f>F515</f>
        <v>289435</v>
      </c>
      <c r="G514" s="94">
        <f t="shared" si="17"/>
        <v>1200000</v>
      </c>
      <c r="H514" s="94">
        <f t="shared" si="18"/>
        <v>414.60086029678507</v>
      </c>
      <c r="I514" s="94">
        <f>I515</f>
        <v>1489435</v>
      </c>
    </row>
    <row r="515" spans="1:9" ht="48">
      <c r="A515" s="99" t="s">
        <v>340</v>
      </c>
      <c r="B515" s="100" t="s">
        <v>445</v>
      </c>
      <c r="C515" s="100" t="s">
        <v>475</v>
      </c>
      <c r="D515" s="100" t="s">
        <v>492</v>
      </c>
      <c r="E515" s="100" t="s">
        <v>341</v>
      </c>
      <c r="F515" s="94">
        <f>F516</f>
        <v>289435</v>
      </c>
      <c r="G515" s="94">
        <f t="shared" si="17"/>
        <v>1200000</v>
      </c>
      <c r="H515" s="94">
        <f t="shared" si="18"/>
        <v>414.60086029678507</v>
      </c>
      <c r="I515" s="94">
        <f>I516</f>
        <v>1489435</v>
      </c>
    </row>
    <row r="516" spans="1:9">
      <c r="A516" s="99" t="s">
        <v>449</v>
      </c>
      <c r="B516" s="100" t="s">
        <v>445</v>
      </c>
      <c r="C516" s="100" t="s">
        <v>475</v>
      </c>
      <c r="D516" s="100" t="s">
        <v>492</v>
      </c>
      <c r="E516" s="100" t="s">
        <v>450</v>
      </c>
      <c r="F516" s="94">
        <f>F517</f>
        <v>289435</v>
      </c>
      <c r="G516" s="94">
        <f t="shared" si="17"/>
        <v>1200000</v>
      </c>
      <c r="H516" s="94">
        <f t="shared" si="18"/>
        <v>414.60086029678507</v>
      </c>
      <c r="I516" s="94">
        <f>I517</f>
        <v>1489435</v>
      </c>
    </row>
    <row r="517" spans="1:9" ht="24">
      <c r="A517" s="99" t="s">
        <v>451</v>
      </c>
      <c r="B517" s="100" t="s">
        <v>445</v>
      </c>
      <c r="C517" s="100" t="s">
        <v>475</v>
      </c>
      <c r="D517" s="100" t="s">
        <v>492</v>
      </c>
      <c r="E517" s="100" t="s">
        <v>452</v>
      </c>
      <c r="F517" s="94">
        <v>289435</v>
      </c>
      <c r="G517" s="94">
        <f t="shared" si="17"/>
        <v>1200000</v>
      </c>
      <c r="H517" s="94">
        <f t="shared" si="18"/>
        <v>414.60086029678507</v>
      </c>
      <c r="I517" s="94">
        <v>1489435</v>
      </c>
    </row>
    <row r="518" spans="1:9" ht="36">
      <c r="A518" s="99" t="s">
        <v>464</v>
      </c>
      <c r="B518" s="100" t="s">
        <v>445</v>
      </c>
      <c r="C518" s="91" t="s">
        <v>475</v>
      </c>
      <c r="D518" s="100" t="s">
        <v>465</v>
      </c>
      <c r="E518" s="100"/>
      <c r="F518" s="94">
        <f>F519</f>
        <v>5159198</v>
      </c>
      <c r="G518" s="94">
        <f t="shared" si="17"/>
        <v>0</v>
      </c>
      <c r="H518" s="94">
        <f t="shared" si="18"/>
        <v>0</v>
      </c>
      <c r="I518" s="94">
        <f>I519</f>
        <v>5159198</v>
      </c>
    </row>
    <row r="519" spans="1:9" ht="48">
      <c r="A519" s="99" t="s">
        <v>340</v>
      </c>
      <c r="B519" s="100" t="s">
        <v>445</v>
      </c>
      <c r="C519" s="100" t="s">
        <v>475</v>
      </c>
      <c r="D519" s="100" t="s">
        <v>465</v>
      </c>
      <c r="E519" s="100" t="s">
        <v>341</v>
      </c>
      <c r="F519" s="94">
        <f>F520</f>
        <v>5159198</v>
      </c>
      <c r="G519" s="94">
        <f t="shared" si="17"/>
        <v>0</v>
      </c>
      <c r="H519" s="94">
        <f t="shared" si="18"/>
        <v>0</v>
      </c>
      <c r="I519" s="94">
        <f>I520</f>
        <v>5159198</v>
      </c>
    </row>
    <row r="520" spans="1:9">
      <c r="A520" s="99" t="s">
        <v>449</v>
      </c>
      <c r="B520" s="100" t="s">
        <v>445</v>
      </c>
      <c r="C520" s="91" t="s">
        <v>475</v>
      </c>
      <c r="D520" s="100" t="s">
        <v>465</v>
      </c>
      <c r="E520" s="100" t="s">
        <v>450</v>
      </c>
      <c r="F520" s="94">
        <f>F521</f>
        <v>5159198</v>
      </c>
      <c r="G520" s="94">
        <f t="shared" si="17"/>
        <v>0</v>
      </c>
      <c r="H520" s="94">
        <f t="shared" si="18"/>
        <v>0</v>
      </c>
      <c r="I520" s="94">
        <f>I521</f>
        <v>5159198</v>
      </c>
    </row>
    <row r="521" spans="1:9" ht="24">
      <c r="A521" s="99" t="s">
        <v>451</v>
      </c>
      <c r="B521" s="100" t="s">
        <v>445</v>
      </c>
      <c r="C521" s="100" t="s">
        <v>475</v>
      </c>
      <c r="D521" s="100" t="s">
        <v>465</v>
      </c>
      <c r="E521" s="100" t="s">
        <v>452</v>
      </c>
      <c r="F521" s="94">
        <v>5159198</v>
      </c>
      <c r="G521" s="94">
        <f t="shared" si="17"/>
        <v>0</v>
      </c>
      <c r="H521" s="94">
        <f t="shared" si="18"/>
        <v>0</v>
      </c>
      <c r="I521" s="94">
        <v>5159198</v>
      </c>
    </row>
    <row r="522" spans="1:9" ht="60">
      <c r="A522" s="99" t="s">
        <v>172</v>
      </c>
      <c r="B522" s="100" t="s">
        <v>445</v>
      </c>
      <c r="C522" s="100" t="s">
        <v>475</v>
      </c>
      <c r="D522" s="100" t="s">
        <v>493</v>
      </c>
      <c r="E522" s="100"/>
      <c r="F522" s="94">
        <f>F523</f>
        <v>0</v>
      </c>
      <c r="G522" s="94">
        <f t="shared" si="17"/>
        <v>300000</v>
      </c>
      <c r="H522" s="94"/>
      <c r="I522" s="94">
        <f>I523</f>
        <v>300000</v>
      </c>
    </row>
    <row r="523" spans="1:9" ht="48">
      <c r="A523" s="99" t="s">
        <v>340</v>
      </c>
      <c r="B523" s="100" t="s">
        <v>445</v>
      </c>
      <c r="C523" s="100" t="s">
        <v>475</v>
      </c>
      <c r="D523" s="100" t="s">
        <v>493</v>
      </c>
      <c r="E523" s="100" t="s">
        <v>341</v>
      </c>
      <c r="F523" s="94">
        <f>F524</f>
        <v>0</v>
      </c>
      <c r="G523" s="94">
        <f t="shared" si="17"/>
        <v>300000</v>
      </c>
      <c r="H523" s="94"/>
      <c r="I523" s="94">
        <f>I524</f>
        <v>300000</v>
      </c>
    </row>
    <row r="524" spans="1:9">
      <c r="A524" s="99" t="s">
        <v>449</v>
      </c>
      <c r="B524" s="100" t="s">
        <v>445</v>
      </c>
      <c r="C524" s="91" t="s">
        <v>475</v>
      </c>
      <c r="D524" s="100" t="s">
        <v>493</v>
      </c>
      <c r="E524" s="100" t="s">
        <v>450</v>
      </c>
      <c r="F524" s="94">
        <f>F525</f>
        <v>0</v>
      </c>
      <c r="G524" s="94">
        <f t="shared" si="17"/>
        <v>300000</v>
      </c>
      <c r="H524" s="94"/>
      <c r="I524" s="94">
        <f>I525</f>
        <v>300000</v>
      </c>
    </row>
    <row r="525" spans="1:9" ht="24">
      <c r="A525" s="99" t="s">
        <v>451</v>
      </c>
      <c r="B525" s="100" t="s">
        <v>445</v>
      </c>
      <c r="C525" s="100" t="s">
        <v>475</v>
      </c>
      <c r="D525" s="100" t="s">
        <v>493</v>
      </c>
      <c r="E525" s="100" t="s">
        <v>452</v>
      </c>
      <c r="F525" s="94"/>
      <c r="G525" s="94">
        <f t="shared" si="17"/>
        <v>300000</v>
      </c>
      <c r="H525" s="94"/>
      <c r="I525" s="94">
        <v>300000</v>
      </c>
    </row>
    <row r="526" spans="1:9" ht="48">
      <c r="A526" s="99" t="s">
        <v>494</v>
      </c>
      <c r="B526" s="100" t="s">
        <v>445</v>
      </c>
      <c r="C526" s="100" t="s">
        <v>475</v>
      </c>
      <c r="D526" s="100" t="s">
        <v>495</v>
      </c>
      <c r="E526" s="100"/>
      <c r="F526" s="94">
        <f>F527</f>
        <v>5000000</v>
      </c>
      <c r="G526" s="94">
        <f t="shared" si="17"/>
        <v>0</v>
      </c>
      <c r="H526" s="94"/>
      <c r="I526" s="94">
        <f>I527</f>
        <v>5000000</v>
      </c>
    </row>
    <row r="527" spans="1:9" ht="48">
      <c r="A527" s="99" t="s">
        <v>340</v>
      </c>
      <c r="B527" s="100" t="s">
        <v>445</v>
      </c>
      <c r="C527" s="100" t="s">
        <v>475</v>
      </c>
      <c r="D527" s="100" t="s">
        <v>495</v>
      </c>
      <c r="E527" s="100" t="s">
        <v>341</v>
      </c>
      <c r="F527" s="94">
        <f>F528</f>
        <v>5000000</v>
      </c>
      <c r="G527" s="94">
        <f t="shared" si="17"/>
        <v>0</v>
      </c>
      <c r="H527" s="94"/>
      <c r="I527" s="94">
        <f>I528</f>
        <v>5000000</v>
      </c>
    </row>
    <row r="528" spans="1:9">
      <c r="A528" s="99" t="s">
        <v>449</v>
      </c>
      <c r="B528" s="100" t="s">
        <v>445</v>
      </c>
      <c r="C528" s="100" t="s">
        <v>475</v>
      </c>
      <c r="D528" s="100" t="s">
        <v>495</v>
      </c>
      <c r="E528" s="100" t="s">
        <v>450</v>
      </c>
      <c r="F528" s="94">
        <f>F529</f>
        <v>5000000</v>
      </c>
      <c r="G528" s="94">
        <f t="shared" si="17"/>
        <v>0</v>
      </c>
      <c r="H528" s="94"/>
      <c r="I528" s="94">
        <f>I529</f>
        <v>5000000</v>
      </c>
    </row>
    <row r="529" spans="1:9" ht="24">
      <c r="A529" s="99" t="s">
        <v>451</v>
      </c>
      <c r="B529" s="100" t="s">
        <v>445</v>
      </c>
      <c r="C529" s="100" t="s">
        <v>475</v>
      </c>
      <c r="D529" s="100" t="s">
        <v>495</v>
      </c>
      <c r="E529" s="100" t="s">
        <v>452</v>
      </c>
      <c r="F529" s="94">
        <v>5000000</v>
      </c>
      <c r="G529" s="94">
        <f t="shared" si="17"/>
        <v>0</v>
      </c>
      <c r="H529" s="94"/>
      <c r="I529" s="94">
        <v>5000000</v>
      </c>
    </row>
    <row r="530" spans="1:9" ht="24">
      <c r="A530" s="99" t="s">
        <v>244</v>
      </c>
      <c r="B530" s="100" t="s">
        <v>445</v>
      </c>
      <c r="C530" s="91" t="s">
        <v>475</v>
      </c>
      <c r="D530" s="91" t="s">
        <v>245</v>
      </c>
      <c r="E530" s="91"/>
      <c r="F530" s="94">
        <f>F531+F540+F544+F549+F557+F553+F561</f>
        <v>24915220</v>
      </c>
      <c r="G530" s="94">
        <f t="shared" si="17"/>
        <v>690000</v>
      </c>
      <c r="H530" s="94">
        <f t="shared" si="18"/>
        <v>2.769391560660512</v>
      </c>
      <c r="I530" s="94">
        <f>I531+I540+I544+I549+I557+I553+I561</f>
        <v>25605220</v>
      </c>
    </row>
    <row r="531" spans="1:9" ht="36">
      <c r="A531" s="99" t="s">
        <v>468</v>
      </c>
      <c r="B531" s="100" t="s">
        <v>445</v>
      </c>
      <c r="C531" s="91" t="s">
        <v>475</v>
      </c>
      <c r="D531" s="91" t="s">
        <v>469</v>
      </c>
      <c r="E531" s="91"/>
      <c r="F531" s="94">
        <f>F532+F537</f>
        <v>6905900</v>
      </c>
      <c r="G531" s="94">
        <f t="shared" si="17"/>
        <v>610000</v>
      </c>
      <c r="H531" s="94">
        <f t="shared" si="18"/>
        <v>8.8330268321290504</v>
      </c>
      <c r="I531" s="94">
        <f>I532+I537</f>
        <v>7515900</v>
      </c>
    </row>
    <row r="532" spans="1:9" ht="24">
      <c r="A532" s="99" t="s">
        <v>470</v>
      </c>
      <c r="B532" s="100" t="s">
        <v>445</v>
      </c>
      <c r="C532" s="91" t="s">
        <v>475</v>
      </c>
      <c r="D532" s="91" t="s">
        <v>471</v>
      </c>
      <c r="E532" s="91"/>
      <c r="F532" s="94">
        <f>F533</f>
        <v>6825000</v>
      </c>
      <c r="G532" s="94">
        <f t="shared" si="17"/>
        <v>610000</v>
      </c>
      <c r="H532" s="94">
        <f t="shared" si="18"/>
        <v>8.937728937728938</v>
      </c>
      <c r="I532" s="94">
        <f>I533</f>
        <v>7435000</v>
      </c>
    </row>
    <row r="533" spans="1:9" ht="48">
      <c r="A533" s="99" t="s">
        <v>340</v>
      </c>
      <c r="B533" s="100" t="s">
        <v>445</v>
      </c>
      <c r="C533" s="91" t="s">
        <v>475</v>
      </c>
      <c r="D533" s="91" t="s">
        <v>471</v>
      </c>
      <c r="E533" s="100" t="s">
        <v>341</v>
      </c>
      <c r="F533" s="94">
        <f>F534</f>
        <v>6825000</v>
      </c>
      <c r="G533" s="94">
        <f t="shared" si="17"/>
        <v>610000</v>
      </c>
      <c r="H533" s="94">
        <f t="shared" si="18"/>
        <v>8.937728937728938</v>
      </c>
      <c r="I533" s="94">
        <f>I534</f>
        <v>7435000</v>
      </c>
    </row>
    <row r="534" spans="1:9">
      <c r="A534" s="99" t="s">
        <v>449</v>
      </c>
      <c r="B534" s="100" t="s">
        <v>445</v>
      </c>
      <c r="C534" s="91" t="s">
        <v>475</v>
      </c>
      <c r="D534" s="91" t="s">
        <v>471</v>
      </c>
      <c r="E534" s="100" t="s">
        <v>450</v>
      </c>
      <c r="F534" s="94">
        <f>F535</f>
        <v>6825000</v>
      </c>
      <c r="G534" s="94">
        <f t="shared" si="17"/>
        <v>610000</v>
      </c>
      <c r="H534" s="94">
        <f t="shared" si="18"/>
        <v>8.937728937728938</v>
      </c>
      <c r="I534" s="94">
        <f>I535</f>
        <v>7435000</v>
      </c>
    </row>
    <row r="535" spans="1:9" ht="24">
      <c r="A535" s="99" t="s">
        <v>451</v>
      </c>
      <c r="B535" s="100" t="s">
        <v>445</v>
      </c>
      <c r="C535" s="100" t="s">
        <v>475</v>
      </c>
      <c r="D535" s="100" t="s">
        <v>471</v>
      </c>
      <c r="E535" s="100" t="s">
        <v>452</v>
      </c>
      <c r="F535" s="94">
        <v>6825000</v>
      </c>
      <c r="G535" s="94">
        <f t="shared" si="17"/>
        <v>610000</v>
      </c>
      <c r="H535" s="94">
        <f t="shared" si="18"/>
        <v>8.937728937728938</v>
      </c>
      <c r="I535" s="94">
        <v>7435000</v>
      </c>
    </row>
    <row r="536" spans="1:9" ht="36.75">
      <c r="A536" s="113" t="s">
        <v>464</v>
      </c>
      <c r="B536" s="114" t="s">
        <v>445</v>
      </c>
      <c r="C536" s="114" t="s">
        <v>475</v>
      </c>
      <c r="D536" s="114" t="s">
        <v>473</v>
      </c>
      <c r="E536" s="100"/>
      <c r="F536" s="94">
        <f>F537</f>
        <v>80900</v>
      </c>
      <c r="G536" s="94">
        <f t="shared" si="17"/>
        <v>0</v>
      </c>
      <c r="H536" s="94">
        <f t="shared" si="18"/>
        <v>0</v>
      </c>
      <c r="I536" s="94">
        <f>I537</f>
        <v>80900</v>
      </c>
    </row>
    <row r="537" spans="1:9" ht="48">
      <c r="A537" s="99" t="s">
        <v>340</v>
      </c>
      <c r="B537" s="100" t="s">
        <v>445</v>
      </c>
      <c r="C537" s="91" t="s">
        <v>475</v>
      </c>
      <c r="D537" s="100" t="s">
        <v>473</v>
      </c>
      <c r="E537" s="100" t="s">
        <v>341</v>
      </c>
      <c r="F537" s="94">
        <f>F538</f>
        <v>80900</v>
      </c>
      <c r="G537" s="94">
        <f t="shared" si="17"/>
        <v>0</v>
      </c>
      <c r="H537" s="94">
        <f t="shared" si="18"/>
        <v>0</v>
      </c>
      <c r="I537" s="94">
        <f>I538</f>
        <v>80900</v>
      </c>
    </row>
    <row r="538" spans="1:9">
      <c r="A538" s="99" t="s">
        <v>449</v>
      </c>
      <c r="B538" s="100" t="s">
        <v>445</v>
      </c>
      <c r="C538" s="100" t="s">
        <v>475</v>
      </c>
      <c r="D538" s="100" t="s">
        <v>473</v>
      </c>
      <c r="E538" s="100" t="s">
        <v>450</v>
      </c>
      <c r="F538" s="94">
        <f>F539</f>
        <v>80900</v>
      </c>
      <c r="G538" s="94">
        <f t="shared" si="17"/>
        <v>0</v>
      </c>
      <c r="H538" s="94">
        <f t="shared" si="18"/>
        <v>0</v>
      </c>
      <c r="I538" s="94">
        <f>I539</f>
        <v>80900</v>
      </c>
    </row>
    <row r="539" spans="1:9" ht="24">
      <c r="A539" s="99" t="s">
        <v>451</v>
      </c>
      <c r="B539" s="100" t="s">
        <v>445</v>
      </c>
      <c r="C539" s="91" t="s">
        <v>475</v>
      </c>
      <c r="D539" s="100" t="s">
        <v>473</v>
      </c>
      <c r="E539" s="100" t="s">
        <v>452</v>
      </c>
      <c r="F539" s="94">
        <v>80900</v>
      </c>
      <c r="G539" s="94">
        <f t="shared" si="17"/>
        <v>0</v>
      </c>
      <c r="H539" s="94">
        <f t="shared" si="18"/>
        <v>0</v>
      </c>
      <c r="I539" s="94">
        <v>80900</v>
      </c>
    </row>
    <row r="540" spans="1:9" ht="36">
      <c r="A540" s="99" t="s">
        <v>496</v>
      </c>
      <c r="B540" s="100" t="s">
        <v>445</v>
      </c>
      <c r="C540" s="91" t="s">
        <v>475</v>
      </c>
      <c r="D540" s="91" t="s">
        <v>497</v>
      </c>
      <c r="E540" s="100"/>
      <c r="F540" s="94">
        <f>F541</f>
        <v>1204400</v>
      </c>
      <c r="G540" s="94">
        <f t="shared" si="17"/>
        <v>0</v>
      </c>
      <c r="H540" s="94">
        <f t="shared" si="18"/>
        <v>0</v>
      </c>
      <c r="I540" s="94">
        <f>I541</f>
        <v>1204400</v>
      </c>
    </row>
    <row r="541" spans="1:9" ht="48">
      <c r="A541" s="99" t="s">
        <v>340</v>
      </c>
      <c r="B541" s="100" t="s">
        <v>445</v>
      </c>
      <c r="C541" s="91" t="s">
        <v>475</v>
      </c>
      <c r="D541" s="91" t="s">
        <v>497</v>
      </c>
      <c r="E541" s="100" t="s">
        <v>341</v>
      </c>
      <c r="F541" s="94">
        <f>F542</f>
        <v>1204400</v>
      </c>
      <c r="G541" s="94">
        <f t="shared" si="17"/>
        <v>0</v>
      </c>
      <c r="H541" s="94">
        <f t="shared" si="18"/>
        <v>0</v>
      </c>
      <c r="I541" s="94">
        <f>I542</f>
        <v>1204400</v>
      </c>
    </row>
    <row r="542" spans="1:9">
      <c r="A542" s="99" t="s">
        <v>449</v>
      </c>
      <c r="B542" s="100" t="s">
        <v>445</v>
      </c>
      <c r="C542" s="91" t="s">
        <v>475</v>
      </c>
      <c r="D542" s="91" t="s">
        <v>497</v>
      </c>
      <c r="E542" s="100" t="s">
        <v>450</v>
      </c>
      <c r="F542" s="94">
        <f>F543</f>
        <v>1204400</v>
      </c>
      <c r="G542" s="94">
        <f t="shared" si="17"/>
        <v>0</v>
      </c>
      <c r="H542" s="94">
        <f t="shared" si="18"/>
        <v>0</v>
      </c>
      <c r="I542" s="94">
        <f>I543</f>
        <v>1204400</v>
      </c>
    </row>
    <row r="543" spans="1:9" ht="24">
      <c r="A543" s="99" t="s">
        <v>451</v>
      </c>
      <c r="B543" s="100" t="s">
        <v>445</v>
      </c>
      <c r="C543" s="100" t="s">
        <v>475</v>
      </c>
      <c r="D543" s="100" t="s">
        <v>497</v>
      </c>
      <c r="E543" s="100" t="s">
        <v>452</v>
      </c>
      <c r="F543" s="94">
        <v>1204400</v>
      </c>
      <c r="G543" s="94">
        <f t="shared" si="17"/>
        <v>0</v>
      </c>
      <c r="H543" s="94">
        <f t="shared" si="18"/>
        <v>0</v>
      </c>
      <c r="I543" s="94">
        <v>1204400</v>
      </c>
    </row>
    <row r="544" spans="1:9" ht="60">
      <c r="A544" s="99" t="s">
        <v>256</v>
      </c>
      <c r="B544" s="100" t="s">
        <v>445</v>
      </c>
      <c r="C544" s="91" t="s">
        <v>475</v>
      </c>
      <c r="D544" s="91" t="s">
        <v>257</v>
      </c>
      <c r="E544" s="91"/>
      <c r="F544" s="94">
        <f>F545</f>
        <v>1260000</v>
      </c>
      <c r="G544" s="94">
        <f t="shared" si="17"/>
        <v>0</v>
      </c>
      <c r="H544" s="94">
        <f t="shared" si="18"/>
        <v>0</v>
      </c>
      <c r="I544" s="94">
        <f>I545</f>
        <v>1260000</v>
      </c>
    </row>
    <row r="545" spans="1:9" ht="48">
      <c r="A545" s="99" t="s">
        <v>258</v>
      </c>
      <c r="B545" s="100" t="s">
        <v>445</v>
      </c>
      <c r="C545" s="91" t="s">
        <v>475</v>
      </c>
      <c r="D545" s="91" t="s">
        <v>259</v>
      </c>
      <c r="E545" s="91"/>
      <c r="F545" s="94">
        <f>F546</f>
        <v>1260000</v>
      </c>
      <c r="G545" s="94">
        <f t="shared" si="17"/>
        <v>0</v>
      </c>
      <c r="H545" s="94">
        <f t="shared" si="18"/>
        <v>0</v>
      </c>
      <c r="I545" s="94">
        <f>I546</f>
        <v>1260000</v>
      </c>
    </row>
    <row r="546" spans="1:9" ht="48">
      <c r="A546" s="99" t="s">
        <v>340</v>
      </c>
      <c r="B546" s="100" t="s">
        <v>445</v>
      </c>
      <c r="C546" s="91" t="s">
        <v>475</v>
      </c>
      <c r="D546" s="91" t="s">
        <v>259</v>
      </c>
      <c r="E546" s="100" t="s">
        <v>341</v>
      </c>
      <c r="F546" s="94">
        <f>F547</f>
        <v>1260000</v>
      </c>
      <c r="G546" s="94">
        <f t="shared" si="17"/>
        <v>0</v>
      </c>
      <c r="H546" s="94">
        <f t="shared" si="18"/>
        <v>0</v>
      </c>
      <c r="I546" s="94">
        <f>I547</f>
        <v>1260000</v>
      </c>
    </row>
    <row r="547" spans="1:9">
      <c r="A547" s="99" t="s">
        <v>449</v>
      </c>
      <c r="B547" s="100" t="s">
        <v>445</v>
      </c>
      <c r="C547" s="91" t="s">
        <v>475</v>
      </c>
      <c r="D547" s="91" t="s">
        <v>259</v>
      </c>
      <c r="E547" s="100" t="s">
        <v>450</v>
      </c>
      <c r="F547" s="94">
        <f>F548</f>
        <v>1260000</v>
      </c>
      <c r="G547" s="94">
        <f t="shared" si="17"/>
        <v>0</v>
      </c>
      <c r="H547" s="94">
        <f t="shared" si="18"/>
        <v>0</v>
      </c>
      <c r="I547" s="94">
        <f>I548</f>
        <v>1260000</v>
      </c>
    </row>
    <row r="548" spans="1:9" ht="24">
      <c r="A548" s="99" t="s">
        <v>451</v>
      </c>
      <c r="B548" s="100" t="s">
        <v>445</v>
      </c>
      <c r="C548" s="100" t="s">
        <v>475</v>
      </c>
      <c r="D548" s="100" t="s">
        <v>259</v>
      </c>
      <c r="E548" s="100" t="s">
        <v>452</v>
      </c>
      <c r="F548" s="94">
        <v>1260000</v>
      </c>
      <c r="G548" s="94">
        <f t="shared" si="17"/>
        <v>0</v>
      </c>
      <c r="H548" s="94">
        <f t="shared" si="18"/>
        <v>0</v>
      </c>
      <c r="I548" s="94">
        <v>1260000</v>
      </c>
    </row>
    <row r="549" spans="1:9" ht="60">
      <c r="A549" s="99" t="s">
        <v>498</v>
      </c>
      <c r="B549" s="100" t="s">
        <v>445</v>
      </c>
      <c r="C549" s="91" t="s">
        <v>475</v>
      </c>
      <c r="D549" s="91" t="s">
        <v>499</v>
      </c>
      <c r="E549" s="100"/>
      <c r="F549" s="94">
        <f>F550</f>
        <v>260000</v>
      </c>
      <c r="G549" s="94">
        <f t="shared" si="17"/>
        <v>0</v>
      </c>
      <c r="H549" s="94">
        <f t="shared" si="18"/>
        <v>0</v>
      </c>
      <c r="I549" s="94">
        <f>I550</f>
        <v>260000</v>
      </c>
    </row>
    <row r="550" spans="1:9" ht="48">
      <c r="A550" s="99" t="s">
        <v>340</v>
      </c>
      <c r="B550" s="100" t="s">
        <v>445</v>
      </c>
      <c r="C550" s="91" t="s">
        <v>475</v>
      </c>
      <c r="D550" s="91" t="s">
        <v>499</v>
      </c>
      <c r="E550" s="100" t="s">
        <v>341</v>
      </c>
      <c r="F550" s="94">
        <f>F551</f>
        <v>260000</v>
      </c>
      <c r="G550" s="94">
        <f t="shared" si="17"/>
        <v>0</v>
      </c>
      <c r="H550" s="94">
        <f t="shared" si="18"/>
        <v>0</v>
      </c>
      <c r="I550" s="94">
        <f>I551</f>
        <v>260000</v>
      </c>
    </row>
    <row r="551" spans="1:9">
      <c r="A551" s="99" t="s">
        <v>449</v>
      </c>
      <c r="B551" s="100" t="s">
        <v>445</v>
      </c>
      <c r="C551" s="91" t="s">
        <v>475</v>
      </c>
      <c r="D551" s="91" t="s">
        <v>499</v>
      </c>
      <c r="E551" s="100" t="s">
        <v>450</v>
      </c>
      <c r="F551" s="94">
        <f>F552</f>
        <v>260000</v>
      </c>
      <c r="G551" s="94">
        <f t="shared" si="17"/>
        <v>0</v>
      </c>
      <c r="H551" s="94">
        <f t="shared" si="18"/>
        <v>0</v>
      </c>
      <c r="I551" s="94">
        <f>I552</f>
        <v>260000</v>
      </c>
    </row>
    <row r="552" spans="1:9" ht="24">
      <c r="A552" s="99" t="s">
        <v>451</v>
      </c>
      <c r="B552" s="100" t="s">
        <v>445</v>
      </c>
      <c r="C552" s="100" t="s">
        <v>475</v>
      </c>
      <c r="D552" s="100" t="s">
        <v>499</v>
      </c>
      <c r="E552" s="100" t="s">
        <v>452</v>
      </c>
      <c r="F552" s="94">
        <v>260000</v>
      </c>
      <c r="G552" s="94">
        <f t="shared" si="17"/>
        <v>0</v>
      </c>
      <c r="H552" s="94">
        <f t="shared" si="18"/>
        <v>0</v>
      </c>
      <c r="I552" s="94">
        <v>260000</v>
      </c>
    </row>
    <row r="553" spans="1:9" ht="72">
      <c r="A553" s="99" t="s">
        <v>500</v>
      </c>
      <c r="B553" s="100" t="s">
        <v>445</v>
      </c>
      <c r="C553" s="100" t="s">
        <v>475</v>
      </c>
      <c r="D553" s="100" t="s">
        <v>501</v>
      </c>
      <c r="E553" s="100"/>
      <c r="F553" s="94">
        <f>F554</f>
        <v>9141920</v>
      </c>
      <c r="G553" s="94">
        <f t="shared" ref="G553:G630" si="19">I553-F553</f>
        <v>0</v>
      </c>
      <c r="H553" s="94">
        <f t="shared" ref="H553:H630" si="20">G553/F553*100</f>
        <v>0</v>
      </c>
      <c r="I553" s="94">
        <f>I554</f>
        <v>9141920</v>
      </c>
    </row>
    <row r="554" spans="1:9" ht="48">
      <c r="A554" s="99" t="s">
        <v>340</v>
      </c>
      <c r="B554" s="100" t="s">
        <v>445</v>
      </c>
      <c r="C554" s="100" t="s">
        <v>475</v>
      </c>
      <c r="D554" s="100" t="s">
        <v>501</v>
      </c>
      <c r="E554" s="100" t="s">
        <v>341</v>
      </c>
      <c r="F554" s="94">
        <f>F555</f>
        <v>9141920</v>
      </c>
      <c r="G554" s="94">
        <f t="shared" si="19"/>
        <v>0</v>
      </c>
      <c r="H554" s="94">
        <f t="shared" si="20"/>
        <v>0</v>
      </c>
      <c r="I554" s="94">
        <f>I555</f>
        <v>9141920</v>
      </c>
    </row>
    <row r="555" spans="1:9">
      <c r="A555" s="99" t="s">
        <v>449</v>
      </c>
      <c r="B555" s="100" t="s">
        <v>445</v>
      </c>
      <c r="C555" s="100" t="s">
        <v>475</v>
      </c>
      <c r="D555" s="100" t="s">
        <v>501</v>
      </c>
      <c r="E555" s="100" t="s">
        <v>450</v>
      </c>
      <c r="F555" s="94">
        <f>F556</f>
        <v>9141920</v>
      </c>
      <c r="G555" s="94">
        <f t="shared" si="19"/>
        <v>0</v>
      </c>
      <c r="H555" s="94">
        <f t="shared" si="20"/>
        <v>0</v>
      </c>
      <c r="I555" s="94">
        <f>I556</f>
        <v>9141920</v>
      </c>
    </row>
    <row r="556" spans="1:9" ht="24">
      <c r="A556" s="99" t="s">
        <v>451</v>
      </c>
      <c r="B556" s="100" t="s">
        <v>445</v>
      </c>
      <c r="C556" s="100" t="s">
        <v>475</v>
      </c>
      <c r="D556" s="100" t="s">
        <v>501</v>
      </c>
      <c r="E556" s="100" t="s">
        <v>452</v>
      </c>
      <c r="F556" s="94">
        <v>9141920</v>
      </c>
      <c r="G556" s="94">
        <f t="shared" si="19"/>
        <v>0</v>
      </c>
      <c r="H556" s="94">
        <f t="shared" si="20"/>
        <v>0</v>
      </c>
      <c r="I556" s="94">
        <v>9141920</v>
      </c>
    </row>
    <row r="557" spans="1:9" ht="48">
      <c r="A557" s="99" t="s">
        <v>260</v>
      </c>
      <c r="B557" s="100" t="s">
        <v>445</v>
      </c>
      <c r="C557" s="91" t="s">
        <v>475</v>
      </c>
      <c r="D557" s="91" t="s">
        <v>261</v>
      </c>
      <c r="E557" s="91"/>
      <c r="F557" s="94">
        <f>F558</f>
        <v>6143000</v>
      </c>
      <c r="G557" s="94">
        <f t="shared" si="19"/>
        <v>0</v>
      </c>
      <c r="H557" s="94">
        <f t="shared" si="20"/>
        <v>0</v>
      </c>
      <c r="I557" s="94">
        <f>I558</f>
        <v>6143000</v>
      </c>
    </row>
    <row r="558" spans="1:9" ht="48">
      <c r="A558" s="99" t="s">
        <v>340</v>
      </c>
      <c r="B558" s="100" t="s">
        <v>445</v>
      </c>
      <c r="C558" s="91" t="s">
        <v>475</v>
      </c>
      <c r="D558" s="91" t="s">
        <v>261</v>
      </c>
      <c r="E558" s="100" t="s">
        <v>341</v>
      </c>
      <c r="F558" s="94">
        <f>F559</f>
        <v>6143000</v>
      </c>
      <c r="G558" s="94">
        <f t="shared" si="19"/>
        <v>0</v>
      </c>
      <c r="H558" s="94">
        <f t="shared" si="20"/>
        <v>0</v>
      </c>
      <c r="I558" s="94">
        <f>I559</f>
        <v>6143000</v>
      </c>
    </row>
    <row r="559" spans="1:9">
      <c r="A559" s="99" t="s">
        <v>449</v>
      </c>
      <c r="B559" s="100" t="s">
        <v>445</v>
      </c>
      <c r="C559" s="91" t="s">
        <v>475</v>
      </c>
      <c r="D559" s="91" t="s">
        <v>261</v>
      </c>
      <c r="E559" s="100" t="s">
        <v>450</v>
      </c>
      <c r="F559" s="94">
        <f>F560</f>
        <v>6143000</v>
      </c>
      <c r="G559" s="94">
        <f t="shared" si="19"/>
        <v>0</v>
      </c>
      <c r="H559" s="94">
        <f t="shared" si="20"/>
        <v>0</v>
      </c>
      <c r="I559" s="94">
        <f>I560</f>
        <v>6143000</v>
      </c>
    </row>
    <row r="560" spans="1:9" ht="24">
      <c r="A560" s="99" t="s">
        <v>451</v>
      </c>
      <c r="B560" s="100" t="s">
        <v>445</v>
      </c>
      <c r="C560" s="100" t="s">
        <v>475</v>
      </c>
      <c r="D560" s="100" t="s">
        <v>261</v>
      </c>
      <c r="E560" s="100" t="s">
        <v>452</v>
      </c>
      <c r="F560" s="94">
        <v>6143000</v>
      </c>
      <c r="G560" s="94">
        <f t="shared" si="19"/>
        <v>0</v>
      </c>
      <c r="H560" s="94">
        <f t="shared" si="20"/>
        <v>0</v>
      </c>
      <c r="I560" s="94">
        <v>6143000</v>
      </c>
    </row>
    <row r="561" spans="1:9" ht="60">
      <c r="A561" s="99" t="s">
        <v>173</v>
      </c>
      <c r="B561" s="100" t="s">
        <v>445</v>
      </c>
      <c r="C561" s="91" t="s">
        <v>475</v>
      </c>
      <c r="D561" s="91" t="s">
        <v>300</v>
      </c>
      <c r="E561" s="100"/>
      <c r="F561" s="94">
        <f>F562</f>
        <v>0</v>
      </c>
      <c r="G561" s="94">
        <f t="shared" si="19"/>
        <v>80000</v>
      </c>
      <c r="H561" s="94"/>
      <c r="I561" s="94">
        <f>I562</f>
        <v>80000</v>
      </c>
    </row>
    <row r="562" spans="1:9" ht="48">
      <c r="A562" s="99" t="s">
        <v>340</v>
      </c>
      <c r="B562" s="100" t="s">
        <v>445</v>
      </c>
      <c r="C562" s="91" t="s">
        <v>475</v>
      </c>
      <c r="D562" s="91" t="s">
        <v>300</v>
      </c>
      <c r="E562" s="100" t="s">
        <v>341</v>
      </c>
      <c r="F562" s="94">
        <f>F563</f>
        <v>0</v>
      </c>
      <c r="G562" s="94">
        <f t="shared" si="19"/>
        <v>80000</v>
      </c>
      <c r="H562" s="94"/>
      <c r="I562" s="94">
        <f>I563</f>
        <v>80000</v>
      </c>
    </row>
    <row r="563" spans="1:9">
      <c r="A563" s="99" t="s">
        <v>449</v>
      </c>
      <c r="B563" s="100" t="s">
        <v>445</v>
      </c>
      <c r="C563" s="91" t="s">
        <v>475</v>
      </c>
      <c r="D563" s="91" t="s">
        <v>300</v>
      </c>
      <c r="E563" s="100" t="s">
        <v>450</v>
      </c>
      <c r="F563" s="94">
        <f>F564</f>
        <v>0</v>
      </c>
      <c r="G563" s="94">
        <f t="shared" si="19"/>
        <v>80000</v>
      </c>
      <c r="H563" s="94"/>
      <c r="I563" s="94">
        <f>I564</f>
        <v>80000</v>
      </c>
    </row>
    <row r="564" spans="1:9" ht="24">
      <c r="A564" s="99" t="s">
        <v>451</v>
      </c>
      <c r="B564" s="100" t="s">
        <v>445</v>
      </c>
      <c r="C564" s="100" t="s">
        <v>475</v>
      </c>
      <c r="D564" s="91" t="s">
        <v>300</v>
      </c>
      <c r="E564" s="100" t="s">
        <v>452</v>
      </c>
      <c r="F564" s="94"/>
      <c r="G564" s="94">
        <f t="shared" si="19"/>
        <v>80000</v>
      </c>
      <c r="H564" s="94"/>
      <c r="I564" s="94">
        <v>80000</v>
      </c>
    </row>
    <row r="565" spans="1:9" ht="24">
      <c r="A565" s="99" t="s">
        <v>502</v>
      </c>
      <c r="B565" s="100" t="s">
        <v>445</v>
      </c>
      <c r="C565" s="91" t="s">
        <v>503</v>
      </c>
      <c r="D565" s="91"/>
      <c r="E565" s="91"/>
      <c r="F565" s="94">
        <f>F566+F572+F586+F580</f>
        <v>72153997</v>
      </c>
      <c r="G565" s="94">
        <f t="shared" si="19"/>
        <v>761108</v>
      </c>
      <c r="H565" s="94">
        <f t="shared" si="20"/>
        <v>1.0548383064627731</v>
      </c>
      <c r="I565" s="94">
        <f>I566+I572+I586+I580</f>
        <v>72915105</v>
      </c>
    </row>
    <row r="566" spans="1:9" ht="24">
      <c r="A566" s="99" t="s">
        <v>504</v>
      </c>
      <c r="B566" s="100" t="s">
        <v>445</v>
      </c>
      <c r="C566" s="91" t="s">
        <v>503</v>
      </c>
      <c r="D566" s="91" t="s">
        <v>505</v>
      </c>
      <c r="E566" s="91"/>
      <c r="F566" s="94">
        <f>F567</f>
        <v>24407200</v>
      </c>
      <c r="G566" s="94">
        <f t="shared" si="19"/>
        <v>530119</v>
      </c>
      <c r="H566" s="94">
        <f t="shared" si="20"/>
        <v>2.1719779409354616</v>
      </c>
      <c r="I566" s="94">
        <f>I567</f>
        <v>24937319</v>
      </c>
    </row>
    <row r="567" spans="1:9" ht="24">
      <c r="A567" s="99" t="s">
        <v>268</v>
      </c>
      <c r="B567" s="100" t="s">
        <v>445</v>
      </c>
      <c r="C567" s="91" t="s">
        <v>503</v>
      </c>
      <c r="D567" s="91" t="s">
        <v>506</v>
      </c>
      <c r="E567" s="91"/>
      <c r="F567" s="94">
        <f>F568</f>
        <v>24407200</v>
      </c>
      <c r="G567" s="94">
        <f t="shared" si="19"/>
        <v>530119</v>
      </c>
      <c r="H567" s="94">
        <f t="shared" si="20"/>
        <v>2.1719779409354616</v>
      </c>
      <c r="I567" s="94">
        <f>I568</f>
        <v>24937319</v>
      </c>
    </row>
    <row r="568" spans="1:9" ht="48">
      <c r="A568" s="99" t="s">
        <v>340</v>
      </c>
      <c r="B568" s="100" t="s">
        <v>445</v>
      </c>
      <c r="C568" s="91" t="s">
        <v>503</v>
      </c>
      <c r="D568" s="91" t="s">
        <v>506</v>
      </c>
      <c r="E568" s="100" t="s">
        <v>341</v>
      </c>
      <c r="F568" s="94">
        <f>F569</f>
        <v>24407200</v>
      </c>
      <c r="G568" s="94">
        <f t="shared" si="19"/>
        <v>530119</v>
      </c>
      <c r="H568" s="94">
        <f t="shared" si="20"/>
        <v>2.1719779409354616</v>
      </c>
      <c r="I568" s="94">
        <f>I569</f>
        <v>24937319</v>
      </c>
    </row>
    <row r="569" spans="1:9">
      <c r="A569" s="99" t="s">
        <v>449</v>
      </c>
      <c r="B569" s="100" t="s">
        <v>445</v>
      </c>
      <c r="C569" s="91" t="s">
        <v>503</v>
      </c>
      <c r="D569" s="91" t="s">
        <v>506</v>
      </c>
      <c r="E569" s="100" t="s">
        <v>450</v>
      </c>
      <c r="F569" s="94">
        <f>F570+F571</f>
        <v>24407200</v>
      </c>
      <c r="G569" s="94">
        <f t="shared" si="19"/>
        <v>530119</v>
      </c>
      <c r="H569" s="94">
        <f t="shared" si="20"/>
        <v>2.1719779409354616</v>
      </c>
      <c r="I569" s="94">
        <f>I570+I571</f>
        <v>24937319</v>
      </c>
    </row>
    <row r="570" spans="1:9" s="105" customFormat="1" ht="60">
      <c r="A570" s="102" t="s">
        <v>460</v>
      </c>
      <c r="B570" s="103" t="s">
        <v>445</v>
      </c>
      <c r="C570" s="103" t="s">
        <v>503</v>
      </c>
      <c r="D570" s="103" t="s">
        <v>506</v>
      </c>
      <c r="E570" s="103" t="s">
        <v>461</v>
      </c>
      <c r="F570" s="104">
        <v>23128200</v>
      </c>
      <c r="G570" s="104">
        <f t="shared" si="19"/>
        <v>551624</v>
      </c>
      <c r="H570" s="104">
        <f t="shared" si="20"/>
        <v>2.385071038818412</v>
      </c>
      <c r="I570" s="104">
        <v>23679824</v>
      </c>
    </row>
    <row r="571" spans="1:9" ht="24">
      <c r="A571" s="99" t="s">
        <v>451</v>
      </c>
      <c r="B571" s="100" t="s">
        <v>445</v>
      </c>
      <c r="C571" s="100" t="s">
        <v>503</v>
      </c>
      <c r="D571" s="100" t="s">
        <v>506</v>
      </c>
      <c r="E571" s="100" t="s">
        <v>452</v>
      </c>
      <c r="F571" s="94">
        <v>1279000</v>
      </c>
      <c r="G571" s="94">
        <f t="shared" si="19"/>
        <v>-21505</v>
      </c>
      <c r="H571" s="94">
        <f t="shared" si="20"/>
        <v>-1.6813917122752149</v>
      </c>
      <c r="I571" s="94">
        <v>1257495</v>
      </c>
    </row>
    <row r="572" spans="1:9" ht="24">
      <c r="A572" s="99" t="s">
        <v>507</v>
      </c>
      <c r="B572" s="100" t="s">
        <v>445</v>
      </c>
      <c r="C572" s="91" t="s">
        <v>503</v>
      </c>
      <c r="D572" s="91" t="s">
        <v>508</v>
      </c>
      <c r="E572" s="91"/>
      <c r="F572" s="94">
        <f>F573</f>
        <v>32627420</v>
      </c>
      <c r="G572" s="94">
        <f t="shared" si="19"/>
        <v>0</v>
      </c>
      <c r="H572" s="94">
        <f t="shared" si="20"/>
        <v>0</v>
      </c>
      <c r="I572" s="94">
        <f>I573</f>
        <v>32627420</v>
      </c>
    </row>
    <row r="573" spans="1:9">
      <c r="A573" s="99" t="s">
        <v>509</v>
      </c>
      <c r="B573" s="100" t="s">
        <v>445</v>
      </c>
      <c r="C573" s="91" t="s">
        <v>503</v>
      </c>
      <c r="D573" s="91" t="s">
        <v>510</v>
      </c>
      <c r="E573" s="91"/>
      <c r="F573" s="94">
        <f>F574+F577</f>
        <v>32627420</v>
      </c>
      <c r="G573" s="94">
        <f t="shared" si="19"/>
        <v>0</v>
      </c>
      <c r="H573" s="94">
        <f t="shared" si="20"/>
        <v>0</v>
      </c>
      <c r="I573" s="94">
        <f>I574+I577</f>
        <v>32627420</v>
      </c>
    </row>
    <row r="574" spans="1:9" ht="24">
      <c r="A574" s="99" t="s">
        <v>208</v>
      </c>
      <c r="B574" s="100" t="s">
        <v>445</v>
      </c>
      <c r="C574" s="91" t="s">
        <v>503</v>
      </c>
      <c r="D574" s="91" t="s">
        <v>510</v>
      </c>
      <c r="E574" s="91" t="s">
        <v>209</v>
      </c>
      <c r="F574" s="94">
        <f>F575</f>
        <v>21492900</v>
      </c>
      <c r="G574" s="94">
        <f t="shared" si="19"/>
        <v>-245700</v>
      </c>
      <c r="H574" s="94">
        <f t="shared" si="20"/>
        <v>-1.1431682090364725</v>
      </c>
      <c r="I574" s="94">
        <f>I575</f>
        <v>21247200</v>
      </c>
    </row>
    <row r="575" spans="1:9" ht="24">
      <c r="A575" s="99" t="s">
        <v>210</v>
      </c>
      <c r="B575" s="100" t="s">
        <v>445</v>
      </c>
      <c r="C575" s="91" t="s">
        <v>503</v>
      </c>
      <c r="D575" s="91" t="s">
        <v>510</v>
      </c>
      <c r="E575" s="91" t="s">
        <v>211</v>
      </c>
      <c r="F575" s="94">
        <f>F576</f>
        <v>21492900</v>
      </c>
      <c r="G575" s="94">
        <f t="shared" si="19"/>
        <v>-245700</v>
      </c>
      <c r="H575" s="94">
        <f t="shared" si="20"/>
        <v>-1.1431682090364725</v>
      </c>
      <c r="I575" s="94">
        <f>I576</f>
        <v>21247200</v>
      </c>
    </row>
    <row r="576" spans="1:9" ht="36">
      <c r="A576" s="99" t="s">
        <v>214</v>
      </c>
      <c r="B576" s="100" t="s">
        <v>445</v>
      </c>
      <c r="C576" s="100" t="s">
        <v>503</v>
      </c>
      <c r="D576" s="100" t="s">
        <v>510</v>
      </c>
      <c r="E576" s="100" t="s">
        <v>215</v>
      </c>
      <c r="F576" s="94">
        <v>21492900</v>
      </c>
      <c r="G576" s="94">
        <f t="shared" si="19"/>
        <v>-245700</v>
      </c>
      <c r="H576" s="94">
        <f t="shared" si="20"/>
        <v>-1.1431682090364725</v>
      </c>
      <c r="I576" s="94">
        <v>21247200</v>
      </c>
    </row>
    <row r="577" spans="1:9" ht="48">
      <c r="A577" s="99" t="s">
        <v>340</v>
      </c>
      <c r="B577" s="100" t="s">
        <v>445</v>
      </c>
      <c r="C577" s="91" t="s">
        <v>503</v>
      </c>
      <c r="D577" s="91" t="s">
        <v>510</v>
      </c>
      <c r="E577" s="100" t="s">
        <v>341</v>
      </c>
      <c r="F577" s="94">
        <f>F578</f>
        <v>11134520</v>
      </c>
      <c r="G577" s="94">
        <f t="shared" si="19"/>
        <v>245700</v>
      </c>
      <c r="H577" s="94">
        <f t="shared" si="20"/>
        <v>2.2066510276150209</v>
      </c>
      <c r="I577" s="94">
        <f>I578</f>
        <v>11380220</v>
      </c>
    </row>
    <row r="578" spans="1:9">
      <c r="A578" s="99" t="s">
        <v>449</v>
      </c>
      <c r="B578" s="100" t="s">
        <v>445</v>
      </c>
      <c r="C578" s="100" t="s">
        <v>503</v>
      </c>
      <c r="D578" s="100" t="s">
        <v>510</v>
      </c>
      <c r="E578" s="100" t="s">
        <v>450</v>
      </c>
      <c r="F578" s="94">
        <f>F579</f>
        <v>11134520</v>
      </c>
      <c r="G578" s="94">
        <f t="shared" si="19"/>
        <v>245700</v>
      </c>
      <c r="H578" s="94">
        <f t="shared" si="20"/>
        <v>2.2066510276150209</v>
      </c>
      <c r="I578" s="94">
        <f>I579</f>
        <v>11380220</v>
      </c>
    </row>
    <row r="579" spans="1:9" ht="24">
      <c r="A579" s="99" t="s">
        <v>451</v>
      </c>
      <c r="B579" s="100" t="s">
        <v>445</v>
      </c>
      <c r="C579" s="91" t="s">
        <v>503</v>
      </c>
      <c r="D579" s="91" t="s">
        <v>510</v>
      </c>
      <c r="E579" s="100" t="s">
        <v>452</v>
      </c>
      <c r="F579" s="94">
        <v>11134520</v>
      </c>
      <c r="G579" s="94">
        <f t="shared" si="19"/>
        <v>245700</v>
      </c>
      <c r="H579" s="94">
        <f t="shared" si="20"/>
        <v>2.2066510276150209</v>
      </c>
      <c r="I579" s="94">
        <v>11380220</v>
      </c>
    </row>
    <row r="580" spans="1:9">
      <c r="A580" s="99" t="s">
        <v>292</v>
      </c>
      <c r="B580" s="100" t="s">
        <v>445</v>
      </c>
      <c r="C580" s="91" t="s">
        <v>503</v>
      </c>
      <c r="D580" s="91" t="s">
        <v>293</v>
      </c>
      <c r="E580" s="100"/>
      <c r="F580" s="94">
        <f>F581</f>
        <v>169125</v>
      </c>
      <c r="G580" s="94">
        <f t="shared" si="19"/>
        <v>0</v>
      </c>
      <c r="H580" s="94"/>
      <c r="I580" s="94">
        <f>I581</f>
        <v>169125</v>
      </c>
    </row>
    <row r="581" spans="1:9" ht="24">
      <c r="A581" s="99" t="s">
        <v>511</v>
      </c>
      <c r="B581" s="100" t="s">
        <v>445</v>
      </c>
      <c r="C581" s="91" t="s">
        <v>503</v>
      </c>
      <c r="D581" s="91" t="s">
        <v>512</v>
      </c>
      <c r="E581" s="100"/>
      <c r="F581" s="94">
        <f>F582</f>
        <v>169125</v>
      </c>
      <c r="G581" s="94">
        <f t="shared" si="19"/>
        <v>0</v>
      </c>
      <c r="H581" s="94"/>
      <c r="I581" s="94">
        <f>I582</f>
        <v>169125</v>
      </c>
    </row>
    <row r="582" spans="1:9" ht="24">
      <c r="A582" s="99" t="s">
        <v>513</v>
      </c>
      <c r="B582" s="100" t="s">
        <v>445</v>
      </c>
      <c r="C582" s="91" t="s">
        <v>503</v>
      </c>
      <c r="D582" s="91" t="s">
        <v>514</v>
      </c>
      <c r="E582" s="100"/>
      <c r="F582" s="94">
        <f>F583</f>
        <v>169125</v>
      </c>
      <c r="G582" s="94">
        <f t="shared" si="19"/>
        <v>0</v>
      </c>
      <c r="H582" s="94"/>
      <c r="I582" s="94">
        <f>I583</f>
        <v>169125</v>
      </c>
    </row>
    <row r="583" spans="1:9" ht="48">
      <c r="A583" s="99" t="s">
        <v>340</v>
      </c>
      <c r="B583" s="100" t="s">
        <v>445</v>
      </c>
      <c r="C583" s="91" t="s">
        <v>503</v>
      </c>
      <c r="D583" s="91" t="s">
        <v>514</v>
      </c>
      <c r="E583" s="100" t="s">
        <v>341</v>
      </c>
      <c r="F583" s="94">
        <f>F584</f>
        <v>169125</v>
      </c>
      <c r="G583" s="94">
        <f t="shared" si="19"/>
        <v>0</v>
      </c>
      <c r="H583" s="94"/>
      <c r="I583" s="94">
        <f>I584</f>
        <v>169125</v>
      </c>
    </row>
    <row r="584" spans="1:9">
      <c r="A584" s="99" t="s">
        <v>449</v>
      </c>
      <c r="B584" s="100" t="s">
        <v>445</v>
      </c>
      <c r="C584" s="91" t="s">
        <v>503</v>
      </c>
      <c r="D584" s="91" t="s">
        <v>514</v>
      </c>
      <c r="E584" s="100" t="s">
        <v>450</v>
      </c>
      <c r="F584" s="94">
        <f>F585</f>
        <v>169125</v>
      </c>
      <c r="G584" s="94">
        <f t="shared" si="19"/>
        <v>0</v>
      </c>
      <c r="H584" s="94"/>
      <c r="I584" s="94">
        <f>I585</f>
        <v>169125</v>
      </c>
    </row>
    <row r="585" spans="1:9" ht="24">
      <c r="A585" s="99" t="s">
        <v>451</v>
      </c>
      <c r="B585" s="100" t="s">
        <v>445</v>
      </c>
      <c r="C585" s="91" t="s">
        <v>503</v>
      </c>
      <c r="D585" s="91" t="s">
        <v>514</v>
      </c>
      <c r="E585" s="100" t="s">
        <v>452</v>
      </c>
      <c r="F585" s="94">
        <v>169125</v>
      </c>
      <c r="G585" s="94">
        <f t="shared" si="19"/>
        <v>0</v>
      </c>
      <c r="H585" s="94"/>
      <c r="I585" s="94">
        <v>169125</v>
      </c>
    </row>
    <row r="586" spans="1:9" ht="24">
      <c r="A586" s="99" t="s">
        <v>244</v>
      </c>
      <c r="B586" s="100" t="s">
        <v>445</v>
      </c>
      <c r="C586" s="91" t="s">
        <v>503</v>
      </c>
      <c r="D586" s="91" t="s">
        <v>245</v>
      </c>
      <c r="E586" s="91"/>
      <c r="F586" s="94">
        <f>F587+F594+F614+F618+F622</f>
        <v>14950252</v>
      </c>
      <c r="G586" s="94">
        <f t="shared" si="19"/>
        <v>230989</v>
      </c>
      <c r="H586" s="94">
        <f t="shared" si="20"/>
        <v>1.5450508794099256</v>
      </c>
      <c r="I586" s="94">
        <f>I587+I594+I614+I618+I622</f>
        <v>15181241</v>
      </c>
    </row>
    <row r="587" spans="1:9" ht="48">
      <c r="A587" s="99" t="s">
        <v>515</v>
      </c>
      <c r="B587" s="100" t="s">
        <v>445</v>
      </c>
      <c r="C587" s="91" t="s">
        <v>503</v>
      </c>
      <c r="D587" s="91" t="s">
        <v>516</v>
      </c>
      <c r="E587" s="91"/>
      <c r="F587" s="94">
        <f>F588+F591</f>
        <v>8676752</v>
      </c>
      <c r="G587" s="94">
        <f t="shared" si="19"/>
        <v>0</v>
      </c>
      <c r="H587" s="94">
        <f t="shared" si="20"/>
        <v>0</v>
      </c>
      <c r="I587" s="94">
        <f>I588+I591</f>
        <v>8676752</v>
      </c>
    </row>
    <row r="588" spans="1:9" ht="24">
      <c r="A588" s="99" t="s">
        <v>208</v>
      </c>
      <c r="B588" s="100" t="s">
        <v>445</v>
      </c>
      <c r="C588" s="91" t="s">
        <v>503</v>
      </c>
      <c r="D588" s="91" t="s">
        <v>516</v>
      </c>
      <c r="E588" s="91" t="s">
        <v>209</v>
      </c>
      <c r="F588" s="94">
        <f>F589</f>
        <v>976000</v>
      </c>
      <c r="G588" s="94">
        <f t="shared" si="19"/>
        <v>0</v>
      </c>
      <c r="H588" s="94">
        <f t="shared" si="20"/>
        <v>0</v>
      </c>
      <c r="I588" s="94">
        <f>I589</f>
        <v>976000</v>
      </c>
    </row>
    <row r="589" spans="1:9" ht="24">
      <c r="A589" s="99" t="s">
        <v>210</v>
      </c>
      <c r="B589" s="100" t="s">
        <v>445</v>
      </c>
      <c r="C589" s="91" t="s">
        <v>503</v>
      </c>
      <c r="D589" s="91" t="s">
        <v>516</v>
      </c>
      <c r="E589" s="91" t="s">
        <v>211</v>
      </c>
      <c r="F589" s="94">
        <f>F590</f>
        <v>976000</v>
      </c>
      <c r="G589" s="94">
        <f t="shared" si="19"/>
        <v>0</v>
      </c>
      <c r="H589" s="94">
        <f t="shared" si="20"/>
        <v>0</v>
      </c>
      <c r="I589" s="94">
        <f>I590</f>
        <v>976000</v>
      </c>
    </row>
    <row r="590" spans="1:9" ht="36">
      <c r="A590" s="99" t="s">
        <v>214</v>
      </c>
      <c r="B590" s="100" t="s">
        <v>445</v>
      </c>
      <c r="C590" s="100" t="s">
        <v>503</v>
      </c>
      <c r="D590" s="100" t="s">
        <v>516</v>
      </c>
      <c r="E590" s="100" t="s">
        <v>215</v>
      </c>
      <c r="F590" s="94">
        <v>976000</v>
      </c>
      <c r="G590" s="94">
        <f t="shared" si="19"/>
        <v>0</v>
      </c>
      <c r="H590" s="94">
        <f t="shared" si="20"/>
        <v>0</v>
      </c>
      <c r="I590" s="94">
        <v>976000</v>
      </c>
    </row>
    <row r="591" spans="1:9" ht="48">
      <c r="A591" s="99" t="s">
        <v>340</v>
      </c>
      <c r="B591" s="100" t="s">
        <v>445</v>
      </c>
      <c r="C591" s="91" t="s">
        <v>503</v>
      </c>
      <c r="D591" s="91" t="s">
        <v>516</v>
      </c>
      <c r="E591" s="91" t="s">
        <v>341</v>
      </c>
      <c r="F591" s="94">
        <f>F592</f>
        <v>7700752</v>
      </c>
      <c r="G591" s="94">
        <f t="shared" si="19"/>
        <v>0</v>
      </c>
      <c r="H591" s="94">
        <f t="shared" si="20"/>
        <v>0</v>
      </c>
      <c r="I591" s="94">
        <f>I592</f>
        <v>7700752</v>
      </c>
    </row>
    <row r="592" spans="1:9">
      <c r="A592" s="99" t="s">
        <v>449</v>
      </c>
      <c r="B592" s="100" t="s">
        <v>445</v>
      </c>
      <c r="C592" s="91" t="s">
        <v>503</v>
      </c>
      <c r="D592" s="91" t="s">
        <v>516</v>
      </c>
      <c r="E592" s="91" t="s">
        <v>450</v>
      </c>
      <c r="F592" s="94">
        <f>F593</f>
        <v>7700752</v>
      </c>
      <c r="G592" s="94">
        <f t="shared" si="19"/>
        <v>0</v>
      </c>
      <c r="H592" s="94">
        <f t="shared" si="20"/>
        <v>0</v>
      </c>
      <c r="I592" s="94">
        <f>I593</f>
        <v>7700752</v>
      </c>
    </row>
    <row r="593" spans="1:9" ht="24">
      <c r="A593" s="99" t="s">
        <v>451</v>
      </c>
      <c r="B593" s="100" t="s">
        <v>445</v>
      </c>
      <c r="C593" s="100" t="s">
        <v>503</v>
      </c>
      <c r="D593" s="100" t="s">
        <v>516</v>
      </c>
      <c r="E593" s="100" t="s">
        <v>452</v>
      </c>
      <c r="F593" s="94">
        <v>7700752</v>
      </c>
      <c r="G593" s="94">
        <f t="shared" si="19"/>
        <v>0</v>
      </c>
      <c r="H593" s="94">
        <f t="shared" si="20"/>
        <v>0</v>
      </c>
      <c r="I593" s="94">
        <v>7700752</v>
      </c>
    </row>
    <row r="594" spans="1:9" ht="36">
      <c r="A594" s="99" t="s">
        <v>517</v>
      </c>
      <c r="B594" s="100" t="s">
        <v>445</v>
      </c>
      <c r="C594" s="91" t="s">
        <v>503</v>
      </c>
      <c r="D594" s="91" t="s">
        <v>518</v>
      </c>
      <c r="E594" s="91"/>
      <c r="F594" s="94">
        <f>F595+F599+F606+F610</f>
        <v>5852500</v>
      </c>
      <c r="G594" s="94">
        <f t="shared" si="19"/>
        <v>110989</v>
      </c>
      <c r="H594" s="94">
        <f t="shared" si="20"/>
        <v>1.896437419906023</v>
      </c>
      <c r="I594" s="94">
        <f>I595+I599+I606+I610</f>
        <v>5963489</v>
      </c>
    </row>
    <row r="595" spans="1:9" ht="36">
      <c r="A595" s="99" t="s">
        <v>519</v>
      </c>
      <c r="B595" s="100" t="s">
        <v>445</v>
      </c>
      <c r="C595" s="91" t="s">
        <v>503</v>
      </c>
      <c r="D595" s="91" t="s">
        <v>520</v>
      </c>
      <c r="E595" s="91"/>
      <c r="F595" s="94">
        <f>F596</f>
        <v>40000</v>
      </c>
      <c r="G595" s="94">
        <f t="shared" si="19"/>
        <v>0</v>
      </c>
      <c r="H595" s="94">
        <f t="shared" si="20"/>
        <v>0</v>
      </c>
      <c r="I595" s="94">
        <f>I596</f>
        <v>40000</v>
      </c>
    </row>
    <row r="596" spans="1:9" ht="24">
      <c r="A596" s="99" t="s">
        <v>208</v>
      </c>
      <c r="B596" s="100" t="s">
        <v>445</v>
      </c>
      <c r="C596" s="91" t="s">
        <v>503</v>
      </c>
      <c r="D596" s="91" t="s">
        <v>520</v>
      </c>
      <c r="E596" s="91" t="s">
        <v>209</v>
      </c>
      <c r="F596" s="94">
        <f>F597</f>
        <v>40000</v>
      </c>
      <c r="G596" s="94">
        <f t="shared" si="19"/>
        <v>0</v>
      </c>
      <c r="H596" s="94">
        <f t="shared" si="20"/>
        <v>0</v>
      </c>
      <c r="I596" s="94">
        <f>I597</f>
        <v>40000</v>
      </c>
    </row>
    <row r="597" spans="1:9" ht="24">
      <c r="A597" s="99" t="s">
        <v>210</v>
      </c>
      <c r="B597" s="100" t="s">
        <v>445</v>
      </c>
      <c r="C597" s="91" t="s">
        <v>503</v>
      </c>
      <c r="D597" s="91" t="s">
        <v>520</v>
      </c>
      <c r="E597" s="91" t="s">
        <v>211</v>
      </c>
      <c r="F597" s="94">
        <f>F598</f>
        <v>40000</v>
      </c>
      <c r="G597" s="94">
        <f t="shared" si="19"/>
        <v>0</v>
      </c>
      <c r="H597" s="94">
        <f t="shared" si="20"/>
        <v>0</v>
      </c>
      <c r="I597" s="94">
        <f>I598</f>
        <v>40000</v>
      </c>
    </row>
    <row r="598" spans="1:9" ht="36">
      <c r="A598" s="99" t="s">
        <v>214</v>
      </c>
      <c r="B598" s="100" t="s">
        <v>445</v>
      </c>
      <c r="C598" s="100" t="s">
        <v>503</v>
      </c>
      <c r="D598" s="100" t="s">
        <v>520</v>
      </c>
      <c r="E598" s="100" t="s">
        <v>215</v>
      </c>
      <c r="F598" s="94">
        <v>40000</v>
      </c>
      <c r="G598" s="94">
        <f t="shared" si="19"/>
        <v>0</v>
      </c>
      <c r="H598" s="94">
        <f t="shared" si="20"/>
        <v>0</v>
      </c>
      <c r="I598" s="94">
        <v>40000</v>
      </c>
    </row>
    <row r="599" spans="1:9" ht="24">
      <c r="A599" s="99" t="s">
        <v>521</v>
      </c>
      <c r="B599" s="100" t="s">
        <v>445</v>
      </c>
      <c r="C599" s="91" t="s">
        <v>503</v>
      </c>
      <c r="D599" s="91" t="s">
        <v>522</v>
      </c>
      <c r="E599" s="91"/>
      <c r="F599" s="94">
        <f>F600+F603</f>
        <v>806500</v>
      </c>
      <c r="G599" s="94">
        <f t="shared" si="19"/>
        <v>0</v>
      </c>
      <c r="H599" s="94">
        <f t="shared" si="20"/>
        <v>0</v>
      </c>
      <c r="I599" s="94">
        <f>I600+I603</f>
        <v>806500</v>
      </c>
    </row>
    <row r="600" spans="1:9" ht="24">
      <c r="A600" s="99" t="s">
        <v>208</v>
      </c>
      <c r="B600" s="100" t="s">
        <v>445</v>
      </c>
      <c r="C600" s="91" t="s">
        <v>503</v>
      </c>
      <c r="D600" s="91" t="s">
        <v>522</v>
      </c>
      <c r="E600" s="91" t="s">
        <v>209</v>
      </c>
      <c r="F600" s="94">
        <f>F601</f>
        <v>666500</v>
      </c>
      <c r="G600" s="94">
        <f t="shared" si="19"/>
        <v>0</v>
      </c>
      <c r="H600" s="94">
        <f t="shared" si="20"/>
        <v>0</v>
      </c>
      <c r="I600" s="94">
        <f>I601</f>
        <v>666500</v>
      </c>
    </row>
    <row r="601" spans="1:9" ht="24">
      <c r="A601" s="99" t="s">
        <v>210</v>
      </c>
      <c r="B601" s="100" t="s">
        <v>445</v>
      </c>
      <c r="C601" s="91" t="s">
        <v>503</v>
      </c>
      <c r="D601" s="91" t="s">
        <v>522</v>
      </c>
      <c r="E601" s="91" t="s">
        <v>211</v>
      </c>
      <c r="F601" s="94">
        <f>F602</f>
        <v>666500</v>
      </c>
      <c r="G601" s="94">
        <f t="shared" si="19"/>
        <v>0</v>
      </c>
      <c r="H601" s="94">
        <f t="shared" si="20"/>
        <v>0</v>
      </c>
      <c r="I601" s="94">
        <f>I602</f>
        <v>666500</v>
      </c>
    </row>
    <row r="602" spans="1:9" ht="36">
      <c r="A602" s="99" t="s">
        <v>214</v>
      </c>
      <c r="B602" s="100" t="s">
        <v>445</v>
      </c>
      <c r="C602" s="100" t="s">
        <v>503</v>
      </c>
      <c r="D602" s="100" t="s">
        <v>522</v>
      </c>
      <c r="E602" s="100" t="s">
        <v>215</v>
      </c>
      <c r="F602" s="94">
        <v>666500</v>
      </c>
      <c r="G602" s="94">
        <f t="shared" si="19"/>
        <v>0</v>
      </c>
      <c r="H602" s="94">
        <f t="shared" si="20"/>
        <v>0</v>
      </c>
      <c r="I602" s="94">
        <v>666500</v>
      </c>
    </row>
    <row r="603" spans="1:9" ht="48">
      <c r="A603" s="99" t="s">
        <v>340</v>
      </c>
      <c r="B603" s="100" t="s">
        <v>445</v>
      </c>
      <c r="C603" s="91" t="s">
        <v>503</v>
      </c>
      <c r="D603" s="91" t="s">
        <v>522</v>
      </c>
      <c r="E603" s="91" t="s">
        <v>341</v>
      </c>
      <c r="F603" s="94">
        <f>F604</f>
        <v>140000</v>
      </c>
      <c r="G603" s="94">
        <f t="shared" si="19"/>
        <v>0</v>
      </c>
      <c r="H603" s="94">
        <f t="shared" si="20"/>
        <v>0</v>
      </c>
      <c r="I603" s="94">
        <f>I604</f>
        <v>140000</v>
      </c>
    </row>
    <row r="604" spans="1:9">
      <c r="A604" s="99" t="s">
        <v>449</v>
      </c>
      <c r="B604" s="100" t="s">
        <v>445</v>
      </c>
      <c r="C604" s="91" t="s">
        <v>503</v>
      </c>
      <c r="D604" s="91" t="s">
        <v>522</v>
      </c>
      <c r="E604" s="91" t="s">
        <v>450</v>
      </c>
      <c r="F604" s="94">
        <f>F605</f>
        <v>140000</v>
      </c>
      <c r="G604" s="94">
        <f t="shared" si="19"/>
        <v>0</v>
      </c>
      <c r="H604" s="94">
        <f t="shared" si="20"/>
        <v>0</v>
      </c>
      <c r="I604" s="94">
        <f>I605</f>
        <v>140000</v>
      </c>
    </row>
    <row r="605" spans="1:9" ht="24">
      <c r="A605" s="99" t="s">
        <v>451</v>
      </c>
      <c r="B605" s="100" t="s">
        <v>445</v>
      </c>
      <c r="C605" s="100" t="s">
        <v>503</v>
      </c>
      <c r="D605" s="100" t="s">
        <v>522</v>
      </c>
      <c r="E605" s="100" t="s">
        <v>452</v>
      </c>
      <c r="F605" s="94">
        <v>140000</v>
      </c>
      <c r="G605" s="94">
        <f t="shared" si="19"/>
        <v>0</v>
      </c>
      <c r="H605" s="94">
        <f t="shared" si="20"/>
        <v>0</v>
      </c>
      <c r="I605" s="94">
        <v>140000</v>
      </c>
    </row>
    <row r="606" spans="1:9" ht="24">
      <c r="A606" s="99" t="s">
        <v>523</v>
      </c>
      <c r="B606" s="100" t="s">
        <v>445</v>
      </c>
      <c r="C606" s="91" t="s">
        <v>503</v>
      </c>
      <c r="D606" s="91" t="s">
        <v>524</v>
      </c>
      <c r="E606" s="91"/>
      <c r="F606" s="94">
        <f>F607</f>
        <v>4707995</v>
      </c>
      <c r="G606" s="94">
        <f t="shared" si="19"/>
        <v>110989</v>
      </c>
      <c r="H606" s="94">
        <f t="shared" si="20"/>
        <v>2.357457898744582</v>
      </c>
      <c r="I606" s="94">
        <f>I607</f>
        <v>4818984</v>
      </c>
    </row>
    <row r="607" spans="1:9" ht="48">
      <c r="A607" s="99" t="s">
        <v>340</v>
      </c>
      <c r="B607" s="100" t="s">
        <v>445</v>
      </c>
      <c r="C607" s="91" t="s">
        <v>503</v>
      </c>
      <c r="D607" s="91" t="s">
        <v>524</v>
      </c>
      <c r="E607" s="91" t="s">
        <v>341</v>
      </c>
      <c r="F607" s="94">
        <f>F608</f>
        <v>4707995</v>
      </c>
      <c r="G607" s="94">
        <f t="shared" si="19"/>
        <v>110989</v>
      </c>
      <c r="H607" s="94">
        <f t="shared" si="20"/>
        <v>2.357457898744582</v>
      </c>
      <c r="I607" s="94">
        <f>I608</f>
        <v>4818984</v>
      </c>
    </row>
    <row r="608" spans="1:9">
      <c r="A608" s="99" t="s">
        <v>449</v>
      </c>
      <c r="B608" s="100" t="s">
        <v>445</v>
      </c>
      <c r="C608" s="91" t="s">
        <v>503</v>
      </c>
      <c r="D608" s="91" t="s">
        <v>524</v>
      </c>
      <c r="E608" s="91" t="s">
        <v>450</v>
      </c>
      <c r="F608" s="94">
        <f>F609</f>
        <v>4707995</v>
      </c>
      <c r="G608" s="94">
        <f t="shared" si="19"/>
        <v>110989</v>
      </c>
      <c r="H608" s="94">
        <f t="shared" si="20"/>
        <v>2.357457898744582</v>
      </c>
      <c r="I608" s="94">
        <f>I609</f>
        <v>4818984</v>
      </c>
    </row>
    <row r="609" spans="1:9" ht="24">
      <c r="A609" s="99" t="s">
        <v>451</v>
      </c>
      <c r="B609" s="100" t="s">
        <v>445</v>
      </c>
      <c r="C609" s="100" t="s">
        <v>503</v>
      </c>
      <c r="D609" s="100" t="s">
        <v>524</v>
      </c>
      <c r="E609" s="100" t="s">
        <v>452</v>
      </c>
      <c r="F609" s="94">
        <v>4707995</v>
      </c>
      <c r="G609" s="94">
        <f t="shared" si="19"/>
        <v>110989</v>
      </c>
      <c r="H609" s="94">
        <f t="shared" si="20"/>
        <v>2.357457898744582</v>
      </c>
      <c r="I609" s="94">
        <v>4818984</v>
      </c>
    </row>
    <row r="610" spans="1:9" ht="24">
      <c r="A610" s="99" t="s">
        <v>525</v>
      </c>
      <c r="B610" s="100" t="s">
        <v>445</v>
      </c>
      <c r="C610" s="91" t="s">
        <v>503</v>
      </c>
      <c r="D610" s="91" t="s">
        <v>526</v>
      </c>
      <c r="E610" s="91"/>
      <c r="F610" s="94">
        <f>F611</f>
        <v>298005</v>
      </c>
      <c r="G610" s="94">
        <f t="shared" si="19"/>
        <v>0</v>
      </c>
      <c r="H610" s="94">
        <f t="shared" si="20"/>
        <v>0</v>
      </c>
      <c r="I610" s="94">
        <f>I611</f>
        <v>298005</v>
      </c>
    </row>
    <row r="611" spans="1:9" ht="24">
      <c r="A611" s="99" t="s">
        <v>208</v>
      </c>
      <c r="B611" s="100" t="s">
        <v>445</v>
      </c>
      <c r="C611" s="91" t="s">
        <v>503</v>
      </c>
      <c r="D611" s="91" t="s">
        <v>526</v>
      </c>
      <c r="E611" s="91" t="s">
        <v>209</v>
      </c>
      <c r="F611" s="94">
        <f>F612</f>
        <v>298005</v>
      </c>
      <c r="G611" s="94">
        <f t="shared" si="19"/>
        <v>0</v>
      </c>
      <c r="H611" s="94">
        <f t="shared" si="20"/>
        <v>0</v>
      </c>
      <c r="I611" s="94">
        <f>I612</f>
        <v>298005</v>
      </c>
    </row>
    <row r="612" spans="1:9" ht="24">
      <c r="A612" s="99" t="s">
        <v>210</v>
      </c>
      <c r="B612" s="100" t="s">
        <v>445</v>
      </c>
      <c r="C612" s="91" t="s">
        <v>503</v>
      </c>
      <c r="D612" s="91" t="s">
        <v>526</v>
      </c>
      <c r="E612" s="91" t="s">
        <v>211</v>
      </c>
      <c r="F612" s="94">
        <f>F613</f>
        <v>298005</v>
      </c>
      <c r="G612" s="94">
        <f t="shared" si="19"/>
        <v>0</v>
      </c>
      <c r="H612" s="94">
        <f t="shared" si="20"/>
        <v>0</v>
      </c>
      <c r="I612" s="94">
        <f>I613</f>
        <v>298005</v>
      </c>
    </row>
    <row r="613" spans="1:9" ht="36">
      <c r="A613" s="99" t="s">
        <v>214</v>
      </c>
      <c r="B613" s="100" t="s">
        <v>445</v>
      </c>
      <c r="C613" s="100" t="s">
        <v>503</v>
      </c>
      <c r="D613" s="100" t="s">
        <v>526</v>
      </c>
      <c r="E613" s="100" t="s">
        <v>215</v>
      </c>
      <c r="F613" s="94">
        <v>298005</v>
      </c>
      <c r="G613" s="94">
        <f t="shared" si="19"/>
        <v>0</v>
      </c>
      <c r="H613" s="94">
        <f t="shared" si="20"/>
        <v>0</v>
      </c>
      <c r="I613" s="94">
        <v>298005</v>
      </c>
    </row>
    <row r="614" spans="1:9" ht="60">
      <c r="A614" s="99" t="s">
        <v>498</v>
      </c>
      <c r="B614" s="100" t="s">
        <v>445</v>
      </c>
      <c r="C614" s="91" t="s">
        <v>503</v>
      </c>
      <c r="D614" s="91" t="s">
        <v>499</v>
      </c>
      <c r="E614" s="100"/>
      <c r="F614" s="94">
        <f>F615</f>
        <v>280000</v>
      </c>
      <c r="G614" s="94">
        <f t="shared" si="19"/>
        <v>0</v>
      </c>
      <c r="H614" s="94">
        <f t="shared" si="20"/>
        <v>0</v>
      </c>
      <c r="I614" s="94">
        <f>I615</f>
        <v>280000</v>
      </c>
    </row>
    <row r="615" spans="1:9" ht="48">
      <c r="A615" s="99" t="s">
        <v>340</v>
      </c>
      <c r="B615" s="100" t="s">
        <v>445</v>
      </c>
      <c r="C615" s="91" t="s">
        <v>503</v>
      </c>
      <c r="D615" s="91" t="s">
        <v>499</v>
      </c>
      <c r="E615" s="100" t="s">
        <v>341</v>
      </c>
      <c r="F615" s="94">
        <f>F616</f>
        <v>280000</v>
      </c>
      <c r="G615" s="94">
        <f t="shared" si="19"/>
        <v>0</v>
      </c>
      <c r="H615" s="94">
        <f t="shared" si="20"/>
        <v>0</v>
      </c>
      <c r="I615" s="94">
        <f>I616</f>
        <v>280000</v>
      </c>
    </row>
    <row r="616" spans="1:9">
      <c r="A616" s="99" t="s">
        <v>449</v>
      </c>
      <c r="B616" s="100" t="s">
        <v>445</v>
      </c>
      <c r="C616" s="91" t="s">
        <v>503</v>
      </c>
      <c r="D616" s="91" t="s">
        <v>499</v>
      </c>
      <c r="E616" s="100" t="s">
        <v>450</v>
      </c>
      <c r="F616" s="94">
        <f>F617</f>
        <v>280000</v>
      </c>
      <c r="G616" s="94">
        <f t="shared" si="19"/>
        <v>0</v>
      </c>
      <c r="H616" s="94">
        <f t="shared" si="20"/>
        <v>0</v>
      </c>
      <c r="I616" s="94">
        <f>I617</f>
        <v>280000</v>
      </c>
    </row>
    <row r="617" spans="1:9" ht="24">
      <c r="A617" s="99" t="s">
        <v>451</v>
      </c>
      <c r="B617" s="100" t="s">
        <v>445</v>
      </c>
      <c r="C617" s="100" t="s">
        <v>503</v>
      </c>
      <c r="D617" s="100" t="s">
        <v>499</v>
      </c>
      <c r="E617" s="100" t="s">
        <v>452</v>
      </c>
      <c r="F617" s="94">
        <v>280000</v>
      </c>
      <c r="G617" s="94">
        <f t="shared" si="19"/>
        <v>0</v>
      </c>
      <c r="H617" s="94">
        <f t="shared" si="20"/>
        <v>0</v>
      </c>
      <c r="I617" s="94">
        <v>280000</v>
      </c>
    </row>
    <row r="618" spans="1:9" ht="48">
      <c r="A618" s="99" t="s">
        <v>260</v>
      </c>
      <c r="B618" s="100" t="s">
        <v>445</v>
      </c>
      <c r="C618" s="91" t="s">
        <v>503</v>
      </c>
      <c r="D618" s="91" t="s">
        <v>261</v>
      </c>
      <c r="E618" s="91"/>
      <c r="F618" s="94">
        <f>F619</f>
        <v>141000</v>
      </c>
      <c r="G618" s="94">
        <f t="shared" si="19"/>
        <v>0</v>
      </c>
      <c r="H618" s="94">
        <f t="shared" si="20"/>
        <v>0</v>
      </c>
      <c r="I618" s="94">
        <f>I619</f>
        <v>141000</v>
      </c>
    </row>
    <row r="619" spans="1:9" ht="48">
      <c r="A619" s="99" t="s">
        <v>340</v>
      </c>
      <c r="B619" s="100" t="s">
        <v>445</v>
      </c>
      <c r="C619" s="91" t="s">
        <v>503</v>
      </c>
      <c r="D619" s="91" t="s">
        <v>261</v>
      </c>
      <c r="E619" s="100" t="s">
        <v>341</v>
      </c>
      <c r="F619" s="94">
        <f>F620</f>
        <v>141000</v>
      </c>
      <c r="G619" s="94">
        <f t="shared" si="19"/>
        <v>0</v>
      </c>
      <c r="H619" s="94">
        <f t="shared" si="20"/>
        <v>0</v>
      </c>
      <c r="I619" s="94">
        <f>I620</f>
        <v>141000</v>
      </c>
    </row>
    <row r="620" spans="1:9">
      <c r="A620" s="99" t="s">
        <v>449</v>
      </c>
      <c r="B620" s="100" t="s">
        <v>445</v>
      </c>
      <c r="C620" s="91" t="s">
        <v>503</v>
      </c>
      <c r="D620" s="91" t="s">
        <v>261</v>
      </c>
      <c r="E620" s="100" t="s">
        <v>450</v>
      </c>
      <c r="F620" s="94">
        <f>F621</f>
        <v>141000</v>
      </c>
      <c r="G620" s="94">
        <f t="shared" si="19"/>
        <v>0</v>
      </c>
      <c r="H620" s="94">
        <f t="shared" si="20"/>
        <v>0</v>
      </c>
      <c r="I620" s="94">
        <f>I621</f>
        <v>141000</v>
      </c>
    </row>
    <row r="621" spans="1:9" ht="24">
      <c r="A621" s="99" t="s">
        <v>451</v>
      </c>
      <c r="B621" s="100" t="s">
        <v>445</v>
      </c>
      <c r="C621" s="100" t="s">
        <v>503</v>
      </c>
      <c r="D621" s="100" t="s">
        <v>261</v>
      </c>
      <c r="E621" s="100" t="s">
        <v>452</v>
      </c>
      <c r="F621" s="94">
        <v>141000</v>
      </c>
      <c r="G621" s="94">
        <f t="shared" si="19"/>
        <v>0</v>
      </c>
      <c r="H621" s="94">
        <f t="shared" si="20"/>
        <v>0</v>
      </c>
      <c r="I621" s="94">
        <v>141000</v>
      </c>
    </row>
    <row r="622" spans="1:9" ht="60">
      <c r="A622" s="99" t="s">
        <v>173</v>
      </c>
      <c r="B622" s="100" t="s">
        <v>445</v>
      </c>
      <c r="C622" s="100" t="s">
        <v>503</v>
      </c>
      <c r="D622" s="100" t="s">
        <v>300</v>
      </c>
      <c r="E622" s="100"/>
      <c r="F622" s="94">
        <f>F623</f>
        <v>0</v>
      </c>
      <c r="G622" s="94">
        <f t="shared" si="19"/>
        <v>120000</v>
      </c>
      <c r="H622" s="94"/>
      <c r="I622" s="94">
        <f>I623</f>
        <v>120000</v>
      </c>
    </row>
    <row r="623" spans="1:9" ht="48">
      <c r="A623" s="99" t="s">
        <v>340</v>
      </c>
      <c r="B623" s="100" t="s">
        <v>445</v>
      </c>
      <c r="C623" s="91" t="s">
        <v>503</v>
      </c>
      <c r="D623" s="100" t="s">
        <v>300</v>
      </c>
      <c r="E623" s="100" t="s">
        <v>341</v>
      </c>
      <c r="F623" s="94">
        <f>F624</f>
        <v>0</v>
      </c>
      <c r="G623" s="94">
        <f t="shared" si="19"/>
        <v>120000</v>
      </c>
      <c r="H623" s="94"/>
      <c r="I623" s="94">
        <f>I624</f>
        <v>120000</v>
      </c>
    </row>
    <row r="624" spans="1:9">
      <c r="A624" s="99" t="s">
        <v>449</v>
      </c>
      <c r="B624" s="100" t="s">
        <v>445</v>
      </c>
      <c r="C624" s="91" t="s">
        <v>503</v>
      </c>
      <c r="D624" s="100" t="s">
        <v>300</v>
      </c>
      <c r="E624" s="100" t="s">
        <v>450</v>
      </c>
      <c r="F624" s="94">
        <f>F625</f>
        <v>0</v>
      </c>
      <c r="G624" s="94">
        <f t="shared" si="19"/>
        <v>120000</v>
      </c>
      <c r="H624" s="94"/>
      <c r="I624" s="94">
        <f>I625</f>
        <v>120000</v>
      </c>
    </row>
    <row r="625" spans="1:9" ht="24">
      <c r="A625" s="99" t="s">
        <v>451</v>
      </c>
      <c r="B625" s="100" t="s">
        <v>445</v>
      </c>
      <c r="C625" s="100" t="s">
        <v>503</v>
      </c>
      <c r="D625" s="100" t="s">
        <v>300</v>
      </c>
      <c r="E625" s="100" t="s">
        <v>452</v>
      </c>
      <c r="F625" s="94"/>
      <c r="G625" s="94">
        <f t="shared" si="19"/>
        <v>120000</v>
      </c>
      <c r="H625" s="94"/>
      <c r="I625" s="94">
        <v>120000</v>
      </c>
    </row>
    <row r="626" spans="1:9">
      <c r="A626" s="99" t="s">
        <v>527</v>
      </c>
      <c r="B626" s="100" t="s">
        <v>445</v>
      </c>
      <c r="C626" s="91" t="s">
        <v>528</v>
      </c>
      <c r="D626" s="91"/>
      <c r="E626" s="91"/>
      <c r="F626" s="94">
        <f>F627+F640+F646+F656</f>
        <v>123022609</v>
      </c>
      <c r="G626" s="94">
        <f t="shared" si="19"/>
        <v>-12384817</v>
      </c>
      <c r="H626" s="94">
        <f t="shared" si="20"/>
        <v>-10.067106445450202</v>
      </c>
      <c r="I626" s="94">
        <f>I627+I640+I646+I656</f>
        <v>110637792</v>
      </c>
    </row>
    <row r="627" spans="1:9" ht="48">
      <c r="A627" s="99" t="s">
        <v>192</v>
      </c>
      <c r="B627" s="100" t="s">
        <v>445</v>
      </c>
      <c r="C627" s="91" t="s">
        <v>528</v>
      </c>
      <c r="D627" s="91" t="s">
        <v>193</v>
      </c>
      <c r="E627" s="91"/>
      <c r="F627" s="94">
        <f>F628</f>
        <v>50178555</v>
      </c>
      <c r="G627" s="94">
        <f t="shared" si="19"/>
        <v>0</v>
      </c>
      <c r="H627" s="94">
        <f t="shared" si="20"/>
        <v>0</v>
      </c>
      <c r="I627" s="94">
        <f>I628</f>
        <v>50178555</v>
      </c>
    </row>
    <row r="628" spans="1:9">
      <c r="A628" s="99" t="s">
        <v>204</v>
      </c>
      <c r="B628" s="100" t="s">
        <v>445</v>
      </c>
      <c r="C628" s="91" t="s">
        <v>528</v>
      </c>
      <c r="D628" s="91" t="s">
        <v>205</v>
      </c>
      <c r="E628" s="91"/>
      <c r="F628" s="94">
        <f>F629+F633+F637</f>
        <v>50178555</v>
      </c>
      <c r="G628" s="94">
        <f t="shared" si="19"/>
        <v>0</v>
      </c>
      <c r="H628" s="94">
        <f t="shared" si="20"/>
        <v>0</v>
      </c>
      <c r="I628" s="94">
        <f>I629+I633+I637</f>
        <v>50178555</v>
      </c>
    </row>
    <row r="629" spans="1:9" ht="72">
      <c r="A629" s="99" t="s">
        <v>196</v>
      </c>
      <c r="B629" s="100" t="s">
        <v>445</v>
      </c>
      <c r="C629" s="91" t="s">
        <v>528</v>
      </c>
      <c r="D629" s="91" t="s">
        <v>205</v>
      </c>
      <c r="E629" s="91" t="s">
        <v>197</v>
      </c>
      <c r="F629" s="94">
        <f>F630</f>
        <v>48621995</v>
      </c>
      <c r="G629" s="94">
        <f t="shared" si="19"/>
        <v>0</v>
      </c>
      <c r="H629" s="94">
        <f t="shared" si="20"/>
        <v>0</v>
      </c>
      <c r="I629" s="94">
        <f>I630</f>
        <v>48621995</v>
      </c>
    </row>
    <row r="630" spans="1:9" ht="24">
      <c r="A630" s="99" t="s">
        <v>198</v>
      </c>
      <c r="B630" s="100" t="s">
        <v>445</v>
      </c>
      <c r="C630" s="91" t="s">
        <v>528</v>
      </c>
      <c r="D630" s="91" t="s">
        <v>205</v>
      </c>
      <c r="E630" s="91" t="s">
        <v>199</v>
      </c>
      <c r="F630" s="94">
        <f>F631+F632</f>
        <v>48621995</v>
      </c>
      <c r="G630" s="94">
        <f t="shared" si="19"/>
        <v>0</v>
      </c>
      <c r="H630" s="94">
        <f t="shared" si="20"/>
        <v>0</v>
      </c>
      <c r="I630" s="94">
        <f>I631+I632</f>
        <v>48621995</v>
      </c>
    </row>
    <row r="631" spans="1:9">
      <c r="A631" s="99" t="s">
        <v>200</v>
      </c>
      <c r="B631" s="100" t="s">
        <v>445</v>
      </c>
      <c r="C631" s="100" t="s">
        <v>528</v>
      </c>
      <c r="D631" s="100" t="s">
        <v>205</v>
      </c>
      <c r="E631" s="100" t="s">
        <v>201</v>
      </c>
      <c r="F631" s="94">
        <v>46762295</v>
      </c>
      <c r="G631" s="94">
        <f t="shared" ref="G631:G698" si="21">I631-F631</f>
        <v>0</v>
      </c>
      <c r="H631" s="94">
        <f t="shared" ref="H631:H698" si="22">G631/F631*100</f>
        <v>0</v>
      </c>
      <c r="I631" s="94">
        <v>46762295</v>
      </c>
    </row>
    <row r="632" spans="1:9" ht="24">
      <c r="A632" s="99" t="s">
        <v>206</v>
      </c>
      <c r="B632" s="100" t="s">
        <v>445</v>
      </c>
      <c r="C632" s="100" t="s">
        <v>528</v>
      </c>
      <c r="D632" s="100" t="s">
        <v>205</v>
      </c>
      <c r="E632" s="100" t="s">
        <v>207</v>
      </c>
      <c r="F632" s="94">
        <v>1859700</v>
      </c>
      <c r="G632" s="94">
        <f t="shared" si="21"/>
        <v>0</v>
      </c>
      <c r="H632" s="94">
        <f t="shared" si="22"/>
        <v>0</v>
      </c>
      <c r="I632" s="94">
        <v>1859700</v>
      </c>
    </row>
    <row r="633" spans="1:9" ht="24">
      <c r="A633" s="99" t="s">
        <v>208</v>
      </c>
      <c r="B633" s="100" t="s">
        <v>445</v>
      </c>
      <c r="C633" s="91" t="s">
        <v>528</v>
      </c>
      <c r="D633" s="91" t="s">
        <v>205</v>
      </c>
      <c r="E633" s="91" t="s">
        <v>209</v>
      </c>
      <c r="F633" s="94">
        <f>F634</f>
        <v>1551560</v>
      </c>
      <c r="G633" s="94">
        <f t="shared" si="21"/>
        <v>0</v>
      </c>
      <c r="H633" s="94">
        <f t="shared" si="22"/>
        <v>0</v>
      </c>
      <c r="I633" s="94">
        <f>I634</f>
        <v>1551560</v>
      </c>
    </row>
    <row r="634" spans="1:9" ht="24">
      <c r="A634" s="99" t="s">
        <v>210</v>
      </c>
      <c r="B634" s="100" t="s">
        <v>445</v>
      </c>
      <c r="C634" s="91" t="s">
        <v>528</v>
      </c>
      <c r="D634" s="91" t="s">
        <v>205</v>
      </c>
      <c r="E634" s="91" t="s">
        <v>211</v>
      </c>
      <c r="F634" s="94">
        <f>F635+F636</f>
        <v>1551560</v>
      </c>
      <c r="G634" s="94">
        <f t="shared" si="21"/>
        <v>0</v>
      </c>
      <c r="H634" s="94">
        <f t="shared" si="22"/>
        <v>0</v>
      </c>
      <c r="I634" s="94">
        <f>I635+I636</f>
        <v>1551560</v>
      </c>
    </row>
    <row r="635" spans="1:9" ht="36">
      <c r="A635" s="99" t="s">
        <v>212</v>
      </c>
      <c r="B635" s="100" t="s">
        <v>445</v>
      </c>
      <c r="C635" s="100" t="s">
        <v>528</v>
      </c>
      <c r="D635" s="100" t="s">
        <v>205</v>
      </c>
      <c r="E635" s="100" t="s">
        <v>213</v>
      </c>
      <c r="F635" s="94">
        <v>1062960</v>
      </c>
      <c r="G635" s="94">
        <f t="shared" si="21"/>
        <v>129830</v>
      </c>
      <c r="H635" s="94">
        <f t="shared" si="22"/>
        <v>12.214006171445774</v>
      </c>
      <c r="I635" s="94">
        <v>1192790</v>
      </c>
    </row>
    <row r="636" spans="1:9" ht="36">
      <c r="A636" s="99" t="s">
        <v>214</v>
      </c>
      <c r="B636" s="100" t="s">
        <v>445</v>
      </c>
      <c r="C636" s="100" t="s">
        <v>528</v>
      </c>
      <c r="D636" s="100" t="s">
        <v>205</v>
      </c>
      <c r="E636" s="100" t="s">
        <v>215</v>
      </c>
      <c r="F636" s="94">
        <v>488600</v>
      </c>
      <c r="G636" s="94">
        <f t="shared" si="21"/>
        <v>-129830</v>
      </c>
      <c r="H636" s="94">
        <f t="shared" si="22"/>
        <v>-26.571837904216128</v>
      </c>
      <c r="I636" s="94">
        <v>358770</v>
      </c>
    </row>
    <row r="637" spans="1:9">
      <c r="A637" s="99" t="s">
        <v>224</v>
      </c>
      <c r="B637" s="100" t="s">
        <v>445</v>
      </c>
      <c r="C637" s="91" t="s">
        <v>528</v>
      </c>
      <c r="D637" s="91" t="s">
        <v>205</v>
      </c>
      <c r="E637" s="91" t="s">
        <v>225</v>
      </c>
      <c r="F637" s="94">
        <f>F638</f>
        <v>5000</v>
      </c>
      <c r="G637" s="94">
        <f t="shared" si="21"/>
        <v>0</v>
      </c>
      <c r="H637" s="94">
        <f t="shared" si="22"/>
        <v>0</v>
      </c>
      <c r="I637" s="94">
        <f>I638</f>
        <v>5000</v>
      </c>
    </row>
    <row r="638" spans="1:9">
      <c r="A638" s="99" t="s">
        <v>226</v>
      </c>
      <c r="B638" s="100" t="s">
        <v>445</v>
      </c>
      <c r="C638" s="91" t="s">
        <v>528</v>
      </c>
      <c r="D638" s="91" t="s">
        <v>205</v>
      </c>
      <c r="E638" s="91" t="s">
        <v>227</v>
      </c>
      <c r="F638" s="94">
        <f>F639</f>
        <v>5000</v>
      </c>
      <c r="G638" s="94">
        <f t="shared" si="21"/>
        <v>0</v>
      </c>
      <c r="H638" s="94">
        <f t="shared" si="22"/>
        <v>0</v>
      </c>
      <c r="I638" s="94">
        <f>I639</f>
        <v>5000</v>
      </c>
    </row>
    <row r="639" spans="1:9" ht="24">
      <c r="A639" s="99" t="s">
        <v>228</v>
      </c>
      <c r="B639" s="100" t="s">
        <v>445</v>
      </c>
      <c r="C639" s="100" t="s">
        <v>528</v>
      </c>
      <c r="D639" s="100" t="s">
        <v>205</v>
      </c>
      <c r="E639" s="100" t="s">
        <v>229</v>
      </c>
      <c r="F639" s="94">
        <v>5000</v>
      </c>
      <c r="G639" s="94">
        <f t="shared" si="21"/>
        <v>0</v>
      </c>
      <c r="H639" s="94">
        <f t="shared" si="22"/>
        <v>0</v>
      </c>
      <c r="I639" s="94">
        <v>5000</v>
      </c>
    </row>
    <row r="640" spans="1:9">
      <c r="A640" s="99" t="s">
        <v>529</v>
      </c>
      <c r="B640" s="100" t="s">
        <v>445</v>
      </c>
      <c r="C640" s="91" t="s">
        <v>528</v>
      </c>
      <c r="D640" s="91" t="s">
        <v>530</v>
      </c>
      <c r="E640" s="100"/>
      <c r="F640" s="94">
        <f>F641</f>
        <v>1200000</v>
      </c>
      <c r="G640" s="94">
        <f t="shared" si="21"/>
        <v>0</v>
      </c>
      <c r="H640" s="94">
        <f t="shared" si="22"/>
        <v>0</v>
      </c>
      <c r="I640" s="94">
        <f>I641</f>
        <v>1200000</v>
      </c>
    </row>
    <row r="641" spans="1:9" ht="48">
      <c r="A641" s="99" t="s">
        <v>531</v>
      </c>
      <c r="B641" s="100" t="s">
        <v>445</v>
      </c>
      <c r="C641" s="91" t="s">
        <v>528</v>
      </c>
      <c r="D641" s="91" t="s">
        <v>532</v>
      </c>
      <c r="E641" s="100"/>
      <c r="F641" s="94">
        <f>F642</f>
        <v>1200000</v>
      </c>
      <c r="G641" s="94">
        <f t="shared" si="21"/>
        <v>0</v>
      </c>
      <c r="H641" s="94">
        <f t="shared" si="22"/>
        <v>0</v>
      </c>
      <c r="I641" s="94">
        <f>I642</f>
        <v>1200000</v>
      </c>
    </row>
    <row r="642" spans="1:9" ht="60">
      <c r="A642" s="99" t="s">
        <v>533</v>
      </c>
      <c r="B642" s="100" t="s">
        <v>445</v>
      </c>
      <c r="C642" s="91" t="s">
        <v>528</v>
      </c>
      <c r="D642" s="91" t="s">
        <v>534</v>
      </c>
      <c r="E642" s="100"/>
      <c r="F642" s="94">
        <f>F643</f>
        <v>1200000</v>
      </c>
      <c r="G642" s="94">
        <f t="shared" si="21"/>
        <v>0</v>
      </c>
      <c r="H642" s="94">
        <f t="shared" si="22"/>
        <v>0</v>
      </c>
      <c r="I642" s="94">
        <f>I643</f>
        <v>1200000</v>
      </c>
    </row>
    <row r="643" spans="1:9" ht="24">
      <c r="A643" s="99" t="s">
        <v>216</v>
      </c>
      <c r="B643" s="100" t="s">
        <v>445</v>
      </c>
      <c r="C643" s="91" t="s">
        <v>528</v>
      </c>
      <c r="D643" s="91" t="s">
        <v>534</v>
      </c>
      <c r="E643" s="100" t="s">
        <v>217</v>
      </c>
      <c r="F643" s="94">
        <f>F644</f>
        <v>1200000</v>
      </c>
      <c r="G643" s="94">
        <f t="shared" si="21"/>
        <v>0</v>
      </c>
      <c r="H643" s="94">
        <f t="shared" si="22"/>
        <v>0</v>
      </c>
      <c r="I643" s="94">
        <f>I644</f>
        <v>1200000</v>
      </c>
    </row>
    <row r="644" spans="1:9" ht="36">
      <c r="A644" s="99" t="s">
        <v>218</v>
      </c>
      <c r="B644" s="100" t="s">
        <v>445</v>
      </c>
      <c r="C644" s="91" t="s">
        <v>528</v>
      </c>
      <c r="D644" s="91" t="s">
        <v>534</v>
      </c>
      <c r="E644" s="100" t="s">
        <v>219</v>
      </c>
      <c r="F644" s="94">
        <f>F645</f>
        <v>1200000</v>
      </c>
      <c r="G644" s="94">
        <f t="shared" si="21"/>
        <v>0</v>
      </c>
      <c r="H644" s="94">
        <f t="shared" si="22"/>
        <v>0</v>
      </c>
      <c r="I644" s="94">
        <f>I645</f>
        <v>1200000</v>
      </c>
    </row>
    <row r="645" spans="1:9" ht="36">
      <c r="A645" s="99" t="s">
        <v>220</v>
      </c>
      <c r="B645" s="100" t="s">
        <v>445</v>
      </c>
      <c r="C645" s="100" t="s">
        <v>528</v>
      </c>
      <c r="D645" s="100" t="s">
        <v>534</v>
      </c>
      <c r="E645" s="100" t="s">
        <v>221</v>
      </c>
      <c r="F645" s="94">
        <v>1200000</v>
      </c>
      <c r="G645" s="94">
        <f t="shared" si="21"/>
        <v>0</v>
      </c>
      <c r="H645" s="94">
        <f t="shared" si="22"/>
        <v>0</v>
      </c>
      <c r="I645" s="94">
        <v>1200000</v>
      </c>
    </row>
    <row r="646" spans="1:9" ht="72">
      <c r="A646" s="99" t="s">
        <v>535</v>
      </c>
      <c r="B646" s="100" t="s">
        <v>445</v>
      </c>
      <c r="C646" s="91" t="s">
        <v>528</v>
      </c>
      <c r="D646" s="91" t="s">
        <v>536</v>
      </c>
      <c r="E646" s="100"/>
      <c r="F646" s="94">
        <f>F647</f>
        <v>70612354</v>
      </c>
      <c r="G646" s="94">
        <f t="shared" si="21"/>
        <v>-12634817</v>
      </c>
      <c r="H646" s="94">
        <f t="shared" si="22"/>
        <v>-17.893210301415529</v>
      </c>
      <c r="I646" s="94">
        <f>I647</f>
        <v>57977537</v>
      </c>
    </row>
    <row r="647" spans="1:9" ht="24">
      <c r="A647" s="99" t="s">
        <v>268</v>
      </c>
      <c r="B647" s="100" t="s">
        <v>445</v>
      </c>
      <c r="C647" s="91" t="s">
        <v>528</v>
      </c>
      <c r="D647" s="91" t="s">
        <v>537</v>
      </c>
      <c r="E647" s="100"/>
      <c r="F647" s="94">
        <f>F648+F652</f>
        <v>70612354</v>
      </c>
      <c r="G647" s="94">
        <f t="shared" si="21"/>
        <v>-12634817</v>
      </c>
      <c r="H647" s="94">
        <f t="shared" si="22"/>
        <v>-17.893210301415529</v>
      </c>
      <c r="I647" s="94">
        <f>I648+I652</f>
        <v>57977537</v>
      </c>
    </row>
    <row r="648" spans="1:9" ht="72">
      <c r="A648" s="99" t="s">
        <v>196</v>
      </c>
      <c r="B648" s="100" t="s">
        <v>445</v>
      </c>
      <c r="C648" s="91" t="s">
        <v>528</v>
      </c>
      <c r="D648" s="91" t="s">
        <v>537</v>
      </c>
      <c r="E648" s="100" t="s">
        <v>197</v>
      </c>
      <c r="F648" s="94">
        <f>F649</f>
        <v>65251114</v>
      </c>
      <c r="G648" s="94">
        <f t="shared" si="21"/>
        <v>-12634817</v>
      </c>
      <c r="H648" s="94">
        <f t="shared" si="22"/>
        <v>-19.36337362761347</v>
      </c>
      <c r="I648" s="94">
        <f>I649</f>
        <v>52616297</v>
      </c>
    </row>
    <row r="649" spans="1:9" ht="24">
      <c r="A649" s="99" t="s">
        <v>270</v>
      </c>
      <c r="B649" s="100" t="s">
        <v>445</v>
      </c>
      <c r="C649" s="91" t="s">
        <v>528</v>
      </c>
      <c r="D649" s="91" t="s">
        <v>537</v>
      </c>
      <c r="E649" s="100" t="s">
        <v>271</v>
      </c>
      <c r="F649" s="94">
        <f>F651+F650</f>
        <v>65251114</v>
      </c>
      <c r="G649" s="94">
        <f t="shared" si="21"/>
        <v>-12634817</v>
      </c>
      <c r="H649" s="94">
        <f t="shared" si="22"/>
        <v>-19.36337362761347</v>
      </c>
      <c r="I649" s="94">
        <f>I651+I650</f>
        <v>52616297</v>
      </c>
    </row>
    <row r="650" spans="1:9">
      <c r="A650" s="99" t="s">
        <v>200</v>
      </c>
      <c r="B650" s="100" t="s">
        <v>445</v>
      </c>
      <c r="C650" s="100" t="s">
        <v>528</v>
      </c>
      <c r="D650" s="100" t="s">
        <v>537</v>
      </c>
      <c r="E650" s="100" t="s">
        <v>272</v>
      </c>
      <c r="F650" s="94">
        <v>57978114</v>
      </c>
      <c r="G650" s="94">
        <f t="shared" si="21"/>
        <v>-6873196</v>
      </c>
      <c r="H650" s="94">
        <f t="shared" si="22"/>
        <v>-11.85481128275404</v>
      </c>
      <c r="I650" s="94">
        <v>51104918</v>
      </c>
    </row>
    <row r="651" spans="1:9" ht="24">
      <c r="A651" s="99" t="s">
        <v>206</v>
      </c>
      <c r="B651" s="100" t="s">
        <v>445</v>
      </c>
      <c r="C651" s="100" t="s">
        <v>528</v>
      </c>
      <c r="D651" s="100" t="s">
        <v>537</v>
      </c>
      <c r="E651" s="100" t="s">
        <v>273</v>
      </c>
      <c r="F651" s="94">
        <v>7273000</v>
      </c>
      <c r="G651" s="94">
        <f t="shared" si="21"/>
        <v>-5761621</v>
      </c>
      <c r="H651" s="94">
        <f t="shared" si="22"/>
        <v>-79.21931802557404</v>
      </c>
      <c r="I651" s="94">
        <v>1511379</v>
      </c>
    </row>
    <row r="652" spans="1:9" ht="24">
      <c r="A652" s="99" t="s">
        <v>208</v>
      </c>
      <c r="B652" s="100" t="s">
        <v>445</v>
      </c>
      <c r="C652" s="91" t="s">
        <v>528</v>
      </c>
      <c r="D652" s="91" t="s">
        <v>537</v>
      </c>
      <c r="E652" s="100" t="s">
        <v>209</v>
      </c>
      <c r="F652" s="94">
        <f>F653</f>
        <v>5361240</v>
      </c>
      <c r="G652" s="94">
        <f t="shared" si="21"/>
        <v>0</v>
      </c>
      <c r="H652" s="94">
        <f t="shared" si="22"/>
        <v>0</v>
      </c>
      <c r="I652" s="94">
        <f>I653</f>
        <v>5361240</v>
      </c>
    </row>
    <row r="653" spans="1:9" ht="24">
      <c r="A653" s="99" t="s">
        <v>210</v>
      </c>
      <c r="B653" s="100" t="s">
        <v>445</v>
      </c>
      <c r="C653" s="91" t="s">
        <v>528</v>
      </c>
      <c r="D653" s="91" t="s">
        <v>537</v>
      </c>
      <c r="E653" s="100" t="s">
        <v>211</v>
      </c>
      <c r="F653" s="94">
        <f>F654+F655</f>
        <v>5361240</v>
      </c>
      <c r="G653" s="94">
        <f t="shared" si="21"/>
        <v>0</v>
      </c>
      <c r="H653" s="94">
        <f t="shared" si="22"/>
        <v>0</v>
      </c>
      <c r="I653" s="94">
        <f>I654+I655</f>
        <v>5361240</v>
      </c>
    </row>
    <row r="654" spans="1:9" ht="36">
      <c r="A654" s="99" t="s">
        <v>212</v>
      </c>
      <c r="B654" s="100" t="s">
        <v>445</v>
      </c>
      <c r="C654" s="100" t="s">
        <v>528</v>
      </c>
      <c r="D654" s="100" t="s">
        <v>537</v>
      </c>
      <c r="E654" s="100" t="s">
        <v>213</v>
      </c>
      <c r="F654" s="94">
        <v>2143340</v>
      </c>
      <c r="G654" s="94">
        <f t="shared" si="21"/>
        <v>-150000</v>
      </c>
      <c r="H654" s="94">
        <f t="shared" si="22"/>
        <v>-6.9984230220123731</v>
      </c>
      <c r="I654" s="94">
        <v>1993340</v>
      </c>
    </row>
    <row r="655" spans="1:9" ht="36">
      <c r="A655" s="99" t="s">
        <v>214</v>
      </c>
      <c r="B655" s="100" t="s">
        <v>445</v>
      </c>
      <c r="C655" s="100" t="s">
        <v>528</v>
      </c>
      <c r="D655" s="100" t="s">
        <v>537</v>
      </c>
      <c r="E655" s="100" t="s">
        <v>215</v>
      </c>
      <c r="F655" s="94">
        <v>3217900</v>
      </c>
      <c r="G655" s="94">
        <f t="shared" si="21"/>
        <v>150000</v>
      </c>
      <c r="H655" s="94">
        <f t="shared" si="22"/>
        <v>4.6614251530501258</v>
      </c>
      <c r="I655" s="94">
        <v>3367900</v>
      </c>
    </row>
    <row r="656" spans="1:9" ht="24">
      <c r="A656" s="99" t="s">
        <v>244</v>
      </c>
      <c r="B656" s="100" t="s">
        <v>445</v>
      </c>
      <c r="C656" s="91" t="s">
        <v>528</v>
      </c>
      <c r="D656" s="91" t="s">
        <v>245</v>
      </c>
      <c r="E656" s="100"/>
      <c r="F656" s="94">
        <f>F657+F662+F666+F671</f>
        <v>1031700</v>
      </c>
      <c r="G656" s="94">
        <f t="shared" si="21"/>
        <v>250000</v>
      </c>
      <c r="H656" s="94">
        <f t="shared" si="22"/>
        <v>24.231850344092276</v>
      </c>
      <c r="I656" s="94">
        <f>I657+I662+I666+I671</f>
        <v>1281700</v>
      </c>
    </row>
    <row r="657" spans="1:9" ht="60">
      <c r="A657" s="99" t="s">
        <v>256</v>
      </c>
      <c r="B657" s="100" t="s">
        <v>445</v>
      </c>
      <c r="C657" s="91" t="s">
        <v>528</v>
      </c>
      <c r="D657" s="91" t="s">
        <v>257</v>
      </c>
      <c r="E657" s="91"/>
      <c r="F657" s="94">
        <f>F658</f>
        <v>888000</v>
      </c>
      <c r="G657" s="94">
        <f t="shared" si="21"/>
        <v>0</v>
      </c>
      <c r="H657" s="94">
        <f t="shared" si="22"/>
        <v>0</v>
      </c>
      <c r="I657" s="94">
        <f>I658</f>
        <v>888000</v>
      </c>
    </row>
    <row r="658" spans="1:9" ht="48">
      <c r="A658" s="99" t="s">
        <v>258</v>
      </c>
      <c r="B658" s="100" t="s">
        <v>445</v>
      </c>
      <c r="C658" s="91" t="s">
        <v>528</v>
      </c>
      <c r="D658" s="91" t="s">
        <v>259</v>
      </c>
      <c r="E658" s="91"/>
      <c r="F658" s="94">
        <f>F659</f>
        <v>888000</v>
      </c>
      <c r="G658" s="94">
        <f t="shared" si="21"/>
        <v>0</v>
      </c>
      <c r="H658" s="94">
        <f t="shared" si="22"/>
        <v>0</v>
      </c>
      <c r="I658" s="94">
        <f>I659</f>
        <v>888000</v>
      </c>
    </row>
    <row r="659" spans="1:9" ht="24">
      <c r="A659" s="99" t="s">
        <v>208</v>
      </c>
      <c r="B659" s="100" t="s">
        <v>445</v>
      </c>
      <c r="C659" s="91" t="s">
        <v>528</v>
      </c>
      <c r="D659" s="91" t="s">
        <v>259</v>
      </c>
      <c r="E659" s="100" t="s">
        <v>209</v>
      </c>
      <c r="F659" s="94">
        <f>F660</f>
        <v>888000</v>
      </c>
      <c r="G659" s="94">
        <f t="shared" si="21"/>
        <v>0</v>
      </c>
      <c r="H659" s="94">
        <f t="shared" si="22"/>
        <v>0</v>
      </c>
      <c r="I659" s="94">
        <f>I660</f>
        <v>888000</v>
      </c>
    </row>
    <row r="660" spans="1:9" ht="24">
      <c r="A660" s="99" t="s">
        <v>210</v>
      </c>
      <c r="B660" s="100" t="s">
        <v>445</v>
      </c>
      <c r="C660" s="91" t="s">
        <v>528</v>
      </c>
      <c r="D660" s="91" t="s">
        <v>259</v>
      </c>
      <c r="E660" s="100" t="s">
        <v>211</v>
      </c>
      <c r="F660" s="94">
        <f>F661</f>
        <v>888000</v>
      </c>
      <c r="G660" s="94">
        <f t="shared" si="21"/>
        <v>0</v>
      </c>
      <c r="H660" s="94">
        <f t="shared" si="22"/>
        <v>0</v>
      </c>
      <c r="I660" s="94">
        <f>I661</f>
        <v>888000</v>
      </c>
    </row>
    <row r="661" spans="1:9" ht="36">
      <c r="A661" s="99" t="s">
        <v>214</v>
      </c>
      <c r="B661" s="100" t="s">
        <v>445</v>
      </c>
      <c r="C661" s="100" t="s">
        <v>528</v>
      </c>
      <c r="D661" s="100" t="s">
        <v>259</v>
      </c>
      <c r="E661" s="100" t="s">
        <v>215</v>
      </c>
      <c r="F661" s="94">
        <v>888000</v>
      </c>
      <c r="G661" s="94">
        <f t="shared" si="21"/>
        <v>0</v>
      </c>
      <c r="H661" s="94">
        <f t="shared" si="22"/>
        <v>0</v>
      </c>
      <c r="I661" s="94">
        <v>888000</v>
      </c>
    </row>
    <row r="662" spans="1:9" ht="48">
      <c r="A662" s="99" t="s">
        <v>260</v>
      </c>
      <c r="B662" s="100" t="s">
        <v>445</v>
      </c>
      <c r="C662" s="91" t="s">
        <v>528</v>
      </c>
      <c r="D662" s="91" t="s">
        <v>261</v>
      </c>
      <c r="E662" s="100"/>
      <c r="F662" s="94">
        <f>F663</f>
        <v>34700</v>
      </c>
      <c r="G662" s="94">
        <f t="shared" si="21"/>
        <v>0</v>
      </c>
      <c r="H662" s="94">
        <f t="shared" si="22"/>
        <v>0</v>
      </c>
      <c r="I662" s="94">
        <f>I663</f>
        <v>34700</v>
      </c>
    </row>
    <row r="663" spans="1:9" ht="24">
      <c r="A663" s="99" t="s">
        <v>208</v>
      </c>
      <c r="B663" s="100" t="s">
        <v>445</v>
      </c>
      <c r="C663" s="91" t="s">
        <v>528</v>
      </c>
      <c r="D663" s="91" t="s">
        <v>261</v>
      </c>
      <c r="E663" s="100" t="s">
        <v>209</v>
      </c>
      <c r="F663" s="94">
        <f>F664</f>
        <v>34700</v>
      </c>
      <c r="G663" s="94">
        <f t="shared" si="21"/>
        <v>0</v>
      </c>
      <c r="H663" s="94">
        <f t="shared" si="22"/>
        <v>0</v>
      </c>
      <c r="I663" s="94">
        <f>I664</f>
        <v>34700</v>
      </c>
    </row>
    <row r="664" spans="1:9" ht="24">
      <c r="A664" s="99" t="s">
        <v>210</v>
      </c>
      <c r="B664" s="100" t="s">
        <v>445</v>
      </c>
      <c r="C664" s="91" t="s">
        <v>528</v>
      </c>
      <c r="D664" s="91" t="s">
        <v>261</v>
      </c>
      <c r="E664" s="100" t="s">
        <v>211</v>
      </c>
      <c r="F664" s="94">
        <f>F665</f>
        <v>34700</v>
      </c>
      <c r="G664" s="94">
        <f t="shared" si="21"/>
        <v>0</v>
      </c>
      <c r="H664" s="94">
        <f t="shared" si="22"/>
        <v>0</v>
      </c>
      <c r="I664" s="94">
        <f>I665</f>
        <v>34700</v>
      </c>
    </row>
    <row r="665" spans="1:9" ht="36">
      <c r="A665" s="99" t="s">
        <v>214</v>
      </c>
      <c r="B665" s="100" t="s">
        <v>445</v>
      </c>
      <c r="C665" s="100" t="s">
        <v>528</v>
      </c>
      <c r="D665" s="100" t="s">
        <v>261</v>
      </c>
      <c r="E665" s="100" t="s">
        <v>215</v>
      </c>
      <c r="F665" s="94">
        <v>34700</v>
      </c>
      <c r="G665" s="94">
        <f t="shared" si="21"/>
        <v>0</v>
      </c>
      <c r="H665" s="94">
        <f t="shared" si="22"/>
        <v>0</v>
      </c>
      <c r="I665" s="94">
        <v>34700</v>
      </c>
    </row>
    <row r="666" spans="1:9" ht="48">
      <c r="A666" s="99" t="s">
        <v>538</v>
      </c>
      <c r="B666" s="100" t="s">
        <v>445</v>
      </c>
      <c r="C666" s="91" t="s">
        <v>528</v>
      </c>
      <c r="D666" s="91" t="s">
        <v>539</v>
      </c>
      <c r="E666" s="100"/>
      <c r="F666" s="94">
        <f>F667</f>
        <v>109000</v>
      </c>
      <c r="G666" s="94">
        <f t="shared" si="21"/>
        <v>0</v>
      </c>
      <c r="H666" s="94">
        <f t="shared" si="22"/>
        <v>0</v>
      </c>
      <c r="I666" s="94">
        <f>I667</f>
        <v>109000</v>
      </c>
    </row>
    <row r="667" spans="1:9" ht="132">
      <c r="A667" s="99" t="s">
        <v>540</v>
      </c>
      <c r="B667" s="100" t="s">
        <v>445</v>
      </c>
      <c r="C667" s="91" t="s">
        <v>528</v>
      </c>
      <c r="D667" s="91" t="s">
        <v>541</v>
      </c>
      <c r="E667" s="100"/>
      <c r="F667" s="94">
        <f>F668</f>
        <v>109000</v>
      </c>
      <c r="G667" s="94">
        <f t="shared" si="21"/>
        <v>0</v>
      </c>
      <c r="H667" s="94">
        <f t="shared" si="22"/>
        <v>0</v>
      </c>
      <c r="I667" s="94">
        <f>I668</f>
        <v>109000</v>
      </c>
    </row>
    <row r="668" spans="1:9" ht="24">
      <c r="A668" s="99" t="s">
        <v>216</v>
      </c>
      <c r="B668" s="100" t="s">
        <v>445</v>
      </c>
      <c r="C668" s="91" t="s">
        <v>528</v>
      </c>
      <c r="D668" s="91" t="s">
        <v>541</v>
      </c>
      <c r="E668" s="100" t="s">
        <v>217</v>
      </c>
      <c r="F668" s="94">
        <f>F669</f>
        <v>109000</v>
      </c>
      <c r="G668" s="94">
        <f t="shared" si="21"/>
        <v>0</v>
      </c>
      <c r="H668" s="94">
        <f t="shared" si="22"/>
        <v>0</v>
      </c>
      <c r="I668" s="94">
        <f>I669</f>
        <v>109000</v>
      </c>
    </row>
    <row r="669" spans="1:9" ht="36">
      <c r="A669" s="99" t="s">
        <v>218</v>
      </c>
      <c r="B669" s="100" t="s">
        <v>445</v>
      </c>
      <c r="C669" s="91" t="s">
        <v>528</v>
      </c>
      <c r="D669" s="91" t="s">
        <v>541</v>
      </c>
      <c r="E669" s="100" t="s">
        <v>219</v>
      </c>
      <c r="F669" s="94">
        <f>F670</f>
        <v>109000</v>
      </c>
      <c r="G669" s="94">
        <f t="shared" si="21"/>
        <v>0</v>
      </c>
      <c r="H669" s="94">
        <f t="shared" si="22"/>
        <v>0</v>
      </c>
      <c r="I669" s="94">
        <f>I670</f>
        <v>109000</v>
      </c>
    </row>
    <row r="670" spans="1:9" ht="36">
      <c r="A670" s="99" t="s">
        <v>220</v>
      </c>
      <c r="B670" s="100" t="s">
        <v>445</v>
      </c>
      <c r="C670" s="100" t="s">
        <v>528</v>
      </c>
      <c r="D670" s="100" t="s">
        <v>541</v>
      </c>
      <c r="E670" s="100" t="s">
        <v>221</v>
      </c>
      <c r="F670" s="94">
        <v>109000</v>
      </c>
      <c r="G670" s="94">
        <f t="shared" si="21"/>
        <v>0</v>
      </c>
      <c r="H670" s="94">
        <f t="shared" si="22"/>
        <v>0</v>
      </c>
      <c r="I670" s="94">
        <v>109000</v>
      </c>
    </row>
    <row r="671" spans="1:9" ht="60">
      <c r="A671" s="99" t="s">
        <v>173</v>
      </c>
      <c r="B671" s="100" t="s">
        <v>445</v>
      </c>
      <c r="C671" s="100" t="s">
        <v>528</v>
      </c>
      <c r="D671" s="100" t="s">
        <v>300</v>
      </c>
      <c r="E671" s="100"/>
      <c r="F671" s="94">
        <f>F672</f>
        <v>0</v>
      </c>
      <c r="G671" s="94">
        <f t="shared" si="21"/>
        <v>250000</v>
      </c>
      <c r="H671" s="94"/>
      <c r="I671" s="94">
        <f>I672</f>
        <v>250000</v>
      </c>
    </row>
    <row r="672" spans="1:9" ht="24">
      <c r="A672" s="99" t="s">
        <v>208</v>
      </c>
      <c r="B672" s="100" t="s">
        <v>445</v>
      </c>
      <c r="C672" s="100" t="s">
        <v>528</v>
      </c>
      <c r="D672" s="100" t="s">
        <v>300</v>
      </c>
      <c r="E672" s="100" t="s">
        <v>209</v>
      </c>
      <c r="F672" s="94">
        <f>F673</f>
        <v>0</v>
      </c>
      <c r="G672" s="94">
        <f t="shared" si="21"/>
        <v>250000</v>
      </c>
      <c r="H672" s="94"/>
      <c r="I672" s="94">
        <f>I673</f>
        <v>250000</v>
      </c>
    </row>
    <row r="673" spans="1:9" ht="24">
      <c r="A673" s="99" t="s">
        <v>210</v>
      </c>
      <c r="B673" s="100" t="s">
        <v>445</v>
      </c>
      <c r="C673" s="100" t="s">
        <v>528</v>
      </c>
      <c r="D673" s="100" t="s">
        <v>300</v>
      </c>
      <c r="E673" s="100" t="s">
        <v>211</v>
      </c>
      <c r="F673" s="94">
        <f>F674</f>
        <v>0</v>
      </c>
      <c r="G673" s="94">
        <f t="shared" si="21"/>
        <v>250000</v>
      </c>
      <c r="H673" s="94"/>
      <c r="I673" s="94">
        <f>I674</f>
        <v>250000</v>
      </c>
    </row>
    <row r="674" spans="1:9" ht="36">
      <c r="A674" s="99" t="s">
        <v>214</v>
      </c>
      <c r="B674" s="100" t="s">
        <v>445</v>
      </c>
      <c r="C674" s="100" t="s">
        <v>528</v>
      </c>
      <c r="D674" s="100" t="s">
        <v>300</v>
      </c>
      <c r="E674" s="100" t="s">
        <v>215</v>
      </c>
      <c r="F674" s="94"/>
      <c r="G674" s="94">
        <f t="shared" si="21"/>
        <v>250000</v>
      </c>
      <c r="H674" s="94"/>
      <c r="I674" s="94">
        <v>250000</v>
      </c>
    </row>
    <row r="675" spans="1:9">
      <c r="A675" s="99" t="s">
        <v>313</v>
      </c>
      <c r="B675" s="100" t="s">
        <v>445</v>
      </c>
      <c r="C675" s="91" t="s">
        <v>314</v>
      </c>
      <c r="D675" s="91"/>
      <c r="E675" s="91"/>
      <c r="F675" s="94">
        <f>F676+F689</f>
        <v>28645761</v>
      </c>
      <c r="G675" s="94">
        <f t="shared" si="21"/>
        <v>0</v>
      </c>
      <c r="H675" s="94">
        <f t="shared" si="22"/>
        <v>0</v>
      </c>
      <c r="I675" s="94">
        <f>I676+I689</f>
        <v>28645761</v>
      </c>
    </row>
    <row r="676" spans="1:9">
      <c r="A676" s="99" t="s">
        <v>325</v>
      </c>
      <c r="B676" s="100" t="s">
        <v>445</v>
      </c>
      <c r="C676" s="91" t="s">
        <v>326</v>
      </c>
      <c r="D676" s="91"/>
      <c r="E676" s="91"/>
      <c r="F676" s="94">
        <f>F677+F683</f>
        <v>846761</v>
      </c>
      <c r="G676" s="94">
        <f t="shared" si="21"/>
        <v>0</v>
      </c>
      <c r="H676" s="94">
        <f t="shared" si="22"/>
        <v>0</v>
      </c>
      <c r="I676" s="94">
        <f>I677+I683</f>
        <v>846761</v>
      </c>
    </row>
    <row r="677" spans="1:9">
      <c r="A677" s="99" t="s">
        <v>292</v>
      </c>
      <c r="B677" s="100" t="s">
        <v>445</v>
      </c>
      <c r="C677" s="91" t="s">
        <v>326</v>
      </c>
      <c r="D677" s="91" t="s">
        <v>293</v>
      </c>
      <c r="E677" s="91"/>
      <c r="F677" s="94">
        <f>F678</f>
        <v>734600</v>
      </c>
      <c r="G677" s="94">
        <f t="shared" si="21"/>
        <v>0</v>
      </c>
      <c r="H677" s="94">
        <f t="shared" si="22"/>
        <v>0</v>
      </c>
      <c r="I677" s="94">
        <f>I678</f>
        <v>734600</v>
      </c>
    </row>
    <row r="678" spans="1:9" ht="48">
      <c r="A678" s="99" t="s">
        <v>423</v>
      </c>
      <c r="B678" s="100" t="s">
        <v>445</v>
      </c>
      <c r="C678" s="91" t="s">
        <v>326</v>
      </c>
      <c r="D678" s="91" t="s">
        <v>424</v>
      </c>
      <c r="E678" s="91"/>
      <c r="F678" s="94">
        <f>F679</f>
        <v>734600</v>
      </c>
      <c r="G678" s="94">
        <f t="shared" si="21"/>
        <v>0</v>
      </c>
      <c r="H678" s="94">
        <f t="shared" si="22"/>
        <v>0</v>
      </c>
      <c r="I678" s="94">
        <f>I679</f>
        <v>734600</v>
      </c>
    </row>
    <row r="679" spans="1:9" ht="24">
      <c r="A679" s="99" t="s">
        <v>542</v>
      </c>
      <c r="B679" s="100" t="s">
        <v>445</v>
      </c>
      <c r="C679" s="91" t="s">
        <v>326</v>
      </c>
      <c r="D679" s="91" t="s">
        <v>543</v>
      </c>
      <c r="E679" s="91"/>
      <c r="F679" s="94">
        <f>F680</f>
        <v>734600</v>
      </c>
      <c r="G679" s="94">
        <f t="shared" si="21"/>
        <v>0</v>
      </c>
      <c r="H679" s="94">
        <f t="shared" si="22"/>
        <v>0</v>
      </c>
      <c r="I679" s="94">
        <f>I680</f>
        <v>734600</v>
      </c>
    </row>
    <row r="680" spans="1:9" ht="24">
      <c r="A680" s="99" t="s">
        <v>216</v>
      </c>
      <c r="B680" s="100" t="s">
        <v>445</v>
      </c>
      <c r="C680" s="91" t="s">
        <v>326</v>
      </c>
      <c r="D680" s="91" t="s">
        <v>543</v>
      </c>
      <c r="E680" s="100" t="s">
        <v>217</v>
      </c>
      <c r="F680" s="94">
        <f>F681</f>
        <v>734600</v>
      </c>
      <c r="G680" s="94">
        <f t="shared" si="21"/>
        <v>0</v>
      </c>
      <c r="H680" s="94">
        <f t="shared" si="22"/>
        <v>0</v>
      </c>
      <c r="I680" s="94">
        <f>I681</f>
        <v>734600</v>
      </c>
    </row>
    <row r="681" spans="1:9" ht="36">
      <c r="A681" s="99" t="s">
        <v>218</v>
      </c>
      <c r="B681" s="100" t="s">
        <v>445</v>
      </c>
      <c r="C681" s="91" t="s">
        <v>326</v>
      </c>
      <c r="D681" s="91" t="s">
        <v>543</v>
      </c>
      <c r="E681" s="100" t="s">
        <v>219</v>
      </c>
      <c r="F681" s="94">
        <f>F682</f>
        <v>734600</v>
      </c>
      <c r="G681" s="94">
        <f t="shared" si="21"/>
        <v>0</v>
      </c>
      <c r="H681" s="94">
        <f t="shared" si="22"/>
        <v>0</v>
      </c>
      <c r="I681" s="94">
        <f>I682</f>
        <v>734600</v>
      </c>
    </row>
    <row r="682" spans="1:9" ht="24">
      <c r="A682" s="99" t="s">
        <v>420</v>
      </c>
      <c r="B682" s="100" t="s">
        <v>445</v>
      </c>
      <c r="C682" s="100" t="s">
        <v>326</v>
      </c>
      <c r="D682" s="100" t="s">
        <v>543</v>
      </c>
      <c r="E682" s="100" t="s">
        <v>413</v>
      </c>
      <c r="F682" s="94">
        <v>734600</v>
      </c>
      <c r="G682" s="94">
        <f t="shared" si="21"/>
        <v>0</v>
      </c>
      <c r="H682" s="94">
        <f t="shared" si="22"/>
        <v>0</v>
      </c>
      <c r="I682" s="94">
        <v>734600</v>
      </c>
    </row>
    <row r="683" spans="1:9" ht="24">
      <c r="A683" s="99" t="s">
        <v>244</v>
      </c>
      <c r="B683" s="100" t="s">
        <v>445</v>
      </c>
      <c r="C683" s="91" t="s">
        <v>326</v>
      </c>
      <c r="D683" s="91" t="s">
        <v>245</v>
      </c>
      <c r="E683" s="100"/>
      <c r="F683" s="94">
        <f>F684</f>
        <v>112161</v>
      </c>
      <c r="G683" s="94">
        <f t="shared" si="21"/>
        <v>0</v>
      </c>
      <c r="H683" s="94">
        <f t="shared" si="22"/>
        <v>0</v>
      </c>
      <c r="I683" s="94">
        <f>I684</f>
        <v>112161</v>
      </c>
    </row>
    <row r="684" spans="1:9" ht="48">
      <c r="A684" s="99" t="s">
        <v>538</v>
      </c>
      <c r="B684" s="100" t="s">
        <v>445</v>
      </c>
      <c r="C684" s="91" t="s">
        <v>326</v>
      </c>
      <c r="D684" s="91" t="s">
        <v>539</v>
      </c>
      <c r="E684" s="100"/>
      <c r="F684" s="94">
        <f>F685</f>
        <v>112161</v>
      </c>
      <c r="G684" s="94">
        <f t="shared" si="21"/>
        <v>0</v>
      </c>
      <c r="H684" s="94">
        <f t="shared" si="22"/>
        <v>0</v>
      </c>
      <c r="I684" s="94">
        <f>I685</f>
        <v>112161</v>
      </c>
    </row>
    <row r="685" spans="1:9" ht="60">
      <c r="A685" s="99" t="s">
        <v>544</v>
      </c>
      <c r="B685" s="100" t="s">
        <v>445</v>
      </c>
      <c r="C685" s="91" t="s">
        <v>326</v>
      </c>
      <c r="D685" s="91" t="s">
        <v>545</v>
      </c>
      <c r="E685" s="100"/>
      <c r="F685" s="94">
        <f>F686</f>
        <v>112161</v>
      </c>
      <c r="G685" s="94">
        <f t="shared" si="21"/>
        <v>0</v>
      </c>
      <c r="H685" s="94">
        <f t="shared" si="22"/>
        <v>0</v>
      </c>
      <c r="I685" s="94">
        <f>I686</f>
        <v>112161</v>
      </c>
    </row>
    <row r="686" spans="1:9" ht="24">
      <c r="A686" s="99" t="s">
        <v>216</v>
      </c>
      <c r="B686" s="100" t="s">
        <v>445</v>
      </c>
      <c r="C686" s="91" t="s">
        <v>326</v>
      </c>
      <c r="D686" s="91" t="s">
        <v>545</v>
      </c>
      <c r="E686" s="100" t="s">
        <v>217</v>
      </c>
      <c r="F686" s="94">
        <f>F687</f>
        <v>112161</v>
      </c>
      <c r="G686" s="94">
        <f t="shared" si="21"/>
        <v>0</v>
      </c>
      <c r="H686" s="94">
        <f t="shared" si="22"/>
        <v>0</v>
      </c>
      <c r="I686" s="94">
        <f>I687</f>
        <v>112161</v>
      </c>
    </row>
    <row r="687" spans="1:9" ht="36">
      <c r="A687" s="99" t="s">
        <v>218</v>
      </c>
      <c r="B687" s="100" t="s">
        <v>445</v>
      </c>
      <c r="C687" s="91" t="s">
        <v>326</v>
      </c>
      <c r="D687" s="91" t="s">
        <v>545</v>
      </c>
      <c r="E687" s="100" t="s">
        <v>219</v>
      </c>
      <c r="F687" s="94">
        <f>F688</f>
        <v>112161</v>
      </c>
      <c r="G687" s="94">
        <f t="shared" si="21"/>
        <v>0</v>
      </c>
      <c r="H687" s="94">
        <f t="shared" si="22"/>
        <v>0</v>
      </c>
      <c r="I687" s="94">
        <f>I688</f>
        <v>112161</v>
      </c>
    </row>
    <row r="688" spans="1:9" ht="24">
      <c r="A688" s="99" t="s">
        <v>420</v>
      </c>
      <c r="B688" s="100" t="s">
        <v>445</v>
      </c>
      <c r="C688" s="100" t="s">
        <v>326</v>
      </c>
      <c r="D688" s="100" t="s">
        <v>545</v>
      </c>
      <c r="E688" s="100" t="s">
        <v>413</v>
      </c>
      <c r="F688" s="94">
        <v>112161</v>
      </c>
      <c r="G688" s="94">
        <f t="shared" si="21"/>
        <v>0</v>
      </c>
      <c r="H688" s="94">
        <f t="shared" si="22"/>
        <v>0</v>
      </c>
      <c r="I688" s="94">
        <v>112161</v>
      </c>
    </row>
    <row r="689" spans="1:9">
      <c r="A689" s="99" t="s">
        <v>431</v>
      </c>
      <c r="B689" s="100" t="s">
        <v>445</v>
      </c>
      <c r="C689" s="91" t="s">
        <v>432</v>
      </c>
      <c r="D689" s="91"/>
      <c r="E689" s="91"/>
      <c r="F689" s="94">
        <f t="shared" ref="F689:I694" si="23">F690</f>
        <v>27799000</v>
      </c>
      <c r="G689" s="94">
        <f t="shared" si="21"/>
        <v>0</v>
      </c>
      <c r="H689" s="94">
        <f t="shared" si="22"/>
        <v>0</v>
      </c>
      <c r="I689" s="94">
        <f t="shared" si="23"/>
        <v>27799000</v>
      </c>
    </row>
    <row r="690" spans="1:9" ht="24">
      <c r="A690" s="99" t="s">
        <v>484</v>
      </c>
      <c r="B690" s="100" t="s">
        <v>445</v>
      </c>
      <c r="C690" s="91" t="s">
        <v>432</v>
      </c>
      <c r="D690" s="91" t="s">
        <v>485</v>
      </c>
      <c r="E690" s="91"/>
      <c r="F690" s="94">
        <f t="shared" si="23"/>
        <v>27799000</v>
      </c>
      <c r="G690" s="94">
        <f t="shared" si="21"/>
        <v>0</v>
      </c>
      <c r="H690" s="94">
        <f t="shared" si="22"/>
        <v>0</v>
      </c>
      <c r="I690" s="94">
        <f t="shared" si="23"/>
        <v>27799000</v>
      </c>
    </row>
    <row r="691" spans="1:9" ht="72">
      <c r="A691" s="99" t="s">
        <v>546</v>
      </c>
      <c r="B691" s="100" t="s">
        <v>445</v>
      </c>
      <c r="C691" s="91" t="s">
        <v>432</v>
      </c>
      <c r="D691" s="91" t="s">
        <v>547</v>
      </c>
      <c r="E691" s="91"/>
      <c r="F691" s="94">
        <f t="shared" si="23"/>
        <v>27799000</v>
      </c>
      <c r="G691" s="94">
        <f t="shared" si="21"/>
        <v>0</v>
      </c>
      <c r="H691" s="94">
        <f t="shared" si="22"/>
        <v>0</v>
      </c>
      <c r="I691" s="94">
        <f t="shared" si="23"/>
        <v>27799000</v>
      </c>
    </row>
    <row r="692" spans="1:9" ht="72">
      <c r="A692" s="99" t="s">
        <v>548</v>
      </c>
      <c r="B692" s="100" t="s">
        <v>445</v>
      </c>
      <c r="C692" s="91" t="s">
        <v>432</v>
      </c>
      <c r="D692" s="91" t="s">
        <v>549</v>
      </c>
      <c r="E692" s="91"/>
      <c r="F692" s="94">
        <f t="shared" si="23"/>
        <v>27799000</v>
      </c>
      <c r="G692" s="94">
        <f t="shared" si="21"/>
        <v>0</v>
      </c>
      <c r="H692" s="94">
        <f t="shared" si="22"/>
        <v>0</v>
      </c>
      <c r="I692" s="94">
        <f t="shared" si="23"/>
        <v>27799000</v>
      </c>
    </row>
    <row r="693" spans="1:9" ht="24">
      <c r="A693" s="99" t="s">
        <v>216</v>
      </c>
      <c r="B693" s="100" t="s">
        <v>445</v>
      </c>
      <c r="C693" s="91" t="s">
        <v>432</v>
      </c>
      <c r="D693" s="91" t="s">
        <v>549</v>
      </c>
      <c r="E693" s="91" t="s">
        <v>217</v>
      </c>
      <c r="F693" s="94">
        <f t="shared" si="23"/>
        <v>27799000</v>
      </c>
      <c r="G693" s="94">
        <f t="shared" si="21"/>
        <v>0</v>
      </c>
      <c r="H693" s="94">
        <f t="shared" si="22"/>
        <v>0</v>
      </c>
      <c r="I693" s="94">
        <f t="shared" si="23"/>
        <v>27799000</v>
      </c>
    </row>
    <row r="694" spans="1:9" ht="36">
      <c r="A694" s="99" t="s">
        <v>218</v>
      </c>
      <c r="B694" s="100" t="s">
        <v>445</v>
      </c>
      <c r="C694" s="91" t="s">
        <v>432</v>
      </c>
      <c r="D694" s="91" t="s">
        <v>549</v>
      </c>
      <c r="E694" s="91" t="s">
        <v>219</v>
      </c>
      <c r="F694" s="94">
        <f t="shared" si="23"/>
        <v>27799000</v>
      </c>
      <c r="G694" s="94">
        <f t="shared" si="21"/>
        <v>0</v>
      </c>
      <c r="H694" s="94">
        <f t="shared" si="22"/>
        <v>0</v>
      </c>
      <c r="I694" s="94">
        <f t="shared" si="23"/>
        <v>27799000</v>
      </c>
    </row>
    <row r="695" spans="1:9" ht="36">
      <c r="A695" s="99" t="s">
        <v>220</v>
      </c>
      <c r="B695" s="100" t="s">
        <v>445</v>
      </c>
      <c r="C695" s="100" t="s">
        <v>432</v>
      </c>
      <c r="D695" s="100" t="s">
        <v>549</v>
      </c>
      <c r="E695" s="100" t="s">
        <v>221</v>
      </c>
      <c r="F695" s="94">
        <v>27799000</v>
      </c>
      <c r="G695" s="94">
        <f t="shared" si="21"/>
        <v>0</v>
      </c>
      <c r="H695" s="94">
        <f t="shared" si="22"/>
        <v>0</v>
      </c>
      <c r="I695" s="94">
        <v>27799000</v>
      </c>
    </row>
    <row r="696" spans="1:9" s="98" customFormat="1" ht="24">
      <c r="A696" s="95" t="s">
        <v>550</v>
      </c>
      <c r="B696" s="96" t="s">
        <v>213</v>
      </c>
      <c r="C696" s="96"/>
      <c r="D696" s="96"/>
      <c r="E696" s="96"/>
      <c r="F696" s="97">
        <f>F697+F708+F749</f>
        <v>433126276</v>
      </c>
      <c r="G696" s="97">
        <f t="shared" si="21"/>
        <v>3087953</v>
      </c>
      <c r="H696" s="97">
        <f t="shared" si="22"/>
        <v>0.71294520122810556</v>
      </c>
      <c r="I696" s="97">
        <f>I697+I708+I749</f>
        <v>436214229</v>
      </c>
    </row>
    <row r="697" spans="1:9">
      <c r="A697" s="99" t="s">
        <v>188</v>
      </c>
      <c r="B697" s="100" t="s">
        <v>213</v>
      </c>
      <c r="C697" s="91" t="s">
        <v>189</v>
      </c>
      <c r="D697" s="91"/>
      <c r="E697" s="91"/>
      <c r="F697" s="94">
        <f>F698</f>
        <v>656700</v>
      </c>
      <c r="G697" s="94">
        <f t="shared" si="21"/>
        <v>0</v>
      </c>
      <c r="H697" s="94">
        <f t="shared" si="22"/>
        <v>0</v>
      </c>
      <c r="I697" s="94">
        <f>I698</f>
        <v>656700</v>
      </c>
    </row>
    <row r="698" spans="1:9">
      <c r="A698" s="99" t="s">
        <v>236</v>
      </c>
      <c r="B698" s="100" t="s">
        <v>213</v>
      </c>
      <c r="C698" s="91" t="s">
        <v>237</v>
      </c>
      <c r="D698" s="91"/>
      <c r="E698" s="91"/>
      <c r="F698" s="94">
        <f>F699</f>
        <v>656700</v>
      </c>
      <c r="G698" s="94">
        <f t="shared" si="21"/>
        <v>0</v>
      </c>
      <c r="H698" s="94">
        <f t="shared" si="22"/>
        <v>0</v>
      </c>
      <c r="I698" s="94">
        <f>I699</f>
        <v>656700</v>
      </c>
    </row>
    <row r="699" spans="1:9" ht="24">
      <c r="A699" s="99" t="s">
        <v>244</v>
      </c>
      <c r="B699" s="100" t="s">
        <v>213</v>
      </c>
      <c r="C699" s="91" t="s">
        <v>237</v>
      </c>
      <c r="D699" s="91" t="s">
        <v>245</v>
      </c>
      <c r="E699" s="91"/>
      <c r="F699" s="94">
        <f>F700+F704</f>
        <v>656700</v>
      </c>
      <c r="G699" s="94">
        <f t="shared" ref="G699:G762" si="24">I699-F699</f>
        <v>0</v>
      </c>
      <c r="H699" s="94">
        <f t="shared" ref="H699:H762" si="25">G699/F699*100</f>
        <v>0</v>
      </c>
      <c r="I699" s="94">
        <f>I700+I704</f>
        <v>656700</v>
      </c>
    </row>
    <row r="700" spans="1:9" ht="72">
      <c r="A700" s="99" t="s">
        <v>246</v>
      </c>
      <c r="B700" s="100" t="s">
        <v>213</v>
      </c>
      <c r="C700" s="91" t="s">
        <v>237</v>
      </c>
      <c r="D700" s="91" t="s">
        <v>247</v>
      </c>
      <c r="E700" s="91"/>
      <c r="F700" s="94">
        <f>F701</f>
        <v>476700</v>
      </c>
      <c r="G700" s="94">
        <f t="shared" si="24"/>
        <v>0</v>
      </c>
      <c r="H700" s="94">
        <f t="shared" si="25"/>
        <v>0</v>
      </c>
      <c r="I700" s="94">
        <f>I701</f>
        <v>476700</v>
      </c>
    </row>
    <row r="701" spans="1:9" ht="24">
      <c r="A701" s="99" t="s">
        <v>208</v>
      </c>
      <c r="B701" s="100" t="s">
        <v>213</v>
      </c>
      <c r="C701" s="91" t="s">
        <v>237</v>
      </c>
      <c r="D701" s="91" t="s">
        <v>247</v>
      </c>
      <c r="E701" s="91" t="s">
        <v>209</v>
      </c>
      <c r="F701" s="94">
        <f>F702</f>
        <v>476700</v>
      </c>
      <c r="G701" s="94">
        <f t="shared" si="24"/>
        <v>0</v>
      </c>
      <c r="H701" s="94">
        <f t="shared" si="25"/>
        <v>0</v>
      </c>
      <c r="I701" s="94">
        <f>I702</f>
        <v>476700</v>
      </c>
    </row>
    <row r="702" spans="1:9" ht="24">
      <c r="A702" s="99" t="s">
        <v>210</v>
      </c>
      <c r="B702" s="100" t="s">
        <v>213</v>
      </c>
      <c r="C702" s="91" t="s">
        <v>237</v>
      </c>
      <c r="D702" s="91" t="s">
        <v>247</v>
      </c>
      <c r="E702" s="91" t="s">
        <v>211</v>
      </c>
      <c r="F702" s="94">
        <f>F703</f>
        <v>476700</v>
      </c>
      <c r="G702" s="94">
        <f t="shared" si="24"/>
        <v>0</v>
      </c>
      <c r="H702" s="94">
        <f t="shared" si="25"/>
        <v>0</v>
      </c>
      <c r="I702" s="94">
        <f>I703</f>
        <v>476700</v>
      </c>
    </row>
    <row r="703" spans="1:9" ht="36">
      <c r="A703" s="99" t="s">
        <v>212</v>
      </c>
      <c r="B703" s="100" t="s">
        <v>213</v>
      </c>
      <c r="C703" s="100" t="s">
        <v>237</v>
      </c>
      <c r="D703" s="100" t="s">
        <v>247</v>
      </c>
      <c r="E703" s="100" t="s">
        <v>213</v>
      </c>
      <c r="F703" s="94">
        <v>476700</v>
      </c>
      <c r="G703" s="94">
        <f t="shared" si="24"/>
        <v>0</v>
      </c>
      <c r="H703" s="94">
        <f t="shared" si="25"/>
        <v>0</v>
      </c>
      <c r="I703" s="94">
        <v>476700</v>
      </c>
    </row>
    <row r="704" spans="1:9" ht="48">
      <c r="A704" s="99" t="s">
        <v>248</v>
      </c>
      <c r="B704" s="100" t="s">
        <v>213</v>
      </c>
      <c r="C704" s="91" t="s">
        <v>237</v>
      </c>
      <c r="D704" s="91" t="s">
        <v>249</v>
      </c>
      <c r="E704" s="91"/>
      <c r="F704" s="94">
        <f>F705</f>
        <v>180000</v>
      </c>
      <c r="G704" s="94">
        <f t="shared" si="24"/>
        <v>0</v>
      </c>
      <c r="H704" s="94">
        <f t="shared" si="25"/>
        <v>0</v>
      </c>
      <c r="I704" s="94">
        <f>I705</f>
        <v>180000</v>
      </c>
    </row>
    <row r="705" spans="1:9" ht="24">
      <c r="A705" s="99" t="s">
        <v>208</v>
      </c>
      <c r="B705" s="100" t="s">
        <v>213</v>
      </c>
      <c r="C705" s="91" t="s">
        <v>237</v>
      </c>
      <c r="D705" s="91" t="s">
        <v>249</v>
      </c>
      <c r="E705" s="91" t="s">
        <v>209</v>
      </c>
      <c r="F705" s="94">
        <f>F706</f>
        <v>180000</v>
      </c>
      <c r="G705" s="94">
        <f t="shared" si="24"/>
        <v>0</v>
      </c>
      <c r="H705" s="94">
        <f t="shared" si="25"/>
        <v>0</v>
      </c>
      <c r="I705" s="94">
        <f>I706</f>
        <v>180000</v>
      </c>
    </row>
    <row r="706" spans="1:9" ht="24">
      <c r="A706" s="99" t="s">
        <v>210</v>
      </c>
      <c r="B706" s="100" t="s">
        <v>213</v>
      </c>
      <c r="C706" s="91" t="s">
        <v>237</v>
      </c>
      <c r="D706" s="91" t="s">
        <v>249</v>
      </c>
      <c r="E706" s="91" t="s">
        <v>211</v>
      </c>
      <c r="F706" s="94">
        <f>F707</f>
        <v>180000</v>
      </c>
      <c r="G706" s="94">
        <f t="shared" si="24"/>
        <v>0</v>
      </c>
      <c r="H706" s="94">
        <f t="shared" si="25"/>
        <v>0</v>
      </c>
      <c r="I706" s="94">
        <f>I707</f>
        <v>180000</v>
      </c>
    </row>
    <row r="707" spans="1:9" ht="36">
      <c r="A707" s="99" t="s">
        <v>214</v>
      </c>
      <c r="B707" s="100" t="s">
        <v>213</v>
      </c>
      <c r="C707" s="100" t="s">
        <v>237</v>
      </c>
      <c r="D707" s="100" t="s">
        <v>249</v>
      </c>
      <c r="E707" s="100" t="s">
        <v>215</v>
      </c>
      <c r="F707" s="94">
        <v>180000</v>
      </c>
      <c r="G707" s="94">
        <f t="shared" si="24"/>
        <v>0</v>
      </c>
      <c r="H707" s="94">
        <f t="shared" si="25"/>
        <v>0</v>
      </c>
      <c r="I707" s="94">
        <v>180000</v>
      </c>
    </row>
    <row r="708" spans="1:9">
      <c r="A708" s="99" t="s">
        <v>453</v>
      </c>
      <c r="B708" s="100" t="s">
        <v>213</v>
      </c>
      <c r="C708" s="91" t="s">
        <v>454</v>
      </c>
      <c r="D708" s="91"/>
      <c r="E708" s="91"/>
      <c r="F708" s="94">
        <f>F709+F738</f>
        <v>180178883</v>
      </c>
      <c r="G708" s="94">
        <f t="shared" si="24"/>
        <v>2225523</v>
      </c>
      <c r="H708" s="94">
        <f t="shared" si="25"/>
        <v>1.2351741574510704</v>
      </c>
      <c r="I708" s="94">
        <f>I709+I738</f>
        <v>182404406</v>
      </c>
    </row>
    <row r="709" spans="1:9">
      <c r="A709" s="99" t="s">
        <v>474</v>
      </c>
      <c r="B709" s="100" t="s">
        <v>213</v>
      </c>
      <c r="C709" s="91" t="s">
        <v>475</v>
      </c>
      <c r="D709" s="91"/>
      <c r="E709" s="91"/>
      <c r="F709" s="94">
        <f>F710+F716</f>
        <v>179266808</v>
      </c>
      <c r="G709" s="94">
        <f t="shared" si="24"/>
        <v>2225523</v>
      </c>
      <c r="H709" s="94">
        <f t="shared" si="25"/>
        <v>1.2414584857225772</v>
      </c>
      <c r="I709" s="94">
        <f>I710+I716</f>
        <v>181492331</v>
      </c>
    </row>
    <row r="710" spans="1:9" ht="24">
      <c r="A710" s="99" t="s">
        <v>481</v>
      </c>
      <c r="B710" s="100" t="s">
        <v>213</v>
      </c>
      <c r="C710" s="91" t="s">
        <v>475</v>
      </c>
      <c r="D710" s="91" t="s">
        <v>482</v>
      </c>
      <c r="E710" s="91"/>
      <c r="F710" s="94">
        <f>F711</f>
        <v>177597997</v>
      </c>
      <c r="G710" s="94">
        <f t="shared" si="24"/>
        <v>2225523</v>
      </c>
      <c r="H710" s="94">
        <f t="shared" si="25"/>
        <v>1.2531239302209021</v>
      </c>
      <c r="I710" s="94">
        <f>I711</f>
        <v>179823520</v>
      </c>
    </row>
    <row r="711" spans="1:9" ht="24">
      <c r="A711" s="99" t="s">
        <v>268</v>
      </c>
      <c r="B711" s="100" t="s">
        <v>213</v>
      </c>
      <c r="C711" s="91" t="s">
        <v>475</v>
      </c>
      <c r="D711" s="91" t="s">
        <v>483</v>
      </c>
      <c r="E711" s="91"/>
      <c r="F711" s="94">
        <f>F712</f>
        <v>177597997</v>
      </c>
      <c r="G711" s="94">
        <f t="shared" si="24"/>
        <v>2225523</v>
      </c>
      <c r="H711" s="94">
        <f t="shared" si="25"/>
        <v>1.2531239302209021</v>
      </c>
      <c r="I711" s="94">
        <f>I712</f>
        <v>179823520</v>
      </c>
    </row>
    <row r="712" spans="1:9" ht="48">
      <c r="A712" s="99" t="s">
        <v>340</v>
      </c>
      <c r="B712" s="100" t="s">
        <v>213</v>
      </c>
      <c r="C712" s="91" t="s">
        <v>475</v>
      </c>
      <c r="D712" s="91" t="s">
        <v>483</v>
      </c>
      <c r="E712" s="91" t="s">
        <v>341</v>
      </c>
      <c r="F712" s="94">
        <f>F713</f>
        <v>177597997</v>
      </c>
      <c r="G712" s="94">
        <f t="shared" si="24"/>
        <v>2225523</v>
      </c>
      <c r="H712" s="94">
        <f t="shared" si="25"/>
        <v>1.2531239302209021</v>
      </c>
      <c r="I712" s="94">
        <f>I713</f>
        <v>179823520</v>
      </c>
    </row>
    <row r="713" spans="1:9">
      <c r="A713" s="101" t="s">
        <v>449</v>
      </c>
      <c r="B713" s="100" t="s">
        <v>213</v>
      </c>
      <c r="C713" s="91" t="s">
        <v>475</v>
      </c>
      <c r="D713" s="91" t="s">
        <v>483</v>
      </c>
      <c r="E713" s="91" t="s">
        <v>450</v>
      </c>
      <c r="F713" s="94">
        <f>F714+F715</f>
        <v>177597997</v>
      </c>
      <c r="G713" s="94">
        <f t="shared" si="24"/>
        <v>2225523</v>
      </c>
      <c r="H713" s="94">
        <f t="shared" si="25"/>
        <v>1.2531239302209021</v>
      </c>
      <c r="I713" s="94">
        <f>I714+I715</f>
        <v>179823520</v>
      </c>
    </row>
    <row r="714" spans="1:9" s="105" customFormat="1" ht="60">
      <c r="A714" s="102" t="s">
        <v>460</v>
      </c>
      <c r="B714" s="103" t="s">
        <v>213</v>
      </c>
      <c r="C714" s="103" t="s">
        <v>475</v>
      </c>
      <c r="D714" s="103" t="s">
        <v>483</v>
      </c>
      <c r="E714" s="103" t="s">
        <v>461</v>
      </c>
      <c r="F714" s="104">
        <v>173721997</v>
      </c>
      <c r="G714" s="104">
        <f t="shared" si="24"/>
        <v>2191314</v>
      </c>
      <c r="H714" s="104">
        <f t="shared" si="25"/>
        <v>1.2613912100031868</v>
      </c>
      <c r="I714" s="104">
        <v>175913311</v>
      </c>
    </row>
    <row r="715" spans="1:9" ht="24">
      <c r="A715" s="99" t="s">
        <v>451</v>
      </c>
      <c r="B715" s="100" t="s">
        <v>213</v>
      </c>
      <c r="C715" s="100" t="s">
        <v>475</v>
      </c>
      <c r="D715" s="100" t="s">
        <v>483</v>
      </c>
      <c r="E715" s="100" t="s">
        <v>452</v>
      </c>
      <c r="F715" s="94">
        <v>3876000</v>
      </c>
      <c r="G715" s="94">
        <f t="shared" si="24"/>
        <v>34209</v>
      </c>
      <c r="H715" s="94">
        <f t="shared" si="25"/>
        <v>0.88258513931888538</v>
      </c>
      <c r="I715" s="94">
        <v>3910209</v>
      </c>
    </row>
    <row r="716" spans="1:9" ht="24">
      <c r="A716" s="99" t="s">
        <v>244</v>
      </c>
      <c r="B716" s="100" t="s">
        <v>213</v>
      </c>
      <c r="C716" s="91" t="s">
        <v>475</v>
      </c>
      <c r="D716" s="91" t="s">
        <v>245</v>
      </c>
      <c r="E716" s="91"/>
      <c r="F716" s="94">
        <f>F721+F730+F734+F717+F726</f>
        <v>1668811</v>
      </c>
      <c r="G716" s="94">
        <f t="shared" si="24"/>
        <v>0</v>
      </c>
      <c r="H716" s="94">
        <f t="shared" si="25"/>
        <v>0</v>
      </c>
      <c r="I716" s="94">
        <f>I721+I730+I734+I717+I726</f>
        <v>1668811</v>
      </c>
    </row>
    <row r="717" spans="1:9" ht="48">
      <c r="A717" s="99" t="s">
        <v>551</v>
      </c>
      <c r="B717" s="100" t="s">
        <v>213</v>
      </c>
      <c r="C717" s="91" t="s">
        <v>475</v>
      </c>
      <c r="D717" s="91" t="s">
        <v>552</v>
      </c>
      <c r="E717" s="91"/>
      <c r="F717" s="94">
        <f>F718</f>
        <v>425000</v>
      </c>
      <c r="G717" s="94">
        <f t="shared" si="24"/>
        <v>0</v>
      </c>
      <c r="H717" s="94">
        <f t="shared" si="25"/>
        <v>0</v>
      </c>
      <c r="I717" s="94">
        <f>I718</f>
        <v>425000</v>
      </c>
    </row>
    <row r="718" spans="1:9" ht="48">
      <c r="A718" s="99" t="s">
        <v>340</v>
      </c>
      <c r="B718" s="100" t="s">
        <v>213</v>
      </c>
      <c r="C718" s="91" t="s">
        <v>475</v>
      </c>
      <c r="D718" s="91" t="s">
        <v>552</v>
      </c>
      <c r="E718" s="91" t="s">
        <v>341</v>
      </c>
      <c r="F718" s="94">
        <f>F719</f>
        <v>425000</v>
      </c>
      <c r="G718" s="94">
        <f t="shared" si="24"/>
        <v>0</v>
      </c>
      <c r="H718" s="94">
        <f t="shared" si="25"/>
        <v>0</v>
      </c>
      <c r="I718" s="94">
        <f>I719</f>
        <v>425000</v>
      </c>
    </row>
    <row r="719" spans="1:9">
      <c r="A719" s="101" t="s">
        <v>449</v>
      </c>
      <c r="B719" s="100" t="s">
        <v>213</v>
      </c>
      <c r="C719" s="91" t="s">
        <v>475</v>
      </c>
      <c r="D719" s="91" t="s">
        <v>552</v>
      </c>
      <c r="E719" s="91" t="s">
        <v>450</v>
      </c>
      <c r="F719" s="94">
        <f>F720</f>
        <v>425000</v>
      </c>
      <c r="G719" s="94">
        <f t="shared" si="24"/>
        <v>0</v>
      </c>
      <c r="H719" s="94">
        <f t="shared" si="25"/>
        <v>0</v>
      </c>
      <c r="I719" s="94">
        <f>I720</f>
        <v>425000</v>
      </c>
    </row>
    <row r="720" spans="1:9" ht="24">
      <c r="A720" s="99" t="s">
        <v>451</v>
      </c>
      <c r="B720" s="100" t="s">
        <v>213</v>
      </c>
      <c r="C720" s="91" t="s">
        <v>475</v>
      </c>
      <c r="D720" s="91" t="s">
        <v>552</v>
      </c>
      <c r="E720" s="100" t="s">
        <v>452</v>
      </c>
      <c r="F720" s="94">
        <v>425000</v>
      </c>
      <c r="G720" s="94">
        <f t="shared" si="24"/>
        <v>0</v>
      </c>
      <c r="H720" s="94">
        <f t="shared" si="25"/>
        <v>0</v>
      </c>
      <c r="I720" s="94">
        <v>425000</v>
      </c>
    </row>
    <row r="721" spans="1:9" ht="60">
      <c r="A721" s="99" t="s">
        <v>256</v>
      </c>
      <c r="B721" s="100" t="s">
        <v>213</v>
      </c>
      <c r="C721" s="91" t="s">
        <v>475</v>
      </c>
      <c r="D721" s="91" t="s">
        <v>257</v>
      </c>
      <c r="E721" s="91"/>
      <c r="F721" s="94">
        <f>F722</f>
        <v>249500</v>
      </c>
      <c r="G721" s="94">
        <f t="shared" si="24"/>
        <v>0</v>
      </c>
      <c r="H721" s="94">
        <f t="shared" si="25"/>
        <v>0</v>
      </c>
      <c r="I721" s="94">
        <f>I722</f>
        <v>249500</v>
      </c>
    </row>
    <row r="722" spans="1:9" ht="48">
      <c r="A722" s="99" t="s">
        <v>258</v>
      </c>
      <c r="B722" s="100" t="s">
        <v>213</v>
      </c>
      <c r="C722" s="91" t="s">
        <v>475</v>
      </c>
      <c r="D722" s="91" t="s">
        <v>259</v>
      </c>
      <c r="E722" s="91"/>
      <c r="F722" s="94">
        <f>F723</f>
        <v>249500</v>
      </c>
      <c r="G722" s="94">
        <f t="shared" si="24"/>
        <v>0</v>
      </c>
      <c r="H722" s="94">
        <f t="shared" si="25"/>
        <v>0</v>
      </c>
      <c r="I722" s="94">
        <f>I723</f>
        <v>249500</v>
      </c>
    </row>
    <row r="723" spans="1:9" ht="48">
      <c r="A723" s="99" t="s">
        <v>340</v>
      </c>
      <c r="B723" s="100" t="s">
        <v>213</v>
      </c>
      <c r="C723" s="91" t="s">
        <v>475</v>
      </c>
      <c r="D723" s="91" t="s">
        <v>259</v>
      </c>
      <c r="E723" s="91" t="s">
        <v>341</v>
      </c>
      <c r="F723" s="94">
        <f>F724</f>
        <v>249500</v>
      </c>
      <c r="G723" s="94">
        <f t="shared" si="24"/>
        <v>0</v>
      </c>
      <c r="H723" s="94">
        <f t="shared" si="25"/>
        <v>0</v>
      </c>
      <c r="I723" s="94">
        <f>I724</f>
        <v>249500</v>
      </c>
    </row>
    <row r="724" spans="1:9">
      <c r="A724" s="101" t="s">
        <v>449</v>
      </c>
      <c r="B724" s="100" t="s">
        <v>213</v>
      </c>
      <c r="C724" s="91" t="s">
        <v>475</v>
      </c>
      <c r="D724" s="91" t="s">
        <v>259</v>
      </c>
      <c r="E724" s="91" t="s">
        <v>450</v>
      </c>
      <c r="F724" s="94">
        <f>F725</f>
        <v>249500</v>
      </c>
      <c r="G724" s="94">
        <f t="shared" si="24"/>
        <v>0</v>
      </c>
      <c r="H724" s="94">
        <f t="shared" si="25"/>
        <v>0</v>
      </c>
      <c r="I724" s="94">
        <f>I725</f>
        <v>249500</v>
      </c>
    </row>
    <row r="725" spans="1:9" ht="24">
      <c r="A725" s="99" t="s">
        <v>451</v>
      </c>
      <c r="B725" s="100" t="s">
        <v>213</v>
      </c>
      <c r="C725" s="100" t="s">
        <v>475</v>
      </c>
      <c r="D725" s="100" t="s">
        <v>259</v>
      </c>
      <c r="E725" s="100" t="s">
        <v>452</v>
      </c>
      <c r="F725" s="94">
        <v>249500</v>
      </c>
      <c r="G725" s="94">
        <f t="shared" si="24"/>
        <v>0</v>
      </c>
      <c r="H725" s="94">
        <f t="shared" si="25"/>
        <v>0</v>
      </c>
      <c r="I725" s="94">
        <v>249500</v>
      </c>
    </row>
    <row r="726" spans="1:9" ht="48">
      <c r="A726" s="99" t="s">
        <v>553</v>
      </c>
      <c r="B726" s="100" t="s">
        <v>213</v>
      </c>
      <c r="C726" s="100" t="s">
        <v>475</v>
      </c>
      <c r="D726" s="100" t="s">
        <v>299</v>
      </c>
      <c r="E726" s="100"/>
      <c r="F726" s="94">
        <f>F727</f>
        <v>741511</v>
      </c>
      <c r="G726" s="94">
        <f t="shared" si="24"/>
        <v>0</v>
      </c>
      <c r="H726" s="94">
        <f t="shared" si="25"/>
        <v>0</v>
      </c>
      <c r="I726" s="94">
        <f>I727</f>
        <v>741511</v>
      </c>
    </row>
    <row r="727" spans="1:9" ht="48">
      <c r="A727" s="99" t="s">
        <v>340</v>
      </c>
      <c r="B727" s="100" t="s">
        <v>213</v>
      </c>
      <c r="C727" s="100" t="s">
        <v>475</v>
      </c>
      <c r="D727" s="100" t="s">
        <v>299</v>
      </c>
      <c r="E727" s="91" t="s">
        <v>341</v>
      </c>
      <c r="F727" s="94">
        <f>F728</f>
        <v>741511</v>
      </c>
      <c r="G727" s="94">
        <f t="shared" si="24"/>
        <v>0</v>
      </c>
      <c r="H727" s="94">
        <f t="shared" si="25"/>
        <v>0</v>
      </c>
      <c r="I727" s="94">
        <f>I728</f>
        <v>741511</v>
      </c>
    </row>
    <row r="728" spans="1:9">
      <c r="A728" s="101" t="s">
        <v>449</v>
      </c>
      <c r="B728" s="100" t="s">
        <v>213</v>
      </c>
      <c r="C728" s="100" t="s">
        <v>475</v>
      </c>
      <c r="D728" s="100" t="s">
        <v>299</v>
      </c>
      <c r="E728" s="91" t="s">
        <v>450</v>
      </c>
      <c r="F728" s="94">
        <f>F729</f>
        <v>741511</v>
      </c>
      <c r="G728" s="94">
        <f t="shared" si="24"/>
        <v>0</v>
      </c>
      <c r="H728" s="94">
        <f t="shared" si="25"/>
        <v>0</v>
      </c>
      <c r="I728" s="94">
        <f>I729</f>
        <v>741511</v>
      </c>
    </row>
    <row r="729" spans="1:9" ht="24">
      <c r="A729" s="99" t="s">
        <v>451</v>
      </c>
      <c r="B729" s="100" t="s">
        <v>213</v>
      </c>
      <c r="C729" s="100" t="s">
        <v>475</v>
      </c>
      <c r="D729" s="100" t="s">
        <v>299</v>
      </c>
      <c r="E729" s="100" t="s">
        <v>452</v>
      </c>
      <c r="F729" s="94">
        <v>741511</v>
      </c>
      <c r="G729" s="94">
        <f t="shared" si="24"/>
        <v>0</v>
      </c>
      <c r="H729" s="94">
        <f t="shared" si="25"/>
        <v>0</v>
      </c>
      <c r="I729" s="94">
        <v>741511</v>
      </c>
    </row>
    <row r="730" spans="1:9" ht="60">
      <c r="A730" s="99" t="s">
        <v>498</v>
      </c>
      <c r="B730" s="100" t="s">
        <v>213</v>
      </c>
      <c r="C730" s="91" t="s">
        <v>475</v>
      </c>
      <c r="D730" s="91" t="s">
        <v>499</v>
      </c>
      <c r="E730" s="91"/>
      <c r="F730" s="94">
        <f>F731</f>
        <v>10000</v>
      </c>
      <c r="G730" s="94">
        <f t="shared" si="24"/>
        <v>0</v>
      </c>
      <c r="H730" s="94">
        <f t="shared" si="25"/>
        <v>0</v>
      </c>
      <c r="I730" s="94">
        <f>I731</f>
        <v>10000</v>
      </c>
    </row>
    <row r="731" spans="1:9" ht="48">
      <c r="A731" s="99" t="s">
        <v>340</v>
      </c>
      <c r="B731" s="100" t="s">
        <v>213</v>
      </c>
      <c r="C731" s="91" t="s">
        <v>475</v>
      </c>
      <c r="D731" s="91" t="s">
        <v>499</v>
      </c>
      <c r="E731" s="91" t="s">
        <v>341</v>
      </c>
      <c r="F731" s="94">
        <f>F732</f>
        <v>10000</v>
      </c>
      <c r="G731" s="94">
        <f t="shared" si="24"/>
        <v>0</v>
      </c>
      <c r="H731" s="94">
        <f t="shared" si="25"/>
        <v>0</v>
      </c>
      <c r="I731" s="94">
        <f>I732</f>
        <v>10000</v>
      </c>
    </row>
    <row r="732" spans="1:9">
      <c r="A732" s="101" t="s">
        <v>449</v>
      </c>
      <c r="B732" s="100" t="s">
        <v>213</v>
      </c>
      <c r="C732" s="91" t="s">
        <v>475</v>
      </c>
      <c r="D732" s="91" t="s">
        <v>499</v>
      </c>
      <c r="E732" s="91" t="s">
        <v>450</v>
      </c>
      <c r="F732" s="94">
        <f>F733</f>
        <v>10000</v>
      </c>
      <c r="G732" s="94">
        <f t="shared" si="24"/>
        <v>0</v>
      </c>
      <c r="H732" s="94">
        <f t="shared" si="25"/>
        <v>0</v>
      </c>
      <c r="I732" s="94">
        <f>I733</f>
        <v>10000</v>
      </c>
    </row>
    <row r="733" spans="1:9" ht="24">
      <c r="A733" s="99" t="s">
        <v>451</v>
      </c>
      <c r="B733" s="100" t="s">
        <v>213</v>
      </c>
      <c r="C733" s="100" t="s">
        <v>475</v>
      </c>
      <c r="D733" s="100" t="s">
        <v>499</v>
      </c>
      <c r="E733" s="100" t="s">
        <v>452</v>
      </c>
      <c r="F733" s="94">
        <v>10000</v>
      </c>
      <c r="G733" s="94">
        <f t="shared" si="24"/>
        <v>0</v>
      </c>
      <c r="H733" s="94">
        <f t="shared" si="25"/>
        <v>0</v>
      </c>
      <c r="I733" s="94">
        <v>10000</v>
      </c>
    </row>
    <row r="734" spans="1:9" ht="48">
      <c r="A734" s="99" t="s">
        <v>260</v>
      </c>
      <c r="B734" s="100" t="s">
        <v>213</v>
      </c>
      <c r="C734" s="91" t="s">
        <v>475</v>
      </c>
      <c r="D734" s="91" t="s">
        <v>261</v>
      </c>
      <c r="E734" s="91"/>
      <c r="F734" s="94">
        <f>F735</f>
        <v>242800</v>
      </c>
      <c r="G734" s="94">
        <f t="shared" si="24"/>
        <v>0</v>
      </c>
      <c r="H734" s="94">
        <f t="shared" si="25"/>
        <v>0</v>
      </c>
      <c r="I734" s="94">
        <f>I735</f>
        <v>242800</v>
      </c>
    </row>
    <row r="735" spans="1:9" ht="48">
      <c r="A735" s="99" t="s">
        <v>340</v>
      </c>
      <c r="B735" s="100" t="s">
        <v>213</v>
      </c>
      <c r="C735" s="91" t="s">
        <v>475</v>
      </c>
      <c r="D735" s="91" t="s">
        <v>261</v>
      </c>
      <c r="E735" s="91" t="s">
        <v>341</v>
      </c>
      <c r="F735" s="94">
        <f>F736</f>
        <v>242800</v>
      </c>
      <c r="G735" s="94">
        <f t="shared" si="24"/>
        <v>0</v>
      </c>
      <c r="H735" s="94">
        <f t="shared" si="25"/>
        <v>0</v>
      </c>
      <c r="I735" s="94">
        <f>I736</f>
        <v>242800</v>
      </c>
    </row>
    <row r="736" spans="1:9">
      <c r="A736" s="101" t="s">
        <v>449</v>
      </c>
      <c r="B736" s="100" t="s">
        <v>213</v>
      </c>
      <c r="C736" s="91" t="s">
        <v>475</v>
      </c>
      <c r="D736" s="91" t="s">
        <v>261</v>
      </c>
      <c r="E736" s="91" t="s">
        <v>450</v>
      </c>
      <c r="F736" s="94">
        <f>F737</f>
        <v>242800</v>
      </c>
      <c r="G736" s="94">
        <f t="shared" si="24"/>
        <v>0</v>
      </c>
      <c r="H736" s="94">
        <f t="shared" si="25"/>
        <v>0</v>
      </c>
      <c r="I736" s="94">
        <f>I737</f>
        <v>242800</v>
      </c>
    </row>
    <row r="737" spans="1:9" ht="24">
      <c r="A737" s="99" t="s">
        <v>451</v>
      </c>
      <c r="B737" s="100" t="s">
        <v>213</v>
      </c>
      <c r="C737" s="100" t="s">
        <v>475</v>
      </c>
      <c r="D737" s="100" t="s">
        <v>261</v>
      </c>
      <c r="E737" s="100" t="s">
        <v>452</v>
      </c>
      <c r="F737" s="94">
        <v>242800</v>
      </c>
      <c r="G737" s="94">
        <f t="shared" si="24"/>
        <v>0</v>
      </c>
      <c r="H737" s="94">
        <f t="shared" si="25"/>
        <v>0</v>
      </c>
      <c r="I737" s="94">
        <v>242800</v>
      </c>
    </row>
    <row r="738" spans="1:9" ht="24">
      <c r="A738" s="99" t="s">
        <v>502</v>
      </c>
      <c r="B738" s="100" t="s">
        <v>213</v>
      </c>
      <c r="C738" s="91" t="s">
        <v>503</v>
      </c>
      <c r="D738" s="91"/>
      <c r="E738" s="91"/>
      <c r="F738" s="94">
        <f>F739+F744</f>
        <v>912075</v>
      </c>
      <c r="G738" s="94">
        <f t="shared" si="24"/>
        <v>0</v>
      </c>
      <c r="H738" s="94">
        <f t="shared" si="25"/>
        <v>0</v>
      </c>
      <c r="I738" s="94">
        <f>I739+I744</f>
        <v>912075</v>
      </c>
    </row>
    <row r="739" spans="1:9" ht="24">
      <c r="A739" s="99" t="s">
        <v>507</v>
      </c>
      <c r="B739" s="100" t="s">
        <v>213</v>
      </c>
      <c r="C739" s="91" t="s">
        <v>503</v>
      </c>
      <c r="D739" s="91" t="s">
        <v>508</v>
      </c>
      <c r="E739" s="91"/>
      <c r="F739" s="94">
        <f>F740</f>
        <v>459290</v>
      </c>
      <c r="G739" s="94">
        <f t="shared" si="24"/>
        <v>0</v>
      </c>
      <c r="H739" s="94">
        <f t="shared" si="25"/>
        <v>0</v>
      </c>
      <c r="I739" s="94">
        <f>I740</f>
        <v>459290</v>
      </c>
    </row>
    <row r="740" spans="1:9">
      <c r="A740" s="99" t="s">
        <v>509</v>
      </c>
      <c r="B740" s="100" t="s">
        <v>213</v>
      </c>
      <c r="C740" s="91" t="s">
        <v>503</v>
      </c>
      <c r="D740" s="91" t="s">
        <v>510</v>
      </c>
      <c r="E740" s="91"/>
      <c r="F740" s="94">
        <f>F741</f>
        <v>459290</v>
      </c>
      <c r="G740" s="94">
        <f t="shared" si="24"/>
        <v>0</v>
      </c>
      <c r="H740" s="94">
        <f t="shared" si="25"/>
        <v>0</v>
      </c>
      <c r="I740" s="94">
        <f>I741</f>
        <v>459290</v>
      </c>
    </row>
    <row r="741" spans="1:9" ht="24">
      <c r="A741" s="99" t="s">
        <v>208</v>
      </c>
      <c r="B741" s="100" t="s">
        <v>213</v>
      </c>
      <c r="C741" s="91" t="s">
        <v>503</v>
      </c>
      <c r="D741" s="91" t="s">
        <v>510</v>
      </c>
      <c r="E741" s="91" t="s">
        <v>209</v>
      </c>
      <c r="F741" s="94">
        <f>F742</f>
        <v>459290</v>
      </c>
      <c r="G741" s="94">
        <f t="shared" si="24"/>
        <v>0</v>
      </c>
      <c r="H741" s="94">
        <f t="shared" si="25"/>
        <v>0</v>
      </c>
      <c r="I741" s="94">
        <f>I742</f>
        <v>459290</v>
      </c>
    </row>
    <row r="742" spans="1:9" ht="24">
      <c r="A742" s="99" t="s">
        <v>210</v>
      </c>
      <c r="B742" s="100" t="s">
        <v>213</v>
      </c>
      <c r="C742" s="91" t="s">
        <v>503</v>
      </c>
      <c r="D742" s="91" t="s">
        <v>510</v>
      </c>
      <c r="E742" s="91" t="s">
        <v>211</v>
      </c>
      <c r="F742" s="94">
        <f>F743</f>
        <v>459290</v>
      </c>
      <c r="G742" s="94">
        <f t="shared" si="24"/>
        <v>0</v>
      </c>
      <c r="H742" s="94">
        <f t="shared" si="25"/>
        <v>0</v>
      </c>
      <c r="I742" s="94">
        <f>I743</f>
        <v>459290</v>
      </c>
    </row>
    <row r="743" spans="1:9" ht="36">
      <c r="A743" s="99" t="s">
        <v>214</v>
      </c>
      <c r="B743" s="100" t="s">
        <v>213</v>
      </c>
      <c r="C743" s="100" t="s">
        <v>503</v>
      </c>
      <c r="D743" s="100" t="s">
        <v>510</v>
      </c>
      <c r="E743" s="100" t="s">
        <v>215</v>
      </c>
      <c r="F743" s="94">
        <v>459290</v>
      </c>
      <c r="G743" s="94">
        <f t="shared" si="24"/>
        <v>0</v>
      </c>
      <c r="H743" s="94">
        <f t="shared" si="25"/>
        <v>0</v>
      </c>
      <c r="I743" s="94">
        <v>459290</v>
      </c>
    </row>
    <row r="744" spans="1:9" ht="24">
      <c r="A744" s="99" t="s">
        <v>244</v>
      </c>
      <c r="B744" s="100" t="s">
        <v>213</v>
      </c>
      <c r="C744" s="91" t="s">
        <v>503</v>
      </c>
      <c r="D744" s="91" t="s">
        <v>245</v>
      </c>
      <c r="E744" s="91"/>
      <c r="F744" s="94">
        <f>F745</f>
        <v>452785</v>
      </c>
      <c r="G744" s="94">
        <f t="shared" si="24"/>
        <v>0</v>
      </c>
      <c r="H744" s="94">
        <f t="shared" si="25"/>
        <v>0</v>
      </c>
      <c r="I744" s="94">
        <f>I745</f>
        <v>452785</v>
      </c>
    </row>
    <row r="745" spans="1:9" ht="48">
      <c r="A745" s="99" t="s">
        <v>515</v>
      </c>
      <c r="B745" s="100" t="s">
        <v>213</v>
      </c>
      <c r="C745" s="91" t="s">
        <v>503</v>
      </c>
      <c r="D745" s="91" t="s">
        <v>516</v>
      </c>
      <c r="E745" s="91"/>
      <c r="F745" s="94">
        <f>F746</f>
        <v>452785</v>
      </c>
      <c r="G745" s="94">
        <f t="shared" si="24"/>
        <v>0</v>
      </c>
      <c r="H745" s="94">
        <f t="shared" si="25"/>
        <v>0</v>
      </c>
      <c r="I745" s="94">
        <f>I746</f>
        <v>452785</v>
      </c>
    </row>
    <row r="746" spans="1:9" ht="24">
      <c r="A746" s="99" t="s">
        <v>208</v>
      </c>
      <c r="B746" s="100" t="s">
        <v>213</v>
      </c>
      <c r="C746" s="91" t="s">
        <v>503</v>
      </c>
      <c r="D746" s="91" t="s">
        <v>516</v>
      </c>
      <c r="E746" s="91" t="s">
        <v>209</v>
      </c>
      <c r="F746" s="94">
        <f>F747</f>
        <v>452785</v>
      </c>
      <c r="G746" s="94">
        <f t="shared" si="24"/>
        <v>0</v>
      </c>
      <c r="H746" s="94">
        <f t="shared" si="25"/>
        <v>0</v>
      </c>
      <c r="I746" s="94">
        <f>I747</f>
        <v>452785</v>
      </c>
    </row>
    <row r="747" spans="1:9" ht="24">
      <c r="A747" s="99" t="s">
        <v>210</v>
      </c>
      <c r="B747" s="100" t="s">
        <v>213</v>
      </c>
      <c r="C747" s="91" t="s">
        <v>503</v>
      </c>
      <c r="D747" s="91" t="s">
        <v>516</v>
      </c>
      <c r="E747" s="91" t="s">
        <v>211</v>
      </c>
      <c r="F747" s="94">
        <f>F748</f>
        <v>452785</v>
      </c>
      <c r="G747" s="94">
        <f t="shared" si="24"/>
        <v>0</v>
      </c>
      <c r="H747" s="94">
        <f t="shared" si="25"/>
        <v>0</v>
      </c>
      <c r="I747" s="94">
        <f>I748</f>
        <v>452785</v>
      </c>
    </row>
    <row r="748" spans="1:9" ht="36">
      <c r="A748" s="99" t="s">
        <v>214</v>
      </c>
      <c r="B748" s="100" t="s">
        <v>213</v>
      </c>
      <c r="C748" s="100" t="s">
        <v>503</v>
      </c>
      <c r="D748" s="100" t="s">
        <v>516</v>
      </c>
      <c r="E748" s="100" t="s">
        <v>215</v>
      </c>
      <c r="F748" s="94">
        <v>452785</v>
      </c>
      <c r="G748" s="94">
        <f t="shared" si="24"/>
        <v>0</v>
      </c>
      <c r="H748" s="94">
        <f t="shared" si="25"/>
        <v>0</v>
      </c>
      <c r="I748" s="94">
        <v>452785</v>
      </c>
    </row>
    <row r="749" spans="1:9">
      <c r="A749" s="99" t="s">
        <v>554</v>
      </c>
      <c r="B749" s="100" t="s">
        <v>213</v>
      </c>
      <c r="C749" s="91" t="s">
        <v>555</v>
      </c>
      <c r="D749" s="91"/>
      <c r="E749" s="91"/>
      <c r="F749" s="94">
        <f>F750+F832</f>
        <v>252290693</v>
      </c>
      <c r="G749" s="94">
        <f t="shared" si="24"/>
        <v>862430</v>
      </c>
      <c r="H749" s="94">
        <f t="shared" si="25"/>
        <v>0.3418397998534175</v>
      </c>
      <c r="I749" s="94">
        <f>I750+I832</f>
        <v>253153123</v>
      </c>
    </row>
    <row r="750" spans="1:9">
      <c r="A750" s="99" t="s">
        <v>556</v>
      </c>
      <c r="B750" s="100" t="s">
        <v>213</v>
      </c>
      <c r="C750" s="91" t="s">
        <v>557</v>
      </c>
      <c r="D750" s="91"/>
      <c r="E750" s="91"/>
      <c r="F750" s="94">
        <f>F751+F761+F767+F773+F779+F793</f>
        <v>228718690</v>
      </c>
      <c r="G750" s="94">
        <f t="shared" si="24"/>
        <v>862430</v>
      </c>
      <c r="H750" s="94">
        <f t="shared" si="25"/>
        <v>0.37707019045973023</v>
      </c>
      <c r="I750" s="94">
        <f>I751+I761+I767+I773+I779+I793</f>
        <v>229581120</v>
      </c>
    </row>
    <row r="751" spans="1:9" ht="24">
      <c r="A751" s="99" t="s">
        <v>558</v>
      </c>
      <c r="B751" s="100" t="s">
        <v>213</v>
      </c>
      <c r="C751" s="91" t="s">
        <v>557</v>
      </c>
      <c r="D751" s="91" t="s">
        <v>559</v>
      </c>
      <c r="E751" s="91"/>
      <c r="F751" s="94">
        <f>F752+F756</f>
        <v>111096100</v>
      </c>
      <c r="G751" s="94">
        <f t="shared" si="24"/>
        <v>0</v>
      </c>
      <c r="H751" s="94">
        <f t="shared" si="25"/>
        <v>0</v>
      </c>
      <c r="I751" s="94">
        <f>I752+I756</f>
        <v>111096100</v>
      </c>
    </row>
    <row r="752" spans="1:9" ht="48">
      <c r="A752" s="99" t="s">
        <v>560</v>
      </c>
      <c r="B752" s="100" t="s">
        <v>213</v>
      </c>
      <c r="C752" s="91" t="s">
        <v>557</v>
      </c>
      <c r="D752" s="91" t="s">
        <v>561</v>
      </c>
      <c r="E752" s="91"/>
      <c r="F752" s="94">
        <f>F753</f>
        <v>284000</v>
      </c>
      <c r="G752" s="94">
        <f t="shared" si="24"/>
        <v>0</v>
      </c>
      <c r="H752" s="94">
        <f t="shared" si="25"/>
        <v>0</v>
      </c>
      <c r="I752" s="94">
        <f>I753</f>
        <v>284000</v>
      </c>
    </row>
    <row r="753" spans="1:9" ht="48">
      <c r="A753" s="99" t="s">
        <v>340</v>
      </c>
      <c r="B753" s="100" t="s">
        <v>213</v>
      </c>
      <c r="C753" s="91" t="s">
        <v>557</v>
      </c>
      <c r="D753" s="91" t="s">
        <v>561</v>
      </c>
      <c r="E753" s="91" t="s">
        <v>341</v>
      </c>
      <c r="F753" s="94">
        <f>F754</f>
        <v>284000</v>
      </c>
      <c r="G753" s="94">
        <f t="shared" si="24"/>
        <v>0</v>
      </c>
      <c r="H753" s="94">
        <f t="shared" si="25"/>
        <v>0</v>
      </c>
      <c r="I753" s="94">
        <f>I754</f>
        <v>284000</v>
      </c>
    </row>
    <row r="754" spans="1:9">
      <c r="A754" s="101" t="s">
        <v>449</v>
      </c>
      <c r="B754" s="100" t="s">
        <v>213</v>
      </c>
      <c r="C754" s="91" t="s">
        <v>557</v>
      </c>
      <c r="D754" s="91" t="s">
        <v>561</v>
      </c>
      <c r="E754" s="91" t="s">
        <v>450</v>
      </c>
      <c r="F754" s="94">
        <f>F755</f>
        <v>284000</v>
      </c>
      <c r="G754" s="94">
        <f t="shared" si="24"/>
        <v>0</v>
      </c>
      <c r="H754" s="94">
        <f t="shared" si="25"/>
        <v>0</v>
      </c>
      <c r="I754" s="94">
        <f>I755</f>
        <v>284000</v>
      </c>
    </row>
    <row r="755" spans="1:9" ht="24">
      <c r="A755" s="99" t="s">
        <v>451</v>
      </c>
      <c r="B755" s="100" t="s">
        <v>213</v>
      </c>
      <c r="C755" s="100" t="s">
        <v>557</v>
      </c>
      <c r="D755" s="100" t="s">
        <v>561</v>
      </c>
      <c r="E755" s="100" t="s">
        <v>452</v>
      </c>
      <c r="F755" s="94">
        <v>284000</v>
      </c>
      <c r="G755" s="94">
        <f t="shared" si="24"/>
        <v>0</v>
      </c>
      <c r="H755" s="94">
        <f t="shared" si="25"/>
        <v>0</v>
      </c>
      <c r="I755" s="94">
        <v>284000</v>
      </c>
    </row>
    <row r="756" spans="1:9" ht="24">
      <c r="A756" s="99" t="s">
        <v>268</v>
      </c>
      <c r="B756" s="100" t="s">
        <v>213</v>
      </c>
      <c r="C756" s="91" t="s">
        <v>557</v>
      </c>
      <c r="D756" s="91" t="s">
        <v>562</v>
      </c>
      <c r="E756" s="91"/>
      <c r="F756" s="94">
        <f>F757</f>
        <v>110812100</v>
      </c>
      <c r="G756" s="94">
        <f t="shared" si="24"/>
        <v>0</v>
      </c>
      <c r="H756" s="94">
        <f t="shared" si="25"/>
        <v>0</v>
      </c>
      <c r="I756" s="94">
        <f>I757</f>
        <v>110812100</v>
      </c>
    </row>
    <row r="757" spans="1:9" ht="48">
      <c r="A757" s="99" t="s">
        <v>340</v>
      </c>
      <c r="B757" s="100" t="s">
        <v>213</v>
      </c>
      <c r="C757" s="91" t="s">
        <v>557</v>
      </c>
      <c r="D757" s="91" t="s">
        <v>562</v>
      </c>
      <c r="E757" s="91" t="s">
        <v>341</v>
      </c>
      <c r="F757" s="94">
        <f>F758</f>
        <v>110812100</v>
      </c>
      <c r="G757" s="94">
        <f t="shared" si="24"/>
        <v>0</v>
      </c>
      <c r="H757" s="94">
        <f t="shared" si="25"/>
        <v>0</v>
      </c>
      <c r="I757" s="94">
        <f>I758</f>
        <v>110812100</v>
      </c>
    </row>
    <row r="758" spans="1:9">
      <c r="A758" s="101" t="s">
        <v>449</v>
      </c>
      <c r="B758" s="100" t="s">
        <v>213</v>
      </c>
      <c r="C758" s="91" t="s">
        <v>557</v>
      </c>
      <c r="D758" s="91" t="s">
        <v>562</v>
      </c>
      <c r="E758" s="91" t="s">
        <v>450</v>
      </c>
      <c r="F758" s="94">
        <f>F759+F760</f>
        <v>110812100</v>
      </c>
      <c r="G758" s="94">
        <f t="shared" si="24"/>
        <v>0</v>
      </c>
      <c r="H758" s="94">
        <f t="shared" si="25"/>
        <v>0</v>
      </c>
      <c r="I758" s="94">
        <f>I759+I760</f>
        <v>110812100</v>
      </c>
    </row>
    <row r="759" spans="1:9" ht="60">
      <c r="A759" s="99" t="s">
        <v>460</v>
      </c>
      <c r="B759" s="100" t="s">
        <v>213</v>
      </c>
      <c r="C759" s="100" t="s">
        <v>557</v>
      </c>
      <c r="D759" s="100" t="s">
        <v>562</v>
      </c>
      <c r="E759" s="100" t="s">
        <v>461</v>
      </c>
      <c r="F759" s="94">
        <v>106987100</v>
      </c>
      <c r="G759" s="94">
        <f t="shared" si="24"/>
        <v>0</v>
      </c>
      <c r="H759" s="94">
        <f t="shared" si="25"/>
        <v>0</v>
      </c>
      <c r="I759" s="94">
        <v>106987100</v>
      </c>
    </row>
    <row r="760" spans="1:9" ht="24">
      <c r="A760" s="99" t="s">
        <v>451</v>
      </c>
      <c r="B760" s="100" t="s">
        <v>213</v>
      </c>
      <c r="C760" s="100" t="s">
        <v>557</v>
      </c>
      <c r="D760" s="100" t="s">
        <v>562</v>
      </c>
      <c r="E760" s="100" t="s">
        <v>452</v>
      </c>
      <c r="F760" s="94">
        <v>3825000</v>
      </c>
      <c r="G760" s="94">
        <f t="shared" si="24"/>
        <v>0</v>
      </c>
      <c r="H760" s="94">
        <f t="shared" si="25"/>
        <v>0</v>
      </c>
      <c r="I760" s="94">
        <v>3825000</v>
      </c>
    </row>
    <row r="761" spans="1:9">
      <c r="A761" s="99" t="s">
        <v>563</v>
      </c>
      <c r="B761" s="100" t="s">
        <v>213</v>
      </c>
      <c r="C761" s="91" t="s">
        <v>557</v>
      </c>
      <c r="D761" s="91" t="s">
        <v>564</v>
      </c>
      <c r="E761" s="100"/>
      <c r="F761" s="94">
        <f>F762</f>
        <v>22132149</v>
      </c>
      <c r="G761" s="94">
        <f t="shared" si="24"/>
        <v>0</v>
      </c>
      <c r="H761" s="94">
        <f t="shared" si="25"/>
        <v>0</v>
      </c>
      <c r="I761" s="94">
        <f>I762</f>
        <v>22132149</v>
      </c>
    </row>
    <row r="762" spans="1:9" ht="24">
      <c r="A762" s="99" t="s">
        <v>268</v>
      </c>
      <c r="B762" s="100" t="s">
        <v>213</v>
      </c>
      <c r="C762" s="91" t="s">
        <v>557</v>
      </c>
      <c r="D762" s="91" t="s">
        <v>565</v>
      </c>
      <c r="E762" s="91"/>
      <c r="F762" s="94">
        <f>F763</f>
        <v>22132149</v>
      </c>
      <c r="G762" s="94">
        <f t="shared" si="24"/>
        <v>0</v>
      </c>
      <c r="H762" s="94">
        <f t="shared" si="25"/>
        <v>0</v>
      </c>
      <c r="I762" s="94">
        <f>I763</f>
        <v>22132149</v>
      </c>
    </row>
    <row r="763" spans="1:9" ht="48">
      <c r="A763" s="99" t="s">
        <v>340</v>
      </c>
      <c r="B763" s="100" t="s">
        <v>213</v>
      </c>
      <c r="C763" s="91" t="s">
        <v>557</v>
      </c>
      <c r="D763" s="91" t="s">
        <v>565</v>
      </c>
      <c r="E763" s="91" t="s">
        <v>341</v>
      </c>
      <c r="F763" s="94">
        <f>F764</f>
        <v>22132149</v>
      </c>
      <c r="G763" s="94">
        <f t="shared" ref="G763:G832" si="26">I763-F763</f>
        <v>0</v>
      </c>
      <c r="H763" s="94">
        <f t="shared" ref="H763:H832" si="27">G763/F763*100</f>
        <v>0</v>
      </c>
      <c r="I763" s="94">
        <f>I764</f>
        <v>22132149</v>
      </c>
    </row>
    <row r="764" spans="1:9">
      <c r="A764" s="99" t="s">
        <v>342</v>
      </c>
      <c r="B764" s="100" t="s">
        <v>213</v>
      </c>
      <c r="C764" s="91" t="s">
        <v>557</v>
      </c>
      <c r="D764" s="91" t="s">
        <v>565</v>
      </c>
      <c r="E764" s="91" t="s">
        <v>343</v>
      </c>
      <c r="F764" s="94">
        <f>F765+F766</f>
        <v>22132149</v>
      </c>
      <c r="G764" s="94">
        <f t="shared" si="26"/>
        <v>0</v>
      </c>
      <c r="H764" s="94">
        <f t="shared" si="27"/>
        <v>0</v>
      </c>
      <c r="I764" s="94">
        <f>I765+I766</f>
        <v>22132149</v>
      </c>
    </row>
    <row r="765" spans="1:9" ht="60">
      <c r="A765" s="99" t="s">
        <v>344</v>
      </c>
      <c r="B765" s="100" t="s">
        <v>213</v>
      </c>
      <c r="C765" s="100" t="s">
        <v>557</v>
      </c>
      <c r="D765" s="100" t="s">
        <v>565</v>
      </c>
      <c r="E765" s="100" t="s">
        <v>345</v>
      </c>
      <c r="F765" s="94">
        <v>20416749</v>
      </c>
      <c r="G765" s="94">
        <f t="shared" si="26"/>
        <v>0</v>
      </c>
      <c r="H765" s="94">
        <f t="shared" si="27"/>
        <v>0</v>
      </c>
      <c r="I765" s="94">
        <v>20416749</v>
      </c>
    </row>
    <row r="766" spans="1:9" ht="24">
      <c r="A766" s="99" t="s">
        <v>346</v>
      </c>
      <c r="B766" s="100" t="s">
        <v>213</v>
      </c>
      <c r="C766" s="100" t="s">
        <v>557</v>
      </c>
      <c r="D766" s="100" t="s">
        <v>565</v>
      </c>
      <c r="E766" s="100" t="s">
        <v>347</v>
      </c>
      <c r="F766" s="94">
        <v>1715400</v>
      </c>
      <c r="G766" s="94">
        <f t="shared" si="26"/>
        <v>0</v>
      </c>
      <c r="H766" s="94">
        <f t="shared" si="27"/>
        <v>0</v>
      </c>
      <c r="I766" s="94">
        <v>1715400</v>
      </c>
    </row>
    <row r="767" spans="1:9">
      <c r="A767" s="99" t="s">
        <v>566</v>
      </c>
      <c r="B767" s="100" t="s">
        <v>213</v>
      </c>
      <c r="C767" s="91" t="s">
        <v>557</v>
      </c>
      <c r="D767" s="91" t="s">
        <v>567</v>
      </c>
      <c r="E767" s="100"/>
      <c r="F767" s="94">
        <f>F768</f>
        <v>55325000</v>
      </c>
      <c r="G767" s="94">
        <f t="shared" si="26"/>
        <v>562430</v>
      </c>
      <c r="H767" s="94">
        <f t="shared" si="27"/>
        <v>1.0165928603705376</v>
      </c>
      <c r="I767" s="94">
        <f>I768</f>
        <v>55887430</v>
      </c>
    </row>
    <row r="768" spans="1:9" ht="24">
      <c r="A768" s="99" t="s">
        <v>268</v>
      </c>
      <c r="B768" s="100" t="s">
        <v>213</v>
      </c>
      <c r="C768" s="91" t="s">
        <v>557</v>
      </c>
      <c r="D768" s="91" t="s">
        <v>568</v>
      </c>
      <c r="E768" s="91"/>
      <c r="F768" s="94">
        <f>F769</f>
        <v>55325000</v>
      </c>
      <c r="G768" s="94">
        <f t="shared" si="26"/>
        <v>562430</v>
      </c>
      <c r="H768" s="94">
        <f t="shared" si="27"/>
        <v>1.0165928603705376</v>
      </c>
      <c r="I768" s="94">
        <f>I769</f>
        <v>55887430</v>
      </c>
    </row>
    <row r="769" spans="1:9" ht="48">
      <c r="A769" s="99" t="s">
        <v>340</v>
      </c>
      <c r="B769" s="100" t="s">
        <v>213</v>
      </c>
      <c r="C769" s="91" t="s">
        <v>557</v>
      </c>
      <c r="D769" s="91" t="s">
        <v>568</v>
      </c>
      <c r="E769" s="91" t="s">
        <v>341</v>
      </c>
      <c r="F769" s="94">
        <f>F770</f>
        <v>55325000</v>
      </c>
      <c r="G769" s="94">
        <f t="shared" si="26"/>
        <v>562430</v>
      </c>
      <c r="H769" s="94">
        <f t="shared" si="27"/>
        <v>1.0165928603705376</v>
      </c>
      <c r="I769" s="94">
        <f>I770</f>
        <v>55887430</v>
      </c>
    </row>
    <row r="770" spans="1:9">
      <c r="A770" s="101" t="s">
        <v>449</v>
      </c>
      <c r="B770" s="100" t="s">
        <v>213</v>
      </c>
      <c r="C770" s="91" t="s">
        <v>557</v>
      </c>
      <c r="D770" s="91" t="s">
        <v>568</v>
      </c>
      <c r="E770" s="91" t="s">
        <v>450</v>
      </c>
      <c r="F770" s="94">
        <f>F771+F772</f>
        <v>55325000</v>
      </c>
      <c r="G770" s="94">
        <f t="shared" si="26"/>
        <v>562430</v>
      </c>
      <c r="H770" s="94">
        <f t="shared" si="27"/>
        <v>1.0165928603705376</v>
      </c>
      <c r="I770" s="94">
        <f>I771+I772</f>
        <v>55887430</v>
      </c>
    </row>
    <row r="771" spans="1:9" ht="60">
      <c r="A771" s="99" t="s">
        <v>460</v>
      </c>
      <c r="B771" s="100" t="s">
        <v>213</v>
      </c>
      <c r="C771" s="100" t="s">
        <v>557</v>
      </c>
      <c r="D771" s="100" t="s">
        <v>568</v>
      </c>
      <c r="E771" s="100" t="s">
        <v>461</v>
      </c>
      <c r="F771" s="94">
        <v>53413000</v>
      </c>
      <c r="G771" s="94">
        <f t="shared" si="26"/>
        <v>562430</v>
      </c>
      <c r="H771" s="94">
        <f t="shared" si="27"/>
        <v>1.052983356111808</v>
      </c>
      <c r="I771" s="94">
        <v>53975430</v>
      </c>
    </row>
    <row r="772" spans="1:9" ht="24">
      <c r="A772" s="99" t="s">
        <v>451</v>
      </c>
      <c r="B772" s="100" t="s">
        <v>213</v>
      </c>
      <c r="C772" s="100" t="s">
        <v>557</v>
      </c>
      <c r="D772" s="100" t="s">
        <v>568</v>
      </c>
      <c r="E772" s="100" t="s">
        <v>452</v>
      </c>
      <c r="F772" s="94">
        <v>1912000</v>
      </c>
      <c r="G772" s="94">
        <f t="shared" si="26"/>
        <v>0</v>
      </c>
      <c r="H772" s="94">
        <f t="shared" si="27"/>
        <v>0</v>
      </c>
      <c r="I772" s="94">
        <v>1912000</v>
      </c>
    </row>
    <row r="773" spans="1:9" ht="24">
      <c r="A773" s="99" t="s">
        <v>569</v>
      </c>
      <c r="B773" s="100" t="s">
        <v>213</v>
      </c>
      <c r="C773" s="91" t="s">
        <v>557</v>
      </c>
      <c r="D773" s="91" t="s">
        <v>570</v>
      </c>
      <c r="E773" s="100"/>
      <c r="F773" s="94">
        <f>F774</f>
        <v>19076400</v>
      </c>
      <c r="G773" s="94">
        <f t="shared" si="26"/>
        <v>0</v>
      </c>
      <c r="H773" s="94">
        <f t="shared" si="27"/>
        <v>0</v>
      </c>
      <c r="I773" s="94">
        <f>I774</f>
        <v>19076400</v>
      </c>
    </row>
    <row r="774" spans="1:9" ht="24">
      <c r="A774" s="99" t="s">
        <v>268</v>
      </c>
      <c r="B774" s="100" t="s">
        <v>213</v>
      </c>
      <c r="C774" s="91" t="s">
        <v>557</v>
      </c>
      <c r="D774" s="91" t="s">
        <v>571</v>
      </c>
      <c r="E774" s="91"/>
      <c r="F774" s="94">
        <f>F775</f>
        <v>19076400</v>
      </c>
      <c r="G774" s="94">
        <f t="shared" si="26"/>
        <v>0</v>
      </c>
      <c r="H774" s="94">
        <f t="shared" si="27"/>
        <v>0</v>
      </c>
      <c r="I774" s="94">
        <f>I775</f>
        <v>19076400</v>
      </c>
    </row>
    <row r="775" spans="1:9" ht="48">
      <c r="A775" s="99" t="s">
        <v>340</v>
      </c>
      <c r="B775" s="100" t="s">
        <v>213</v>
      </c>
      <c r="C775" s="91" t="s">
        <v>557</v>
      </c>
      <c r="D775" s="91" t="s">
        <v>571</v>
      </c>
      <c r="E775" s="91" t="s">
        <v>341</v>
      </c>
      <c r="F775" s="94">
        <f>F776</f>
        <v>19076400</v>
      </c>
      <c r="G775" s="94">
        <f t="shared" si="26"/>
        <v>0</v>
      </c>
      <c r="H775" s="94">
        <f t="shared" si="27"/>
        <v>0</v>
      </c>
      <c r="I775" s="94">
        <f>I776</f>
        <v>19076400</v>
      </c>
    </row>
    <row r="776" spans="1:9">
      <c r="A776" s="101" t="s">
        <v>449</v>
      </c>
      <c r="B776" s="100" t="s">
        <v>213</v>
      </c>
      <c r="C776" s="91" t="s">
        <v>557</v>
      </c>
      <c r="D776" s="91" t="s">
        <v>571</v>
      </c>
      <c r="E776" s="91" t="s">
        <v>450</v>
      </c>
      <c r="F776" s="94">
        <f>F777+F778</f>
        <v>19076400</v>
      </c>
      <c r="G776" s="94">
        <f t="shared" si="26"/>
        <v>0</v>
      </c>
      <c r="H776" s="94">
        <f t="shared" si="27"/>
        <v>0</v>
      </c>
      <c r="I776" s="94">
        <f>I777+I778</f>
        <v>19076400</v>
      </c>
    </row>
    <row r="777" spans="1:9" ht="60">
      <c r="A777" s="99" t="s">
        <v>460</v>
      </c>
      <c r="B777" s="100" t="s">
        <v>213</v>
      </c>
      <c r="C777" s="100" t="s">
        <v>557</v>
      </c>
      <c r="D777" s="100" t="s">
        <v>571</v>
      </c>
      <c r="E777" s="100" t="s">
        <v>461</v>
      </c>
      <c r="F777" s="94">
        <v>18399900</v>
      </c>
      <c r="G777" s="94">
        <f t="shared" si="26"/>
        <v>0</v>
      </c>
      <c r="H777" s="94">
        <f t="shared" si="27"/>
        <v>0</v>
      </c>
      <c r="I777" s="94">
        <v>18399900</v>
      </c>
    </row>
    <row r="778" spans="1:9" ht="24">
      <c r="A778" s="99" t="s">
        <v>451</v>
      </c>
      <c r="B778" s="100" t="s">
        <v>213</v>
      </c>
      <c r="C778" s="100" t="s">
        <v>557</v>
      </c>
      <c r="D778" s="100" t="s">
        <v>571</v>
      </c>
      <c r="E778" s="100" t="s">
        <v>452</v>
      </c>
      <c r="F778" s="94">
        <v>676500</v>
      </c>
      <c r="G778" s="94">
        <f t="shared" si="26"/>
        <v>0</v>
      </c>
      <c r="H778" s="94">
        <f t="shared" si="27"/>
        <v>0</v>
      </c>
      <c r="I778" s="94">
        <v>676500</v>
      </c>
    </row>
    <row r="779" spans="1:9">
      <c r="A779" s="99" t="s">
        <v>292</v>
      </c>
      <c r="B779" s="100" t="s">
        <v>213</v>
      </c>
      <c r="C779" s="91" t="s">
        <v>557</v>
      </c>
      <c r="D779" s="91" t="s">
        <v>293</v>
      </c>
      <c r="E779" s="100"/>
      <c r="F779" s="94">
        <f>F780</f>
        <v>1618200</v>
      </c>
      <c r="G779" s="94">
        <f t="shared" si="26"/>
        <v>0</v>
      </c>
      <c r="H779" s="94">
        <f t="shared" si="27"/>
        <v>0</v>
      </c>
      <c r="I779" s="94">
        <f>I780</f>
        <v>1618200</v>
      </c>
    </row>
    <row r="780" spans="1:9" ht="24">
      <c r="A780" s="99" t="s">
        <v>572</v>
      </c>
      <c r="B780" s="100" t="s">
        <v>213</v>
      </c>
      <c r="C780" s="91" t="s">
        <v>557</v>
      </c>
      <c r="D780" s="91" t="s">
        <v>573</v>
      </c>
      <c r="E780" s="100"/>
      <c r="F780" s="94">
        <f>F781+F786+F789</f>
        <v>1618200</v>
      </c>
      <c r="G780" s="94">
        <f t="shared" si="26"/>
        <v>0</v>
      </c>
      <c r="H780" s="94">
        <f t="shared" si="27"/>
        <v>0</v>
      </c>
      <c r="I780" s="94">
        <f>I781+I786+I789</f>
        <v>1618200</v>
      </c>
    </row>
    <row r="781" spans="1:9" ht="24">
      <c r="A781" s="99" t="s">
        <v>574</v>
      </c>
      <c r="B781" s="100" t="s">
        <v>213</v>
      </c>
      <c r="C781" s="91" t="s">
        <v>557</v>
      </c>
      <c r="D781" s="91" t="s">
        <v>575</v>
      </c>
      <c r="E781" s="100"/>
      <c r="F781" s="94">
        <f>F782</f>
        <v>300000</v>
      </c>
      <c r="G781" s="94">
        <f t="shared" si="26"/>
        <v>0</v>
      </c>
      <c r="H781" s="94">
        <f t="shared" si="27"/>
        <v>0</v>
      </c>
      <c r="I781" s="94">
        <f>I782</f>
        <v>300000</v>
      </c>
    </row>
    <row r="782" spans="1:9" ht="48">
      <c r="A782" s="99" t="s">
        <v>340</v>
      </c>
      <c r="B782" s="100" t="s">
        <v>213</v>
      </c>
      <c r="C782" s="91" t="s">
        <v>557</v>
      </c>
      <c r="D782" s="91" t="s">
        <v>575</v>
      </c>
      <c r="E782" s="100" t="s">
        <v>341</v>
      </c>
      <c r="F782" s="94">
        <f>F783</f>
        <v>300000</v>
      </c>
      <c r="G782" s="94">
        <f t="shared" si="26"/>
        <v>0</v>
      </c>
      <c r="H782" s="94">
        <f t="shared" si="27"/>
        <v>0</v>
      </c>
      <c r="I782" s="94">
        <f>I783</f>
        <v>300000</v>
      </c>
    </row>
    <row r="783" spans="1:9">
      <c r="A783" s="101" t="s">
        <v>449</v>
      </c>
      <c r="B783" s="100" t="s">
        <v>213</v>
      </c>
      <c r="C783" s="91" t="s">
        <v>557</v>
      </c>
      <c r="D783" s="91" t="s">
        <v>575</v>
      </c>
      <c r="E783" s="100" t="s">
        <v>450</v>
      </c>
      <c r="F783" s="94">
        <f>F784</f>
        <v>300000</v>
      </c>
      <c r="G783" s="94">
        <f t="shared" si="26"/>
        <v>0</v>
      </c>
      <c r="H783" s="94">
        <f t="shared" si="27"/>
        <v>0</v>
      </c>
      <c r="I783" s="94">
        <f>I784</f>
        <v>300000</v>
      </c>
    </row>
    <row r="784" spans="1:9" ht="24">
      <c r="A784" s="99" t="s">
        <v>451</v>
      </c>
      <c r="B784" s="100" t="s">
        <v>213</v>
      </c>
      <c r="C784" s="100" t="s">
        <v>557</v>
      </c>
      <c r="D784" s="100" t="s">
        <v>575</v>
      </c>
      <c r="E784" s="100" t="s">
        <v>452</v>
      </c>
      <c r="F784" s="94">
        <v>300000</v>
      </c>
      <c r="G784" s="94">
        <f t="shared" si="26"/>
        <v>0</v>
      </c>
      <c r="H784" s="94">
        <f t="shared" si="27"/>
        <v>0</v>
      </c>
      <c r="I784" s="94">
        <v>300000</v>
      </c>
    </row>
    <row r="785" spans="1:9">
      <c r="A785" s="99" t="s">
        <v>576</v>
      </c>
      <c r="B785" s="100" t="s">
        <v>213</v>
      </c>
      <c r="C785" s="91" t="s">
        <v>557</v>
      </c>
      <c r="D785" s="91" t="s">
        <v>577</v>
      </c>
      <c r="E785" s="100"/>
      <c r="F785" s="94">
        <f>F786</f>
        <v>1098200</v>
      </c>
      <c r="G785" s="94">
        <f t="shared" si="26"/>
        <v>0</v>
      </c>
      <c r="H785" s="94">
        <f t="shared" si="27"/>
        <v>0</v>
      </c>
      <c r="I785" s="94">
        <f>I786</f>
        <v>1098200</v>
      </c>
    </row>
    <row r="786" spans="1:9" ht="48">
      <c r="A786" s="99" t="s">
        <v>340</v>
      </c>
      <c r="B786" s="100" t="s">
        <v>213</v>
      </c>
      <c r="C786" s="91" t="s">
        <v>557</v>
      </c>
      <c r="D786" s="91" t="s">
        <v>577</v>
      </c>
      <c r="E786" s="100" t="s">
        <v>341</v>
      </c>
      <c r="F786" s="94">
        <f>F787</f>
        <v>1098200</v>
      </c>
      <c r="G786" s="94">
        <f t="shared" si="26"/>
        <v>0</v>
      </c>
      <c r="H786" s="94">
        <f t="shared" si="27"/>
        <v>0</v>
      </c>
      <c r="I786" s="94">
        <f>I787</f>
        <v>1098200</v>
      </c>
    </row>
    <row r="787" spans="1:9">
      <c r="A787" s="101" t="s">
        <v>449</v>
      </c>
      <c r="B787" s="100" t="s">
        <v>213</v>
      </c>
      <c r="C787" s="91" t="s">
        <v>557</v>
      </c>
      <c r="D787" s="91" t="s">
        <v>577</v>
      </c>
      <c r="E787" s="100" t="s">
        <v>450</v>
      </c>
      <c r="F787" s="94">
        <f>F788</f>
        <v>1098200</v>
      </c>
      <c r="G787" s="94">
        <f t="shared" si="26"/>
        <v>0</v>
      </c>
      <c r="H787" s="94">
        <f t="shared" si="27"/>
        <v>0</v>
      </c>
      <c r="I787" s="94">
        <f>I788</f>
        <v>1098200</v>
      </c>
    </row>
    <row r="788" spans="1:9" ht="24">
      <c r="A788" s="99" t="s">
        <v>451</v>
      </c>
      <c r="B788" s="100" t="s">
        <v>213</v>
      </c>
      <c r="C788" s="100" t="s">
        <v>557</v>
      </c>
      <c r="D788" s="100" t="s">
        <v>577</v>
      </c>
      <c r="E788" s="100" t="s">
        <v>452</v>
      </c>
      <c r="F788" s="94">
        <v>1098200</v>
      </c>
      <c r="G788" s="94">
        <f t="shared" si="26"/>
        <v>0</v>
      </c>
      <c r="H788" s="94">
        <f t="shared" si="27"/>
        <v>0</v>
      </c>
      <c r="I788" s="94">
        <v>1098200</v>
      </c>
    </row>
    <row r="789" spans="1:9" ht="48">
      <c r="A789" s="99" t="s">
        <v>578</v>
      </c>
      <c r="B789" s="100" t="s">
        <v>213</v>
      </c>
      <c r="C789" s="91" t="s">
        <v>557</v>
      </c>
      <c r="D789" s="91" t="s">
        <v>579</v>
      </c>
      <c r="E789" s="100"/>
      <c r="F789" s="94">
        <f>F790</f>
        <v>220000</v>
      </c>
      <c r="G789" s="94">
        <f t="shared" si="26"/>
        <v>0</v>
      </c>
      <c r="H789" s="94">
        <f t="shared" si="27"/>
        <v>0</v>
      </c>
      <c r="I789" s="94">
        <f>I790</f>
        <v>220000</v>
      </c>
    </row>
    <row r="790" spans="1:9" ht="48">
      <c r="A790" s="99" t="s">
        <v>340</v>
      </c>
      <c r="B790" s="100" t="s">
        <v>213</v>
      </c>
      <c r="C790" s="91" t="s">
        <v>557</v>
      </c>
      <c r="D790" s="91" t="s">
        <v>579</v>
      </c>
      <c r="E790" s="100" t="s">
        <v>341</v>
      </c>
      <c r="F790" s="94">
        <f>F791</f>
        <v>220000</v>
      </c>
      <c r="G790" s="94">
        <f t="shared" si="26"/>
        <v>0</v>
      </c>
      <c r="H790" s="94">
        <f t="shared" si="27"/>
        <v>0</v>
      </c>
      <c r="I790" s="94">
        <f>I791</f>
        <v>220000</v>
      </c>
    </row>
    <row r="791" spans="1:9">
      <c r="A791" s="101" t="s">
        <v>449</v>
      </c>
      <c r="B791" s="100" t="s">
        <v>213</v>
      </c>
      <c r="C791" s="91" t="s">
        <v>557</v>
      </c>
      <c r="D791" s="91" t="s">
        <v>579</v>
      </c>
      <c r="E791" s="100" t="s">
        <v>450</v>
      </c>
      <c r="F791" s="94">
        <f>F792</f>
        <v>220000</v>
      </c>
      <c r="G791" s="94">
        <f t="shared" si="26"/>
        <v>0</v>
      </c>
      <c r="H791" s="94">
        <f t="shared" si="27"/>
        <v>0</v>
      </c>
      <c r="I791" s="94">
        <f>I792</f>
        <v>220000</v>
      </c>
    </row>
    <row r="792" spans="1:9" ht="24">
      <c r="A792" s="99" t="s">
        <v>451</v>
      </c>
      <c r="B792" s="100" t="s">
        <v>213</v>
      </c>
      <c r="C792" s="100" t="s">
        <v>557</v>
      </c>
      <c r="D792" s="100" t="s">
        <v>579</v>
      </c>
      <c r="E792" s="100" t="s">
        <v>452</v>
      </c>
      <c r="F792" s="94">
        <v>220000</v>
      </c>
      <c r="G792" s="94">
        <f t="shared" si="26"/>
        <v>0</v>
      </c>
      <c r="H792" s="94">
        <f t="shared" si="27"/>
        <v>0</v>
      </c>
      <c r="I792" s="94">
        <v>220000</v>
      </c>
    </row>
    <row r="793" spans="1:9" ht="24">
      <c r="A793" s="99" t="s">
        <v>244</v>
      </c>
      <c r="B793" s="100" t="s">
        <v>213</v>
      </c>
      <c r="C793" s="91" t="s">
        <v>557</v>
      </c>
      <c r="D793" s="91" t="s">
        <v>245</v>
      </c>
      <c r="E793" s="100"/>
      <c r="F793" s="94">
        <f>F794+F803+F814+F820+F808+F826</f>
        <v>19470841</v>
      </c>
      <c r="G793" s="94">
        <f t="shared" si="26"/>
        <v>300000</v>
      </c>
      <c r="H793" s="94">
        <f t="shared" si="27"/>
        <v>1.5407654964672559</v>
      </c>
      <c r="I793" s="94">
        <f>I794+I803+I814+I820+I808+I826</f>
        <v>19770841</v>
      </c>
    </row>
    <row r="794" spans="1:9" ht="48">
      <c r="A794" s="99" t="s">
        <v>580</v>
      </c>
      <c r="B794" s="100" t="s">
        <v>213</v>
      </c>
      <c r="C794" s="91" t="s">
        <v>557</v>
      </c>
      <c r="D794" s="91" t="s">
        <v>552</v>
      </c>
      <c r="E794" s="91"/>
      <c r="F794" s="94">
        <f>F795+F798</f>
        <v>7271800</v>
      </c>
      <c r="G794" s="94">
        <f t="shared" si="26"/>
        <v>0</v>
      </c>
      <c r="H794" s="94">
        <f t="shared" si="27"/>
        <v>0</v>
      </c>
      <c r="I794" s="94">
        <f>I795+I798</f>
        <v>7271800</v>
      </c>
    </row>
    <row r="795" spans="1:9" ht="24">
      <c r="A795" s="99" t="s">
        <v>208</v>
      </c>
      <c r="B795" s="100" t="s">
        <v>213</v>
      </c>
      <c r="C795" s="91" t="s">
        <v>557</v>
      </c>
      <c r="D795" s="91" t="s">
        <v>552</v>
      </c>
      <c r="E795" s="91" t="s">
        <v>209</v>
      </c>
      <c r="F795" s="94">
        <f>F796</f>
        <v>2653000</v>
      </c>
      <c r="G795" s="94">
        <f t="shared" si="26"/>
        <v>0</v>
      </c>
      <c r="H795" s="94">
        <f t="shared" si="27"/>
        <v>0</v>
      </c>
      <c r="I795" s="94">
        <f>I796</f>
        <v>2653000</v>
      </c>
    </row>
    <row r="796" spans="1:9" ht="24">
      <c r="A796" s="99" t="s">
        <v>210</v>
      </c>
      <c r="B796" s="100" t="s">
        <v>213</v>
      </c>
      <c r="C796" s="91" t="s">
        <v>557</v>
      </c>
      <c r="D796" s="91" t="s">
        <v>552</v>
      </c>
      <c r="E796" s="91" t="s">
        <v>211</v>
      </c>
      <c r="F796" s="94">
        <f>F797</f>
        <v>2653000</v>
      </c>
      <c r="G796" s="94">
        <f t="shared" si="26"/>
        <v>0</v>
      </c>
      <c r="H796" s="94">
        <f t="shared" si="27"/>
        <v>0</v>
      </c>
      <c r="I796" s="94">
        <f>I797</f>
        <v>2653000</v>
      </c>
    </row>
    <row r="797" spans="1:9" ht="36">
      <c r="A797" s="99" t="s">
        <v>214</v>
      </c>
      <c r="B797" s="100" t="s">
        <v>213</v>
      </c>
      <c r="C797" s="100" t="s">
        <v>557</v>
      </c>
      <c r="D797" s="100" t="s">
        <v>552</v>
      </c>
      <c r="E797" s="100" t="s">
        <v>215</v>
      </c>
      <c r="F797" s="94">
        <v>2653000</v>
      </c>
      <c r="G797" s="94">
        <f t="shared" si="26"/>
        <v>0</v>
      </c>
      <c r="H797" s="94">
        <f t="shared" si="27"/>
        <v>0</v>
      </c>
      <c r="I797" s="94">
        <v>2653000</v>
      </c>
    </row>
    <row r="798" spans="1:9" ht="48">
      <c r="A798" s="99" t="s">
        <v>340</v>
      </c>
      <c r="B798" s="100" t="s">
        <v>213</v>
      </c>
      <c r="C798" s="91" t="s">
        <v>557</v>
      </c>
      <c r="D798" s="91" t="s">
        <v>552</v>
      </c>
      <c r="E798" s="100" t="s">
        <v>341</v>
      </c>
      <c r="F798" s="94">
        <f>F799+F801</f>
        <v>4618800</v>
      </c>
      <c r="G798" s="94">
        <f t="shared" si="26"/>
        <v>0</v>
      </c>
      <c r="H798" s="94">
        <f t="shared" si="27"/>
        <v>0</v>
      </c>
      <c r="I798" s="94">
        <f>I799+I801</f>
        <v>4618800</v>
      </c>
    </row>
    <row r="799" spans="1:9">
      <c r="A799" s="101" t="s">
        <v>449</v>
      </c>
      <c r="B799" s="100" t="s">
        <v>213</v>
      </c>
      <c r="C799" s="91" t="s">
        <v>557</v>
      </c>
      <c r="D799" s="91" t="s">
        <v>552</v>
      </c>
      <c r="E799" s="100" t="s">
        <v>450</v>
      </c>
      <c r="F799" s="94">
        <f>F800</f>
        <v>3618800</v>
      </c>
      <c r="G799" s="94">
        <f t="shared" si="26"/>
        <v>0</v>
      </c>
      <c r="H799" s="94">
        <f t="shared" si="27"/>
        <v>0</v>
      </c>
      <c r="I799" s="94">
        <f>I800</f>
        <v>3618800</v>
      </c>
    </row>
    <row r="800" spans="1:9" ht="24">
      <c r="A800" s="99" t="s">
        <v>451</v>
      </c>
      <c r="B800" s="100" t="s">
        <v>213</v>
      </c>
      <c r="C800" s="100" t="s">
        <v>557</v>
      </c>
      <c r="D800" s="100" t="s">
        <v>552</v>
      </c>
      <c r="E800" s="100" t="s">
        <v>452</v>
      </c>
      <c r="F800" s="94">
        <v>3618800</v>
      </c>
      <c r="G800" s="94">
        <f t="shared" si="26"/>
        <v>0</v>
      </c>
      <c r="H800" s="94">
        <f t="shared" si="27"/>
        <v>0</v>
      </c>
      <c r="I800" s="94">
        <v>3618800</v>
      </c>
    </row>
    <row r="801" spans="1:9">
      <c r="A801" s="99" t="s">
        <v>342</v>
      </c>
      <c r="B801" s="100" t="s">
        <v>213</v>
      </c>
      <c r="C801" s="100" t="s">
        <v>557</v>
      </c>
      <c r="D801" s="100" t="s">
        <v>552</v>
      </c>
      <c r="E801" s="100" t="s">
        <v>343</v>
      </c>
      <c r="F801" s="94">
        <f>F802</f>
        <v>1000000</v>
      </c>
      <c r="G801" s="94">
        <f t="shared" si="26"/>
        <v>0</v>
      </c>
      <c r="H801" s="94">
        <f t="shared" si="27"/>
        <v>0</v>
      </c>
      <c r="I801" s="94">
        <f>I802</f>
        <v>1000000</v>
      </c>
    </row>
    <row r="802" spans="1:9" ht="24">
      <c r="A802" s="99" t="s">
        <v>346</v>
      </c>
      <c r="B802" s="100" t="s">
        <v>213</v>
      </c>
      <c r="C802" s="100" t="s">
        <v>557</v>
      </c>
      <c r="D802" s="100" t="s">
        <v>552</v>
      </c>
      <c r="E802" s="100" t="s">
        <v>347</v>
      </c>
      <c r="F802" s="94">
        <v>1000000</v>
      </c>
      <c r="G802" s="94">
        <f t="shared" si="26"/>
        <v>0</v>
      </c>
      <c r="H802" s="94">
        <f t="shared" si="27"/>
        <v>0</v>
      </c>
      <c r="I802" s="94">
        <v>1000000</v>
      </c>
    </row>
    <row r="803" spans="1:9" ht="60">
      <c r="A803" s="99" t="s">
        <v>256</v>
      </c>
      <c r="B803" s="100" t="s">
        <v>213</v>
      </c>
      <c r="C803" s="91" t="s">
        <v>557</v>
      </c>
      <c r="D803" s="91" t="s">
        <v>257</v>
      </c>
      <c r="E803" s="91"/>
      <c r="F803" s="94">
        <f>F804</f>
        <v>3113000</v>
      </c>
      <c r="G803" s="94">
        <f t="shared" si="26"/>
        <v>0</v>
      </c>
      <c r="H803" s="94">
        <f t="shared" si="27"/>
        <v>0</v>
      </c>
      <c r="I803" s="94">
        <f>I804</f>
        <v>3113000</v>
      </c>
    </row>
    <row r="804" spans="1:9" ht="48">
      <c r="A804" s="99" t="s">
        <v>258</v>
      </c>
      <c r="B804" s="100" t="s">
        <v>213</v>
      </c>
      <c r="C804" s="91" t="s">
        <v>557</v>
      </c>
      <c r="D804" s="91" t="s">
        <v>259</v>
      </c>
      <c r="E804" s="91"/>
      <c r="F804" s="94">
        <f>F805</f>
        <v>3113000</v>
      </c>
      <c r="G804" s="94">
        <f t="shared" si="26"/>
        <v>0</v>
      </c>
      <c r="H804" s="94">
        <f t="shared" si="27"/>
        <v>0</v>
      </c>
      <c r="I804" s="94">
        <f>I805</f>
        <v>3113000</v>
      </c>
    </row>
    <row r="805" spans="1:9" ht="48">
      <c r="A805" s="99" t="s">
        <v>340</v>
      </c>
      <c r="B805" s="100" t="s">
        <v>213</v>
      </c>
      <c r="C805" s="91" t="s">
        <v>557</v>
      </c>
      <c r="D805" s="91" t="s">
        <v>259</v>
      </c>
      <c r="E805" s="100" t="s">
        <v>341</v>
      </c>
      <c r="F805" s="94">
        <f>F806</f>
        <v>3113000</v>
      </c>
      <c r="G805" s="94">
        <f t="shared" si="26"/>
        <v>0</v>
      </c>
      <c r="H805" s="94">
        <f t="shared" si="27"/>
        <v>0</v>
      </c>
      <c r="I805" s="94">
        <f>I806</f>
        <v>3113000</v>
      </c>
    </row>
    <row r="806" spans="1:9">
      <c r="A806" s="101" t="s">
        <v>449</v>
      </c>
      <c r="B806" s="100" t="s">
        <v>213</v>
      </c>
      <c r="C806" s="91" t="s">
        <v>557</v>
      </c>
      <c r="D806" s="91" t="s">
        <v>259</v>
      </c>
      <c r="E806" s="100" t="s">
        <v>450</v>
      </c>
      <c r="F806" s="94">
        <f>F807</f>
        <v>3113000</v>
      </c>
      <c r="G806" s="94">
        <f t="shared" si="26"/>
        <v>0</v>
      </c>
      <c r="H806" s="94">
        <f t="shared" si="27"/>
        <v>0</v>
      </c>
      <c r="I806" s="94">
        <f>I807</f>
        <v>3113000</v>
      </c>
    </row>
    <row r="807" spans="1:9" ht="24">
      <c r="A807" s="99" t="s">
        <v>451</v>
      </c>
      <c r="B807" s="100" t="s">
        <v>213</v>
      </c>
      <c r="C807" s="100" t="s">
        <v>557</v>
      </c>
      <c r="D807" s="100" t="s">
        <v>259</v>
      </c>
      <c r="E807" s="100" t="s">
        <v>452</v>
      </c>
      <c r="F807" s="94">
        <v>3113000</v>
      </c>
      <c r="G807" s="94">
        <f t="shared" si="26"/>
        <v>0</v>
      </c>
      <c r="H807" s="94">
        <f t="shared" si="27"/>
        <v>0</v>
      </c>
      <c r="I807" s="94">
        <v>3113000</v>
      </c>
    </row>
    <row r="808" spans="1:9" ht="48">
      <c r="A808" s="99" t="s">
        <v>581</v>
      </c>
      <c r="B808" s="100" t="s">
        <v>213</v>
      </c>
      <c r="C808" s="100" t="s">
        <v>557</v>
      </c>
      <c r="D808" s="100" t="s">
        <v>299</v>
      </c>
      <c r="E808" s="100"/>
      <c r="F808" s="94">
        <f>F809</f>
        <v>3963473</v>
      </c>
      <c r="G808" s="94">
        <f t="shared" si="26"/>
        <v>0</v>
      </c>
      <c r="H808" s="94">
        <f t="shared" si="27"/>
        <v>0</v>
      </c>
      <c r="I808" s="94">
        <f>I809</f>
        <v>3963473</v>
      </c>
    </row>
    <row r="809" spans="1:9" ht="48">
      <c r="A809" s="99" t="s">
        <v>340</v>
      </c>
      <c r="B809" s="100" t="s">
        <v>213</v>
      </c>
      <c r="C809" s="100" t="s">
        <v>557</v>
      </c>
      <c r="D809" s="100" t="s">
        <v>299</v>
      </c>
      <c r="E809" s="100" t="s">
        <v>341</v>
      </c>
      <c r="F809" s="94">
        <f>F810+F812</f>
        <v>3963473</v>
      </c>
      <c r="G809" s="94">
        <f t="shared" si="26"/>
        <v>0</v>
      </c>
      <c r="H809" s="94">
        <f t="shared" si="27"/>
        <v>0</v>
      </c>
      <c r="I809" s="94">
        <f>I810+I812</f>
        <v>3963473</v>
      </c>
    </row>
    <row r="810" spans="1:9">
      <c r="A810" s="101" t="s">
        <v>449</v>
      </c>
      <c r="B810" s="100" t="s">
        <v>213</v>
      </c>
      <c r="C810" s="100" t="s">
        <v>557</v>
      </c>
      <c r="D810" s="100" t="s">
        <v>299</v>
      </c>
      <c r="E810" s="100" t="s">
        <v>450</v>
      </c>
      <c r="F810" s="94">
        <f>F811</f>
        <v>2770598</v>
      </c>
      <c r="G810" s="94">
        <f t="shared" si="26"/>
        <v>0</v>
      </c>
      <c r="H810" s="94">
        <f t="shared" si="27"/>
        <v>0</v>
      </c>
      <c r="I810" s="94">
        <f>I811</f>
        <v>2770598</v>
      </c>
    </row>
    <row r="811" spans="1:9" ht="24">
      <c r="A811" s="99" t="s">
        <v>451</v>
      </c>
      <c r="B811" s="100" t="s">
        <v>213</v>
      </c>
      <c r="C811" s="100" t="s">
        <v>557</v>
      </c>
      <c r="D811" s="100" t="s">
        <v>299</v>
      </c>
      <c r="E811" s="100" t="s">
        <v>452</v>
      </c>
      <c r="F811" s="94">
        <v>2770598</v>
      </c>
      <c r="G811" s="94">
        <f t="shared" si="26"/>
        <v>0</v>
      </c>
      <c r="H811" s="94">
        <f t="shared" si="27"/>
        <v>0</v>
      </c>
      <c r="I811" s="94">
        <v>2770598</v>
      </c>
    </row>
    <row r="812" spans="1:9">
      <c r="A812" s="99" t="s">
        <v>342</v>
      </c>
      <c r="B812" s="100" t="s">
        <v>213</v>
      </c>
      <c r="C812" s="100" t="s">
        <v>557</v>
      </c>
      <c r="D812" s="100" t="s">
        <v>299</v>
      </c>
      <c r="E812" s="100" t="s">
        <v>343</v>
      </c>
      <c r="F812" s="94">
        <f>F813</f>
        <v>1192875</v>
      </c>
      <c r="G812" s="94">
        <f t="shared" si="26"/>
        <v>0</v>
      </c>
      <c r="H812" s="94">
        <f t="shared" si="27"/>
        <v>0</v>
      </c>
      <c r="I812" s="94">
        <f>I813</f>
        <v>1192875</v>
      </c>
    </row>
    <row r="813" spans="1:9" ht="24">
      <c r="A813" s="99" t="s">
        <v>346</v>
      </c>
      <c r="B813" s="100" t="s">
        <v>213</v>
      </c>
      <c r="C813" s="100" t="s">
        <v>557</v>
      </c>
      <c r="D813" s="100" t="s">
        <v>299</v>
      </c>
      <c r="E813" s="100" t="s">
        <v>347</v>
      </c>
      <c r="F813" s="94">
        <v>1192875</v>
      </c>
      <c r="G813" s="94">
        <f t="shared" si="26"/>
        <v>0</v>
      </c>
      <c r="H813" s="94">
        <f t="shared" si="27"/>
        <v>0</v>
      </c>
      <c r="I813" s="94">
        <v>1192875</v>
      </c>
    </row>
    <row r="814" spans="1:9" ht="60">
      <c r="A814" s="99" t="s">
        <v>498</v>
      </c>
      <c r="B814" s="100" t="s">
        <v>213</v>
      </c>
      <c r="C814" s="91" t="s">
        <v>557</v>
      </c>
      <c r="D814" s="91" t="s">
        <v>499</v>
      </c>
      <c r="E814" s="100"/>
      <c r="F814" s="94">
        <f>F815</f>
        <v>450000</v>
      </c>
      <c r="G814" s="94">
        <f t="shared" si="26"/>
        <v>0</v>
      </c>
      <c r="H814" s="94">
        <f t="shared" si="27"/>
        <v>0</v>
      </c>
      <c r="I814" s="94">
        <f>I815</f>
        <v>450000</v>
      </c>
    </row>
    <row r="815" spans="1:9" ht="48">
      <c r="A815" s="99" t="s">
        <v>340</v>
      </c>
      <c r="B815" s="100" t="s">
        <v>213</v>
      </c>
      <c r="C815" s="91" t="s">
        <v>557</v>
      </c>
      <c r="D815" s="91" t="s">
        <v>499</v>
      </c>
      <c r="E815" s="100" t="s">
        <v>341</v>
      </c>
      <c r="F815" s="94">
        <f>F816+F818</f>
        <v>450000</v>
      </c>
      <c r="G815" s="94">
        <f t="shared" si="26"/>
        <v>0</v>
      </c>
      <c r="H815" s="94">
        <f t="shared" si="27"/>
        <v>0</v>
      </c>
      <c r="I815" s="94">
        <f>I816+I818</f>
        <v>450000</v>
      </c>
    </row>
    <row r="816" spans="1:9">
      <c r="A816" s="101" t="s">
        <v>449</v>
      </c>
      <c r="B816" s="100" t="s">
        <v>213</v>
      </c>
      <c r="C816" s="91" t="s">
        <v>557</v>
      </c>
      <c r="D816" s="91" t="s">
        <v>499</v>
      </c>
      <c r="E816" s="100" t="s">
        <v>450</v>
      </c>
      <c r="F816" s="94">
        <f>F817</f>
        <v>442500</v>
      </c>
      <c r="G816" s="94">
        <f t="shared" si="26"/>
        <v>0</v>
      </c>
      <c r="H816" s="94">
        <f t="shared" si="27"/>
        <v>0</v>
      </c>
      <c r="I816" s="94">
        <f>I817</f>
        <v>442500</v>
      </c>
    </row>
    <row r="817" spans="1:9" ht="24">
      <c r="A817" s="99" t="s">
        <v>451</v>
      </c>
      <c r="B817" s="100" t="s">
        <v>213</v>
      </c>
      <c r="C817" s="100" t="s">
        <v>557</v>
      </c>
      <c r="D817" s="100" t="s">
        <v>499</v>
      </c>
      <c r="E817" s="100" t="s">
        <v>452</v>
      </c>
      <c r="F817" s="94">
        <v>442500</v>
      </c>
      <c r="G817" s="94">
        <f t="shared" si="26"/>
        <v>0</v>
      </c>
      <c r="H817" s="94">
        <f t="shared" si="27"/>
        <v>0</v>
      </c>
      <c r="I817" s="94">
        <v>442500</v>
      </c>
    </row>
    <row r="818" spans="1:9">
      <c r="A818" s="99" t="s">
        <v>342</v>
      </c>
      <c r="B818" s="100" t="s">
        <v>213</v>
      </c>
      <c r="C818" s="91" t="s">
        <v>557</v>
      </c>
      <c r="D818" s="91" t="s">
        <v>499</v>
      </c>
      <c r="E818" s="100" t="s">
        <v>343</v>
      </c>
      <c r="F818" s="94">
        <f>F819</f>
        <v>7500</v>
      </c>
      <c r="G818" s="94">
        <f t="shared" si="26"/>
        <v>0</v>
      </c>
      <c r="H818" s="94">
        <f t="shared" si="27"/>
        <v>0</v>
      </c>
      <c r="I818" s="94">
        <f>I819</f>
        <v>7500</v>
      </c>
    </row>
    <row r="819" spans="1:9" ht="24">
      <c r="A819" s="99" t="s">
        <v>346</v>
      </c>
      <c r="B819" s="100" t="s">
        <v>213</v>
      </c>
      <c r="C819" s="100" t="s">
        <v>557</v>
      </c>
      <c r="D819" s="100" t="s">
        <v>499</v>
      </c>
      <c r="E819" s="100" t="s">
        <v>347</v>
      </c>
      <c r="F819" s="94">
        <v>7500</v>
      </c>
      <c r="G819" s="94">
        <f t="shared" si="26"/>
        <v>0</v>
      </c>
      <c r="H819" s="94">
        <f t="shared" si="27"/>
        <v>0</v>
      </c>
      <c r="I819" s="94">
        <v>7500</v>
      </c>
    </row>
    <row r="820" spans="1:9" ht="48">
      <c r="A820" s="99" t="s">
        <v>260</v>
      </c>
      <c r="B820" s="100" t="s">
        <v>213</v>
      </c>
      <c r="C820" s="91" t="s">
        <v>557</v>
      </c>
      <c r="D820" s="91" t="s">
        <v>261</v>
      </c>
      <c r="E820" s="100"/>
      <c r="F820" s="94">
        <f>F821</f>
        <v>4672568</v>
      </c>
      <c r="G820" s="94">
        <f t="shared" si="26"/>
        <v>0</v>
      </c>
      <c r="H820" s="94">
        <f t="shared" si="27"/>
        <v>0</v>
      </c>
      <c r="I820" s="94">
        <f>I821</f>
        <v>4672568</v>
      </c>
    </row>
    <row r="821" spans="1:9" ht="48">
      <c r="A821" s="99" t="s">
        <v>340</v>
      </c>
      <c r="B821" s="100" t="s">
        <v>213</v>
      </c>
      <c r="C821" s="91" t="s">
        <v>557</v>
      </c>
      <c r="D821" s="91" t="s">
        <v>261</v>
      </c>
      <c r="E821" s="100" t="s">
        <v>341</v>
      </c>
      <c r="F821" s="94">
        <f>F822+F824</f>
        <v>4672568</v>
      </c>
      <c r="G821" s="94">
        <f t="shared" si="26"/>
        <v>0</v>
      </c>
      <c r="H821" s="94">
        <f t="shared" si="27"/>
        <v>0</v>
      </c>
      <c r="I821" s="94">
        <f>I822+I824</f>
        <v>4672568</v>
      </c>
    </row>
    <row r="822" spans="1:9">
      <c r="A822" s="101" t="s">
        <v>449</v>
      </c>
      <c r="B822" s="100" t="s">
        <v>213</v>
      </c>
      <c r="C822" s="91" t="s">
        <v>557</v>
      </c>
      <c r="D822" s="91" t="s">
        <v>261</v>
      </c>
      <c r="E822" s="100" t="s">
        <v>450</v>
      </c>
      <c r="F822" s="94">
        <f>F823</f>
        <v>4448385</v>
      </c>
      <c r="G822" s="94">
        <f t="shared" si="26"/>
        <v>0</v>
      </c>
      <c r="H822" s="94">
        <f t="shared" si="27"/>
        <v>0</v>
      </c>
      <c r="I822" s="94">
        <f>I823</f>
        <v>4448385</v>
      </c>
    </row>
    <row r="823" spans="1:9" ht="24">
      <c r="A823" s="99" t="s">
        <v>451</v>
      </c>
      <c r="B823" s="100" t="s">
        <v>213</v>
      </c>
      <c r="C823" s="100" t="s">
        <v>557</v>
      </c>
      <c r="D823" s="100" t="s">
        <v>261</v>
      </c>
      <c r="E823" s="100" t="s">
        <v>452</v>
      </c>
      <c r="F823" s="94">
        <v>4448385</v>
      </c>
      <c r="G823" s="94">
        <f t="shared" si="26"/>
        <v>0</v>
      </c>
      <c r="H823" s="94">
        <f t="shared" si="27"/>
        <v>0</v>
      </c>
      <c r="I823" s="94">
        <v>4448385</v>
      </c>
    </row>
    <row r="824" spans="1:9">
      <c r="A824" s="99" t="s">
        <v>342</v>
      </c>
      <c r="B824" s="100" t="s">
        <v>213</v>
      </c>
      <c r="C824" s="91" t="s">
        <v>557</v>
      </c>
      <c r="D824" s="91" t="s">
        <v>261</v>
      </c>
      <c r="E824" s="100" t="s">
        <v>343</v>
      </c>
      <c r="F824" s="94">
        <f>F825</f>
        <v>224183</v>
      </c>
      <c r="G824" s="94">
        <f t="shared" si="26"/>
        <v>0</v>
      </c>
      <c r="H824" s="94">
        <f t="shared" si="27"/>
        <v>0</v>
      </c>
      <c r="I824" s="94">
        <f>I825</f>
        <v>224183</v>
      </c>
    </row>
    <row r="825" spans="1:9" ht="24">
      <c r="A825" s="99" t="s">
        <v>346</v>
      </c>
      <c r="B825" s="100" t="s">
        <v>213</v>
      </c>
      <c r="C825" s="100" t="s">
        <v>557</v>
      </c>
      <c r="D825" s="100" t="s">
        <v>261</v>
      </c>
      <c r="E825" s="100" t="s">
        <v>347</v>
      </c>
      <c r="F825" s="94">
        <v>224183</v>
      </c>
      <c r="G825" s="94">
        <f t="shared" si="26"/>
        <v>0</v>
      </c>
      <c r="H825" s="94">
        <f t="shared" si="27"/>
        <v>0</v>
      </c>
      <c r="I825" s="94">
        <v>224183</v>
      </c>
    </row>
    <row r="826" spans="1:9" ht="60">
      <c r="A826" s="99" t="s">
        <v>173</v>
      </c>
      <c r="B826" s="100" t="s">
        <v>213</v>
      </c>
      <c r="C826" s="100" t="s">
        <v>557</v>
      </c>
      <c r="D826" s="100" t="s">
        <v>300</v>
      </c>
      <c r="E826" s="100"/>
      <c r="F826" s="94">
        <f>F827</f>
        <v>0</v>
      </c>
      <c r="G826" s="94">
        <f t="shared" si="26"/>
        <v>300000</v>
      </c>
      <c r="H826" s="94"/>
      <c r="I826" s="94">
        <f>I827</f>
        <v>300000</v>
      </c>
    </row>
    <row r="827" spans="1:9" ht="48">
      <c r="A827" s="99" t="s">
        <v>340</v>
      </c>
      <c r="B827" s="100" t="s">
        <v>213</v>
      </c>
      <c r="C827" s="100" t="s">
        <v>557</v>
      </c>
      <c r="D827" s="100" t="s">
        <v>300</v>
      </c>
      <c r="E827" s="100" t="s">
        <v>341</v>
      </c>
      <c r="F827" s="94">
        <f>F828+F830</f>
        <v>0</v>
      </c>
      <c r="G827" s="94">
        <f t="shared" si="26"/>
        <v>300000</v>
      </c>
      <c r="H827" s="94"/>
      <c r="I827" s="94">
        <f>I828+I830</f>
        <v>300000</v>
      </c>
    </row>
    <row r="828" spans="1:9">
      <c r="A828" s="101" t="s">
        <v>449</v>
      </c>
      <c r="B828" s="100" t="s">
        <v>213</v>
      </c>
      <c r="C828" s="100" t="s">
        <v>557</v>
      </c>
      <c r="D828" s="100" t="s">
        <v>300</v>
      </c>
      <c r="E828" s="100" t="s">
        <v>450</v>
      </c>
      <c r="F828" s="94">
        <f>F829</f>
        <v>0</v>
      </c>
      <c r="G828" s="94">
        <f t="shared" si="26"/>
        <v>265000</v>
      </c>
      <c r="H828" s="94"/>
      <c r="I828" s="94">
        <f>I829</f>
        <v>265000</v>
      </c>
    </row>
    <row r="829" spans="1:9" ht="24">
      <c r="A829" s="99" t="s">
        <v>451</v>
      </c>
      <c r="B829" s="100" t="s">
        <v>213</v>
      </c>
      <c r="C829" s="100" t="s">
        <v>557</v>
      </c>
      <c r="D829" s="100" t="s">
        <v>300</v>
      </c>
      <c r="E829" s="100" t="s">
        <v>452</v>
      </c>
      <c r="F829" s="94"/>
      <c r="G829" s="94">
        <f t="shared" si="26"/>
        <v>265000</v>
      </c>
      <c r="H829" s="94"/>
      <c r="I829" s="94">
        <v>265000</v>
      </c>
    </row>
    <row r="830" spans="1:9">
      <c r="A830" s="99" t="s">
        <v>342</v>
      </c>
      <c r="B830" s="100" t="s">
        <v>213</v>
      </c>
      <c r="C830" s="100" t="s">
        <v>557</v>
      </c>
      <c r="D830" s="100" t="s">
        <v>300</v>
      </c>
      <c r="E830" s="100" t="s">
        <v>343</v>
      </c>
      <c r="F830" s="94">
        <f>F831</f>
        <v>0</v>
      </c>
      <c r="G830" s="94">
        <f t="shared" si="26"/>
        <v>35000</v>
      </c>
      <c r="H830" s="94"/>
      <c r="I830" s="94">
        <f>I831</f>
        <v>35000</v>
      </c>
    </row>
    <row r="831" spans="1:9" ht="24">
      <c r="A831" s="99" t="s">
        <v>346</v>
      </c>
      <c r="B831" s="100" t="s">
        <v>213</v>
      </c>
      <c r="C831" s="100" t="s">
        <v>557</v>
      </c>
      <c r="D831" s="100" t="s">
        <v>300</v>
      </c>
      <c r="E831" s="100" t="s">
        <v>347</v>
      </c>
      <c r="F831" s="94"/>
      <c r="G831" s="94">
        <f t="shared" si="26"/>
        <v>35000</v>
      </c>
      <c r="H831" s="94"/>
      <c r="I831" s="94">
        <v>35000</v>
      </c>
    </row>
    <row r="832" spans="1:9" ht="24">
      <c r="A832" s="99" t="s">
        <v>582</v>
      </c>
      <c r="B832" s="100" t="s">
        <v>213</v>
      </c>
      <c r="C832" s="91" t="s">
        <v>583</v>
      </c>
      <c r="D832" s="91"/>
      <c r="E832" s="91"/>
      <c r="F832" s="94">
        <f>F833+F846</f>
        <v>23572003</v>
      </c>
      <c r="G832" s="94">
        <f t="shared" si="26"/>
        <v>0</v>
      </c>
      <c r="H832" s="94">
        <f t="shared" si="27"/>
        <v>0</v>
      </c>
      <c r="I832" s="94">
        <f>I833+I846</f>
        <v>23572003</v>
      </c>
    </row>
    <row r="833" spans="1:9" ht="48">
      <c r="A833" s="99" t="s">
        <v>192</v>
      </c>
      <c r="B833" s="100" t="s">
        <v>213</v>
      </c>
      <c r="C833" s="91" t="s">
        <v>583</v>
      </c>
      <c r="D833" s="91" t="s">
        <v>193</v>
      </c>
      <c r="E833" s="100"/>
      <c r="F833" s="94">
        <f>F834</f>
        <v>22188003</v>
      </c>
      <c r="G833" s="94">
        <f t="shared" ref="G833:G896" si="28">I833-F833</f>
        <v>0</v>
      </c>
      <c r="H833" s="94">
        <f t="shared" ref="H833:H896" si="29">G833/F833*100</f>
        <v>0</v>
      </c>
      <c r="I833" s="94">
        <f>I834</f>
        <v>22188003</v>
      </c>
    </row>
    <row r="834" spans="1:9">
      <c r="A834" s="99" t="s">
        <v>204</v>
      </c>
      <c r="B834" s="100" t="s">
        <v>213</v>
      </c>
      <c r="C834" s="91" t="s">
        <v>583</v>
      </c>
      <c r="D834" s="91" t="s">
        <v>205</v>
      </c>
      <c r="E834" s="100"/>
      <c r="F834" s="94">
        <f>F835+F839+F843</f>
        <v>22188003</v>
      </c>
      <c r="G834" s="94">
        <f t="shared" si="28"/>
        <v>0</v>
      </c>
      <c r="H834" s="94">
        <f t="shared" si="29"/>
        <v>0</v>
      </c>
      <c r="I834" s="94">
        <f>I835+I839+I843</f>
        <v>22188003</v>
      </c>
    </row>
    <row r="835" spans="1:9" ht="72">
      <c r="A835" s="99" t="s">
        <v>196</v>
      </c>
      <c r="B835" s="100" t="s">
        <v>213</v>
      </c>
      <c r="C835" s="91" t="s">
        <v>583</v>
      </c>
      <c r="D835" s="91" t="s">
        <v>205</v>
      </c>
      <c r="E835" s="100" t="s">
        <v>197</v>
      </c>
      <c r="F835" s="94">
        <f>F836</f>
        <v>19742703</v>
      </c>
      <c r="G835" s="94">
        <f t="shared" si="28"/>
        <v>112000</v>
      </c>
      <c r="H835" s="94">
        <f t="shared" si="29"/>
        <v>0.56729820632970063</v>
      </c>
      <c r="I835" s="94">
        <f>I836</f>
        <v>19854703</v>
      </c>
    </row>
    <row r="836" spans="1:9" ht="24">
      <c r="A836" s="99" t="s">
        <v>198</v>
      </c>
      <c r="B836" s="100" t="s">
        <v>213</v>
      </c>
      <c r="C836" s="91" t="s">
        <v>583</v>
      </c>
      <c r="D836" s="91" t="s">
        <v>205</v>
      </c>
      <c r="E836" s="100" t="s">
        <v>199</v>
      </c>
      <c r="F836" s="94">
        <f>F837+F838</f>
        <v>19742703</v>
      </c>
      <c r="G836" s="94">
        <f t="shared" si="28"/>
        <v>112000</v>
      </c>
      <c r="H836" s="94">
        <f t="shared" si="29"/>
        <v>0.56729820632970063</v>
      </c>
      <c r="I836" s="94">
        <f>I837+I838</f>
        <v>19854703</v>
      </c>
    </row>
    <row r="837" spans="1:9">
      <c r="A837" s="99" t="s">
        <v>200</v>
      </c>
      <c r="B837" s="100" t="s">
        <v>213</v>
      </c>
      <c r="C837" s="100" t="s">
        <v>583</v>
      </c>
      <c r="D837" s="100" t="s">
        <v>205</v>
      </c>
      <c r="E837" s="100" t="s">
        <v>201</v>
      </c>
      <c r="F837" s="94">
        <v>19270603</v>
      </c>
      <c r="G837" s="94">
        <f t="shared" si="28"/>
        <v>0</v>
      </c>
      <c r="H837" s="94">
        <f t="shared" si="29"/>
        <v>0</v>
      </c>
      <c r="I837" s="94">
        <v>19270603</v>
      </c>
    </row>
    <row r="838" spans="1:9" ht="24">
      <c r="A838" s="99" t="s">
        <v>206</v>
      </c>
      <c r="B838" s="100" t="s">
        <v>213</v>
      </c>
      <c r="C838" s="100" t="s">
        <v>583</v>
      </c>
      <c r="D838" s="100" t="s">
        <v>205</v>
      </c>
      <c r="E838" s="100" t="s">
        <v>207</v>
      </c>
      <c r="F838" s="94">
        <v>472100</v>
      </c>
      <c r="G838" s="94">
        <f t="shared" si="28"/>
        <v>112000</v>
      </c>
      <c r="H838" s="94">
        <f t="shared" si="29"/>
        <v>23.723787333192121</v>
      </c>
      <c r="I838" s="94">
        <v>584100</v>
      </c>
    </row>
    <row r="839" spans="1:9" ht="24">
      <c r="A839" s="99" t="s">
        <v>208</v>
      </c>
      <c r="B839" s="100" t="s">
        <v>213</v>
      </c>
      <c r="C839" s="91" t="s">
        <v>583</v>
      </c>
      <c r="D839" s="91" t="s">
        <v>205</v>
      </c>
      <c r="E839" s="100" t="s">
        <v>209</v>
      </c>
      <c r="F839" s="94">
        <f>F840</f>
        <v>2436788</v>
      </c>
      <c r="G839" s="94">
        <f t="shared" si="28"/>
        <v>-112000</v>
      </c>
      <c r="H839" s="94">
        <f t="shared" si="29"/>
        <v>-4.5962143608717705</v>
      </c>
      <c r="I839" s="94">
        <f>I840</f>
        <v>2324788</v>
      </c>
    </row>
    <row r="840" spans="1:9" ht="24">
      <c r="A840" s="99" t="s">
        <v>210</v>
      </c>
      <c r="B840" s="100" t="s">
        <v>213</v>
      </c>
      <c r="C840" s="91" t="s">
        <v>583</v>
      </c>
      <c r="D840" s="91" t="s">
        <v>205</v>
      </c>
      <c r="E840" s="100" t="s">
        <v>211</v>
      </c>
      <c r="F840" s="94">
        <f>F841+F842</f>
        <v>2436788</v>
      </c>
      <c r="G840" s="94">
        <f t="shared" si="28"/>
        <v>-112000</v>
      </c>
      <c r="H840" s="94">
        <f t="shared" si="29"/>
        <v>-4.5962143608717705</v>
      </c>
      <c r="I840" s="94">
        <f>I841+I842</f>
        <v>2324788</v>
      </c>
    </row>
    <row r="841" spans="1:9" ht="36">
      <c r="A841" s="99" t="s">
        <v>212</v>
      </c>
      <c r="B841" s="100" t="s">
        <v>213</v>
      </c>
      <c r="C841" s="100" t="s">
        <v>583</v>
      </c>
      <c r="D841" s="100" t="s">
        <v>205</v>
      </c>
      <c r="E841" s="100" t="s">
        <v>213</v>
      </c>
      <c r="F841" s="94">
        <v>868300</v>
      </c>
      <c r="G841" s="94">
        <f t="shared" si="28"/>
        <v>15900</v>
      </c>
      <c r="H841" s="94">
        <f t="shared" si="29"/>
        <v>1.8311643441206955</v>
      </c>
      <c r="I841" s="94">
        <v>884200</v>
      </c>
    </row>
    <row r="842" spans="1:9" ht="36">
      <c r="A842" s="99" t="s">
        <v>214</v>
      </c>
      <c r="B842" s="100" t="s">
        <v>213</v>
      </c>
      <c r="C842" s="100" t="s">
        <v>583</v>
      </c>
      <c r="D842" s="100" t="s">
        <v>205</v>
      </c>
      <c r="E842" s="100" t="s">
        <v>215</v>
      </c>
      <c r="F842" s="94">
        <v>1568488</v>
      </c>
      <c r="G842" s="94">
        <f t="shared" si="28"/>
        <v>-127900</v>
      </c>
      <c r="H842" s="94">
        <f t="shared" si="29"/>
        <v>-8.1543499217080395</v>
      </c>
      <c r="I842" s="94">
        <v>1440588</v>
      </c>
    </row>
    <row r="843" spans="1:9">
      <c r="A843" s="99" t="s">
        <v>224</v>
      </c>
      <c r="B843" s="100" t="s">
        <v>213</v>
      </c>
      <c r="C843" s="100" t="s">
        <v>583</v>
      </c>
      <c r="D843" s="100" t="s">
        <v>205</v>
      </c>
      <c r="E843" s="100" t="s">
        <v>225</v>
      </c>
      <c r="F843" s="94">
        <f>F844</f>
        <v>8512</v>
      </c>
      <c r="G843" s="94">
        <f t="shared" si="28"/>
        <v>0</v>
      </c>
      <c r="H843" s="94">
        <f t="shared" si="29"/>
        <v>0</v>
      </c>
      <c r="I843" s="94">
        <f>I844</f>
        <v>8512</v>
      </c>
    </row>
    <row r="844" spans="1:9">
      <c r="A844" s="99" t="s">
        <v>584</v>
      </c>
      <c r="B844" s="100" t="s">
        <v>213</v>
      </c>
      <c r="C844" s="100" t="s">
        <v>583</v>
      </c>
      <c r="D844" s="100" t="s">
        <v>205</v>
      </c>
      <c r="E844" s="100" t="s">
        <v>275</v>
      </c>
      <c r="F844" s="94">
        <f>F845</f>
        <v>8512</v>
      </c>
      <c r="G844" s="94">
        <f t="shared" si="28"/>
        <v>0</v>
      </c>
      <c r="H844" s="94">
        <f t="shared" si="29"/>
        <v>0</v>
      </c>
      <c r="I844" s="94">
        <f>I845</f>
        <v>8512</v>
      </c>
    </row>
    <row r="845" spans="1:9" ht="120">
      <c r="A845" s="99" t="s">
        <v>585</v>
      </c>
      <c r="B845" s="100" t="s">
        <v>213</v>
      </c>
      <c r="C845" s="100" t="s">
        <v>583</v>
      </c>
      <c r="D845" s="100" t="s">
        <v>205</v>
      </c>
      <c r="E845" s="100" t="s">
        <v>277</v>
      </c>
      <c r="F845" s="94">
        <v>8512</v>
      </c>
      <c r="G845" s="94">
        <f t="shared" si="28"/>
        <v>0</v>
      </c>
      <c r="H845" s="94">
        <f t="shared" si="29"/>
        <v>0</v>
      </c>
      <c r="I845" s="94">
        <v>8512</v>
      </c>
    </row>
    <row r="846" spans="1:9" ht="24">
      <c r="A846" s="99" t="s">
        <v>244</v>
      </c>
      <c r="B846" s="100" t="s">
        <v>213</v>
      </c>
      <c r="C846" s="91" t="s">
        <v>583</v>
      </c>
      <c r="D846" s="91" t="s">
        <v>245</v>
      </c>
      <c r="E846" s="100"/>
      <c r="F846" s="94">
        <f>F851+F847</f>
        <v>1384000</v>
      </c>
      <c r="G846" s="94">
        <f t="shared" si="28"/>
        <v>0</v>
      </c>
      <c r="H846" s="94">
        <f t="shared" si="29"/>
        <v>0</v>
      </c>
      <c r="I846" s="94">
        <f>I851+I847</f>
        <v>1384000</v>
      </c>
    </row>
    <row r="847" spans="1:9" ht="48">
      <c r="A847" s="99" t="s">
        <v>551</v>
      </c>
      <c r="B847" s="100" t="s">
        <v>213</v>
      </c>
      <c r="C847" s="91" t="s">
        <v>583</v>
      </c>
      <c r="D847" s="91" t="s">
        <v>552</v>
      </c>
      <c r="E847" s="100"/>
      <c r="F847" s="94">
        <f>F848</f>
        <v>1300000</v>
      </c>
      <c r="G847" s="94">
        <f t="shared" si="28"/>
        <v>0</v>
      </c>
      <c r="H847" s="94">
        <f t="shared" si="29"/>
        <v>0</v>
      </c>
      <c r="I847" s="94">
        <f>I848</f>
        <v>1300000</v>
      </c>
    </row>
    <row r="848" spans="1:9" ht="24">
      <c r="A848" s="99" t="s">
        <v>208</v>
      </c>
      <c r="B848" s="100" t="s">
        <v>213</v>
      </c>
      <c r="C848" s="91" t="s">
        <v>583</v>
      </c>
      <c r="D848" s="91" t="s">
        <v>552</v>
      </c>
      <c r="E848" s="100" t="s">
        <v>209</v>
      </c>
      <c r="F848" s="94">
        <f>F849</f>
        <v>1300000</v>
      </c>
      <c r="G848" s="94">
        <f t="shared" si="28"/>
        <v>0</v>
      </c>
      <c r="H848" s="94">
        <f t="shared" si="29"/>
        <v>0</v>
      </c>
      <c r="I848" s="94">
        <f>I849</f>
        <v>1300000</v>
      </c>
    </row>
    <row r="849" spans="1:9" ht="24">
      <c r="A849" s="99" t="s">
        <v>210</v>
      </c>
      <c r="B849" s="100" t="s">
        <v>213</v>
      </c>
      <c r="C849" s="91" t="s">
        <v>583</v>
      </c>
      <c r="D849" s="91" t="s">
        <v>552</v>
      </c>
      <c r="E849" s="100" t="s">
        <v>211</v>
      </c>
      <c r="F849" s="94">
        <f>F850</f>
        <v>1300000</v>
      </c>
      <c r="G849" s="94">
        <f t="shared" si="28"/>
        <v>0</v>
      </c>
      <c r="H849" s="94">
        <f t="shared" si="29"/>
        <v>0</v>
      </c>
      <c r="I849" s="94">
        <f>I850</f>
        <v>1300000</v>
      </c>
    </row>
    <row r="850" spans="1:9" ht="36">
      <c r="A850" s="99" t="s">
        <v>214</v>
      </c>
      <c r="B850" s="100" t="s">
        <v>213</v>
      </c>
      <c r="C850" s="91" t="s">
        <v>583</v>
      </c>
      <c r="D850" s="91" t="s">
        <v>552</v>
      </c>
      <c r="E850" s="100" t="s">
        <v>215</v>
      </c>
      <c r="F850" s="94">
        <v>1300000</v>
      </c>
      <c r="G850" s="94">
        <f t="shared" si="28"/>
        <v>0</v>
      </c>
      <c r="H850" s="94">
        <f t="shared" si="29"/>
        <v>0</v>
      </c>
      <c r="I850" s="94">
        <v>1300000</v>
      </c>
    </row>
    <row r="851" spans="1:9" ht="48">
      <c r="A851" s="99" t="s">
        <v>260</v>
      </c>
      <c r="B851" s="100" t="s">
        <v>213</v>
      </c>
      <c r="C851" s="91" t="s">
        <v>583</v>
      </c>
      <c r="D851" s="91" t="s">
        <v>261</v>
      </c>
      <c r="E851" s="91"/>
      <c r="F851" s="94">
        <f>F852</f>
        <v>84000</v>
      </c>
      <c r="G851" s="94">
        <f t="shared" si="28"/>
        <v>0</v>
      </c>
      <c r="H851" s="94">
        <f t="shared" si="29"/>
        <v>0</v>
      </c>
      <c r="I851" s="94">
        <f>I852</f>
        <v>84000</v>
      </c>
    </row>
    <row r="852" spans="1:9" ht="24">
      <c r="A852" s="99" t="s">
        <v>208</v>
      </c>
      <c r="B852" s="100" t="s">
        <v>213</v>
      </c>
      <c r="C852" s="91" t="s">
        <v>583</v>
      </c>
      <c r="D852" s="91" t="s">
        <v>261</v>
      </c>
      <c r="E852" s="91" t="s">
        <v>209</v>
      </c>
      <c r="F852" s="94">
        <f>F853</f>
        <v>84000</v>
      </c>
      <c r="G852" s="94">
        <f t="shared" si="28"/>
        <v>0</v>
      </c>
      <c r="H852" s="94">
        <f t="shared" si="29"/>
        <v>0</v>
      </c>
      <c r="I852" s="94">
        <f>I853</f>
        <v>84000</v>
      </c>
    </row>
    <row r="853" spans="1:9" ht="24">
      <c r="A853" s="99" t="s">
        <v>210</v>
      </c>
      <c r="B853" s="100" t="s">
        <v>213</v>
      </c>
      <c r="C853" s="91" t="s">
        <v>583</v>
      </c>
      <c r="D853" s="91" t="s">
        <v>261</v>
      </c>
      <c r="E853" s="91" t="s">
        <v>211</v>
      </c>
      <c r="F853" s="94">
        <f>F854</f>
        <v>84000</v>
      </c>
      <c r="G853" s="94">
        <f t="shared" si="28"/>
        <v>0</v>
      </c>
      <c r="H853" s="94">
        <f t="shared" si="29"/>
        <v>0</v>
      </c>
      <c r="I853" s="94">
        <f>I854</f>
        <v>84000</v>
      </c>
    </row>
    <row r="854" spans="1:9" ht="36">
      <c r="A854" s="99" t="s">
        <v>214</v>
      </c>
      <c r="B854" s="100" t="s">
        <v>213</v>
      </c>
      <c r="C854" s="100" t="s">
        <v>583</v>
      </c>
      <c r="D854" s="100" t="s">
        <v>261</v>
      </c>
      <c r="E854" s="100" t="s">
        <v>215</v>
      </c>
      <c r="F854" s="94">
        <v>84000</v>
      </c>
      <c r="G854" s="94">
        <f t="shared" si="28"/>
        <v>0</v>
      </c>
      <c r="H854" s="94">
        <f t="shared" si="29"/>
        <v>0</v>
      </c>
      <c r="I854" s="94">
        <v>84000</v>
      </c>
    </row>
    <row r="855" spans="1:9" s="98" customFormat="1" ht="24">
      <c r="A855" s="95" t="s">
        <v>586</v>
      </c>
      <c r="B855" s="96" t="s">
        <v>587</v>
      </c>
      <c r="C855" s="96"/>
      <c r="D855" s="96" t="s">
        <v>187</v>
      </c>
      <c r="E855" s="96" t="s">
        <v>187</v>
      </c>
      <c r="F855" s="97">
        <f>F856+F864+F956</f>
        <v>452416821</v>
      </c>
      <c r="G855" s="97">
        <f>I855-F855</f>
        <v>421780</v>
      </c>
      <c r="H855" s="97">
        <f t="shared" si="29"/>
        <v>9.3228187021808365E-2</v>
      </c>
      <c r="I855" s="97">
        <f>I856+I864+I956</f>
        <v>452838601</v>
      </c>
    </row>
    <row r="856" spans="1:9">
      <c r="A856" s="99" t="s">
        <v>188</v>
      </c>
      <c r="B856" s="100" t="s">
        <v>587</v>
      </c>
      <c r="C856" s="91" t="s">
        <v>189</v>
      </c>
      <c r="D856" s="91"/>
      <c r="E856" s="91"/>
      <c r="F856" s="94">
        <f t="shared" ref="F856:I862" si="30">F857</f>
        <v>70000</v>
      </c>
      <c r="G856" s="94">
        <f t="shared" si="28"/>
        <v>0</v>
      </c>
      <c r="H856" s="94">
        <f t="shared" si="29"/>
        <v>0</v>
      </c>
      <c r="I856" s="94">
        <f t="shared" si="30"/>
        <v>70000</v>
      </c>
    </row>
    <row r="857" spans="1:9">
      <c r="A857" s="99" t="s">
        <v>236</v>
      </c>
      <c r="B857" s="100" t="s">
        <v>587</v>
      </c>
      <c r="C857" s="91" t="s">
        <v>237</v>
      </c>
      <c r="D857" s="91"/>
      <c r="E857" s="91"/>
      <c r="F857" s="94">
        <f t="shared" si="30"/>
        <v>70000</v>
      </c>
      <c r="G857" s="94">
        <f t="shared" si="28"/>
        <v>0</v>
      </c>
      <c r="H857" s="94">
        <f t="shared" si="29"/>
        <v>0</v>
      </c>
      <c r="I857" s="94">
        <f t="shared" si="30"/>
        <v>70000</v>
      </c>
    </row>
    <row r="858" spans="1:9" ht="36">
      <c r="A858" s="99" t="s">
        <v>238</v>
      </c>
      <c r="B858" s="100" t="s">
        <v>587</v>
      </c>
      <c r="C858" s="91" t="s">
        <v>237</v>
      </c>
      <c r="D858" s="91" t="s">
        <v>239</v>
      </c>
      <c r="E858" s="100"/>
      <c r="F858" s="94">
        <f t="shared" si="30"/>
        <v>70000</v>
      </c>
      <c r="G858" s="94">
        <f t="shared" si="28"/>
        <v>0</v>
      </c>
      <c r="H858" s="94">
        <f t="shared" si="29"/>
        <v>0</v>
      </c>
      <c r="I858" s="94">
        <f t="shared" si="30"/>
        <v>70000</v>
      </c>
    </row>
    <row r="859" spans="1:9" ht="24">
      <c r="A859" s="99" t="s">
        <v>240</v>
      </c>
      <c r="B859" s="100" t="s">
        <v>587</v>
      </c>
      <c r="C859" s="91" t="s">
        <v>237</v>
      </c>
      <c r="D859" s="91" t="s">
        <v>241</v>
      </c>
      <c r="E859" s="100"/>
      <c r="F859" s="94">
        <f t="shared" si="30"/>
        <v>70000</v>
      </c>
      <c r="G859" s="94">
        <f t="shared" si="28"/>
        <v>0</v>
      </c>
      <c r="H859" s="94">
        <f t="shared" si="29"/>
        <v>0</v>
      </c>
      <c r="I859" s="94">
        <f t="shared" si="30"/>
        <v>70000</v>
      </c>
    </row>
    <row r="860" spans="1:9" ht="24">
      <c r="A860" s="99" t="s">
        <v>242</v>
      </c>
      <c r="B860" s="100" t="s">
        <v>587</v>
      </c>
      <c r="C860" s="91" t="s">
        <v>237</v>
      </c>
      <c r="D860" s="91" t="s">
        <v>243</v>
      </c>
      <c r="E860" s="100"/>
      <c r="F860" s="94">
        <f t="shared" si="30"/>
        <v>70000</v>
      </c>
      <c r="G860" s="94">
        <f t="shared" si="28"/>
        <v>0</v>
      </c>
      <c r="H860" s="94">
        <f t="shared" si="29"/>
        <v>0</v>
      </c>
      <c r="I860" s="94">
        <f t="shared" si="30"/>
        <v>70000</v>
      </c>
    </row>
    <row r="861" spans="1:9" ht="24">
      <c r="A861" s="99" t="s">
        <v>208</v>
      </c>
      <c r="B861" s="100" t="s">
        <v>587</v>
      </c>
      <c r="C861" s="91" t="s">
        <v>237</v>
      </c>
      <c r="D861" s="91" t="s">
        <v>243</v>
      </c>
      <c r="E861" s="100" t="s">
        <v>209</v>
      </c>
      <c r="F861" s="94">
        <f t="shared" si="30"/>
        <v>70000</v>
      </c>
      <c r="G861" s="94">
        <f t="shared" si="28"/>
        <v>0</v>
      </c>
      <c r="H861" s="94">
        <f t="shared" si="29"/>
        <v>0</v>
      </c>
      <c r="I861" s="94">
        <f t="shared" si="30"/>
        <v>70000</v>
      </c>
    </row>
    <row r="862" spans="1:9" ht="24">
      <c r="A862" s="99" t="s">
        <v>210</v>
      </c>
      <c r="B862" s="100" t="s">
        <v>587</v>
      </c>
      <c r="C862" s="91" t="s">
        <v>237</v>
      </c>
      <c r="D862" s="91" t="s">
        <v>243</v>
      </c>
      <c r="E862" s="100" t="s">
        <v>211</v>
      </c>
      <c r="F862" s="94">
        <f t="shared" si="30"/>
        <v>70000</v>
      </c>
      <c r="G862" s="94">
        <f t="shared" si="28"/>
        <v>0</v>
      </c>
      <c r="H862" s="94">
        <f t="shared" si="29"/>
        <v>0</v>
      </c>
      <c r="I862" s="94">
        <f t="shared" si="30"/>
        <v>70000</v>
      </c>
    </row>
    <row r="863" spans="1:9" ht="36">
      <c r="A863" s="99" t="s">
        <v>214</v>
      </c>
      <c r="B863" s="100" t="s">
        <v>587</v>
      </c>
      <c r="C863" s="100" t="s">
        <v>237</v>
      </c>
      <c r="D863" s="100" t="s">
        <v>243</v>
      </c>
      <c r="E863" s="100" t="s">
        <v>215</v>
      </c>
      <c r="F863" s="94">
        <v>70000</v>
      </c>
      <c r="G863" s="94">
        <f t="shared" si="28"/>
        <v>0</v>
      </c>
      <c r="H863" s="94">
        <f t="shared" si="29"/>
        <v>0</v>
      </c>
      <c r="I863" s="94">
        <v>70000</v>
      </c>
    </row>
    <row r="864" spans="1:9">
      <c r="A864" s="99" t="s">
        <v>588</v>
      </c>
      <c r="B864" s="100" t="s">
        <v>587</v>
      </c>
      <c r="C864" s="91" t="s">
        <v>589</v>
      </c>
      <c r="D864" s="91"/>
      <c r="E864" s="91"/>
      <c r="F864" s="94">
        <f>F865+F890+F913+F920+F931</f>
        <v>364607021</v>
      </c>
      <c r="G864" s="94">
        <f>I864-F864</f>
        <v>421780</v>
      </c>
      <c r="H864" s="94">
        <f t="shared" si="29"/>
        <v>0.11568071257739164</v>
      </c>
      <c r="I864" s="94">
        <f>I865+I890+I913+I920+I931</f>
        <v>365028801</v>
      </c>
    </row>
    <row r="865" spans="1:9">
      <c r="A865" s="99" t="s">
        <v>590</v>
      </c>
      <c r="B865" s="100" t="s">
        <v>587</v>
      </c>
      <c r="C865" s="91" t="s">
        <v>591</v>
      </c>
      <c r="D865" s="91"/>
      <c r="E865" s="91"/>
      <c r="F865" s="94">
        <f>F866+F872</f>
        <v>154729990</v>
      </c>
      <c r="G865" s="94">
        <f t="shared" si="28"/>
        <v>0</v>
      </c>
      <c r="H865" s="94">
        <f t="shared" si="29"/>
        <v>0</v>
      </c>
      <c r="I865" s="94">
        <f>I866+I872</f>
        <v>154729990</v>
      </c>
    </row>
    <row r="866" spans="1:9" ht="24">
      <c r="A866" s="99" t="s">
        <v>592</v>
      </c>
      <c r="B866" s="100" t="s">
        <v>587</v>
      </c>
      <c r="C866" s="91" t="s">
        <v>591</v>
      </c>
      <c r="D866" s="91" t="s">
        <v>593</v>
      </c>
      <c r="E866" s="100"/>
      <c r="F866" s="94">
        <f>F867</f>
        <v>127735200</v>
      </c>
      <c r="G866" s="94">
        <f t="shared" si="28"/>
        <v>0</v>
      </c>
      <c r="H866" s="94">
        <f t="shared" si="29"/>
        <v>0</v>
      </c>
      <c r="I866" s="94">
        <f>I867</f>
        <v>127735200</v>
      </c>
    </row>
    <row r="867" spans="1:9" ht="24">
      <c r="A867" s="99" t="s">
        <v>268</v>
      </c>
      <c r="B867" s="100" t="s">
        <v>587</v>
      </c>
      <c r="C867" s="91" t="s">
        <v>591</v>
      </c>
      <c r="D867" s="91" t="s">
        <v>594</v>
      </c>
      <c r="E867" s="100"/>
      <c r="F867" s="94">
        <f>F868</f>
        <v>127735200</v>
      </c>
      <c r="G867" s="94">
        <f t="shared" si="28"/>
        <v>0</v>
      </c>
      <c r="H867" s="94">
        <f t="shared" si="29"/>
        <v>0</v>
      </c>
      <c r="I867" s="94">
        <f>I868</f>
        <v>127735200</v>
      </c>
    </row>
    <row r="868" spans="1:9" ht="48">
      <c r="A868" s="99" t="s">
        <v>340</v>
      </c>
      <c r="B868" s="100" t="s">
        <v>587</v>
      </c>
      <c r="C868" s="91" t="s">
        <v>591</v>
      </c>
      <c r="D868" s="91" t="s">
        <v>594</v>
      </c>
      <c r="E868" s="100" t="s">
        <v>341</v>
      </c>
      <c r="F868" s="94">
        <f>F869</f>
        <v>127735200</v>
      </c>
      <c r="G868" s="94">
        <f t="shared" si="28"/>
        <v>0</v>
      </c>
      <c r="H868" s="94">
        <f t="shared" si="29"/>
        <v>0</v>
      </c>
      <c r="I868" s="94">
        <f>I869</f>
        <v>127735200</v>
      </c>
    </row>
    <row r="869" spans="1:9">
      <c r="A869" s="101" t="s">
        <v>449</v>
      </c>
      <c r="B869" s="100" t="s">
        <v>587</v>
      </c>
      <c r="C869" s="91" t="s">
        <v>591</v>
      </c>
      <c r="D869" s="91" t="s">
        <v>594</v>
      </c>
      <c r="E869" s="100" t="s">
        <v>450</v>
      </c>
      <c r="F869" s="94">
        <f>F870+F871</f>
        <v>127735200</v>
      </c>
      <c r="G869" s="94">
        <f t="shared" si="28"/>
        <v>0</v>
      </c>
      <c r="H869" s="94">
        <f t="shared" si="29"/>
        <v>0</v>
      </c>
      <c r="I869" s="94">
        <f>I870+I871</f>
        <v>127735200</v>
      </c>
    </row>
    <row r="870" spans="1:9" ht="60">
      <c r="A870" s="99" t="s">
        <v>460</v>
      </c>
      <c r="B870" s="100" t="s">
        <v>587</v>
      </c>
      <c r="C870" s="100" t="s">
        <v>591</v>
      </c>
      <c r="D870" s="100" t="s">
        <v>594</v>
      </c>
      <c r="E870" s="100" t="s">
        <v>461</v>
      </c>
      <c r="F870" s="94">
        <v>95210900</v>
      </c>
      <c r="G870" s="94">
        <f t="shared" si="28"/>
        <v>0</v>
      </c>
      <c r="H870" s="94">
        <f t="shared" si="29"/>
        <v>0</v>
      </c>
      <c r="I870" s="94">
        <v>95210900</v>
      </c>
    </row>
    <row r="871" spans="1:9" ht="24">
      <c r="A871" s="99" t="s">
        <v>451</v>
      </c>
      <c r="B871" s="100" t="s">
        <v>587</v>
      </c>
      <c r="C871" s="100" t="s">
        <v>591</v>
      </c>
      <c r="D871" s="100" t="s">
        <v>594</v>
      </c>
      <c r="E871" s="100" t="s">
        <v>452</v>
      </c>
      <c r="F871" s="94">
        <v>32524300</v>
      </c>
      <c r="G871" s="94">
        <f t="shared" si="28"/>
        <v>0</v>
      </c>
      <c r="H871" s="94">
        <f t="shared" si="29"/>
        <v>0</v>
      </c>
      <c r="I871" s="94">
        <v>32524300</v>
      </c>
    </row>
    <row r="872" spans="1:9" ht="24">
      <c r="A872" s="99" t="s">
        <v>244</v>
      </c>
      <c r="B872" s="100" t="s">
        <v>587</v>
      </c>
      <c r="C872" s="91" t="s">
        <v>591</v>
      </c>
      <c r="D872" s="91" t="s">
        <v>245</v>
      </c>
      <c r="E872" s="100"/>
      <c r="F872" s="94">
        <f>F873+F886+F878+F882</f>
        <v>26994790</v>
      </c>
      <c r="G872" s="94">
        <f t="shared" si="28"/>
        <v>0</v>
      </c>
      <c r="H872" s="94">
        <f t="shared" si="29"/>
        <v>0</v>
      </c>
      <c r="I872" s="94">
        <f>I873+I886+I878+I882</f>
        <v>26994790</v>
      </c>
    </row>
    <row r="873" spans="1:9" ht="60">
      <c r="A873" s="99" t="s">
        <v>256</v>
      </c>
      <c r="B873" s="100" t="s">
        <v>587</v>
      </c>
      <c r="C873" s="91" t="s">
        <v>591</v>
      </c>
      <c r="D873" s="91" t="s">
        <v>257</v>
      </c>
      <c r="E873" s="91"/>
      <c r="F873" s="94">
        <f>F874</f>
        <v>246178</v>
      </c>
      <c r="G873" s="94">
        <f t="shared" si="28"/>
        <v>0</v>
      </c>
      <c r="H873" s="94">
        <f t="shared" si="29"/>
        <v>0</v>
      </c>
      <c r="I873" s="94">
        <f>I874</f>
        <v>246178</v>
      </c>
    </row>
    <row r="874" spans="1:9" ht="48">
      <c r="A874" s="99" t="s">
        <v>258</v>
      </c>
      <c r="B874" s="100" t="s">
        <v>587</v>
      </c>
      <c r="C874" s="91" t="s">
        <v>591</v>
      </c>
      <c r="D874" s="91" t="s">
        <v>259</v>
      </c>
      <c r="E874" s="91"/>
      <c r="F874" s="94">
        <f>F875</f>
        <v>246178</v>
      </c>
      <c r="G874" s="94">
        <f t="shared" si="28"/>
        <v>0</v>
      </c>
      <c r="H874" s="94">
        <f t="shared" si="29"/>
        <v>0</v>
      </c>
      <c r="I874" s="94">
        <f>I875</f>
        <v>246178</v>
      </c>
    </row>
    <row r="875" spans="1:9" ht="48">
      <c r="A875" s="99" t="s">
        <v>340</v>
      </c>
      <c r="B875" s="100" t="s">
        <v>587</v>
      </c>
      <c r="C875" s="91" t="s">
        <v>591</v>
      </c>
      <c r="D875" s="91" t="s">
        <v>259</v>
      </c>
      <c r="E875" s="91" t="s">
        <v>341</v>
      </c>
      <c r="F875" s="94">
        <f>F876</f>
        <v>246178</v>
      </c>
      <c r="G875" s="94">
        <f t="shared" si="28"/>
        <v>0</v>
      </c>
      <c r="H875" s="94">
        <f t="shared" si="29"/>
        <v>0</v>
      </c>
      <c r="I875" s="94">
        <f>I876</f>
        <v>246178</v>
      </c>
    </row>
    <row r="876" spans="1:9">
      <c r="A876" s="101" t="s">
        <v>449</v>
      </c>
      <c r="B876" s="100" t="s">
        <v>587</v>
      </c>
      <c r="C876" s="91" t="s">
        <v>591</v>
      </c>
      <c r="D876" s="91" t="s">
        <v>259</v>
      </c>
      <c r="E876" s="91" t="s">
        <v>450</v>
      </c>
      <c r="F876" s="94">
        <f>F877</f>
        <v>246178</v>
      </c>
      <c r="G876" s="94">
        <f t="shared" si="28"/>
        <v>0</v>
      </c>
      <c r="H876" s="94">
        <f t="shared" si="29"/>
        <v>0</v>
      </c>
      <c r="I876" s="94">
        <f>I877</f>
        <v>246178</v>
      </c>
    </row>
    <row r="877" spans="1:9" ht="24">
      <c r="A877" s="99" t="s">
        <v>451</v>
      </c>
      <c r="B877" s="100" t="s">
        <v>587</v>
      </c>
      <c r="C877" s="100" t="s">
        <v>591</v>
      </c>
      <c r="D877" s="100" t="s">
        <v>259</v>
      </c>
      <c r="E877" s="100" t="s">
        <v>452</v>
      </c>
      <c r="F877" s="94">
        <v>246178</v>
      </c>
      <c r="G877" s="94">
        <f t="shared" si="28"/>
        <v>0</v>
      </c>
      <c r="H877" s="94">
        <f t="shared" si="29"/>
        <v>0</v>
      </c>
      <c r="I877" s="94">
        <v>246178</v>
      </c>
    </row>
    <row r="878" spans="1:9" ht="48">
      <c r="A878" s="99" t="s">
        <v>595</v>
      </c>
      <c r="B878" s="100" t="s">
        <v>587</v>
      </c>
      <c r="C878" s="100" t="s">
        <v>591</v>
      </c>
      <c r="D878" s="100" t="s">
        <v>299</v>
      </c>
      <c r="E878" s="100"/>
      <c r="F878" s="94">
        <f>F879</f>
        <v>830000</v>
      </c>
      <c r="G878" s="94">
        <f t="shared" si="28"/>
        <v>0</v>
      </c>
      <c r="H878" s="94">
        <f t="shared" si="29"/>
        <v>0</v>
      </c>
      <c r="I878" s="94">
        <f>I879</f>
        <v>830000</v>
      </c>
    </row>
    <row r="879" spans="1:9" ht="48">
      <c r="A879" s="99" t="s">
        <v>340</v>
      </c>
      <c r="B879" s="100" t="s">
        <v>587</v>
      </c>
      <c r="C879" s="100" t="s">
        <v>591</v>
      </c>
      <c r="D879" s="100" t="s">
        <v>299</v>
      </c>
      <c r="E879" s="91" t="s">
        <v>341</v>
      </c>
      <c r="F879" s="94">
        <f>F880</f>
        <v>830000</v>
      </c>
      <c r="G879" s="94">
        <f t="shared" si="28"/>
        <v>0</v>
      </c>
      <c r="H879" s="94">
        <f t="shared" si="29"/>
        <v>0</v>
      </c>
      <c r="I879" s="94">
        <f>I880</f>
        <v>830000</v>
      </c>
    </row>
    <row r="880" spans="1:9">
      <c r="A880" s="101" t="s">
        <v>449</v>
      </c>
      <c r="B880" s="100" t="s">
        <v>587</v>
      </c>
      <c r="C880" s="100" t="s">
        <v>591</v>
      </c>
      <c r="D880" s="100" t="s">
        <v>299</v>
      </c>
      <c r="E880" s="91" t="s">
        <v>450</v>
      </c>
      <c r="F880" s="94">
        <f>F881</f>
        <v>830000</v>
      </c>
      <c r="G880" s="94">
        <f t="shared" si="28"/>
        <v>0</v>
      </c>
      <c r="H880" s="94">
        <f t="shared" si="29"/>
        <v>0</v>
      </c>
      <c r="I880" s="94">
        <f>I881</f>
        <v>830000</v>
      </c>
    </row>
    <row r="881" spans="1:9" ht="24">
      <c r="A881" s="99" t="s">
        <v>451</v>
      </c>
      <c r="B881" s="100" t="s">
        <v>587</v>
      </c>
      <c r="C881" s="100" t="s">
        <v>591</v>
      </c>
      <c r="D881" s="100" t="s">
        <v>299</v>
      </c>
      <c r="E881" s="100" t="s">
        <v>452</v>
      </c>
      <c r="F881" s="94">
        <v>830000</v>
      </c>
      <c r="G881" s="94">
        <f t="shared" si="28"/>
        <v>0</v>
      </c>
      <c r="H881" s="94">
        <f t="shared" si="29"/>
        <v>0</v>
      </c>
      <c r="I881" s="94">
        <v>830000</v>
      </c>
    </row>
    <row r="882" spans="1:9" ht="48">
      <c r="A882" s="99" t="s">
        <v>596</v>
      </c>
      <c r="B882" s="100" t="s">
        <v>587</v>
      </c>
      <c r="C882" s="100" t="s">
        <v>591</v>
      </c>
      <c r="D882" s="100" t="s">
        <v>597</v>
      </c>
      <c r="E882" s="100"/>
      <c r="F882" s="94">
        <f>F883</f>
        <v>25704655</v>
      </c>
      <c r="G882" s="94">
        <f t="shared" si="28"/>
        <v>0</v>
      </c>
      <c r="H882" s="94">
        <f t="shared" si="29"/>
        <v>0</v>
      </c>
      <c r="I882" s="94">
        <f>I883</f>
        <v>25704655</v>
      </c>
    </row>
    <row r="883" spans="1:9" ht="48">
      <c r="A883" s="99" t="s">
        <v>340</v>
      </c>
      <c r="B883" s="100" t="s">
        <v>587</v>
      </c>
      <c r="C883" s="100" t="s">
        <v>591</v>
      </c>
      <c r="D883" s="100" t="s">
        <v>597</v>
      </c>
      <c r="E883" s="91" t="s">
        <v>341</v>
      </c>
      <c r="F883" s="94">
        <f>F884</f>
        <v>25704655</v>
      </c>
      <c r="G883" s="94">
        <f t="shared" si="28"/>
        <v>0</v>
      </c>
      <c r="H883" s="94">
        <f t="shared" si="29"/>
        <v>0</v>
      </c>
      <c r="I883" s="94">
        <f>I884</f>
        <v>25704655</v>
      </c>
    </row>
    <row r="884" spans="1:9">
      <c r="A884" s="101" t="s">
        <v>449</v>
      </c>
      <c r="B884" s="100" t="s">
        <v>587</v>
      </c>
      <c r="C884" s="100" t="s">
        <v>591</v>
      </c>
      <c r="D884" s="100" t="s">
        <v>597</v>
      </c>
      <c r="E884" s="91" t="s">
        <v>450</v>
      </c>
      <c r="F884" s="94">
        <f>F885</f>
        <v>25704655</v>
      </c>
      <c r="G884" s="94">
        <f t="shared" si="28"/>
        <v>0</v>
      </c>
      <c r="H884" s="94">
        <f t="shared" si="29"/>
        <v>0</v>
      </c>
      <c r="I884" s="94">
        <f>I885</f>
        <v>25704655</v>
      </c>
    </row>
    <row r="885" spans="1:9" ht="24">
      <c r="A885" s="99" t="s">
        <v>451</v>
      </c>
      <c r="B885" s="100" t="s">
        <v>587</v>
      </c>
      <c r="C885" s="100" t="s">
        <v>591</v>
      </c>
      <c r="D885" s="100" t="s">
        <v>597</v>
      </c>
      <c r="E885" s="100" t="s">
        <v>452</v>
      </c>
      <c r="F885" s="94">
        <v>25704655</v>
      </c>
      <c r="G885" s="94">
        <f t="shared" si="28"/>
        <v>0</v>
      </c>
      <c r="H885" s="94">
        <f t="shared" si="29"/>
        <v>0</v>
      </c>
      <c r="I885" s="94">
        <v>25704655</v>
      </c>
    </row>
    <row r="886" spans="1:9" ht="48">
      <c r="A886" s="99" t="s">
        <v>260</v>
      </c>
      <c r="B886" s="100" t="s">
        <v>587</v>
      </c>
      <c r="C886" s="91" t="s">
        <v>591</v>
      </c>
      <c r="D886" s="91" t="s">
        <v>261</v>
      </c>
      <c r="E886" s="91"/>
      <c r="F886" s="94">
        <f>F887</f>
        <v>213957</v>
      </c>
      <c r="G886" s="94">
        <f t="shared" si="28"/>
        <v>0</v>
      </c>
      <c r="H886" s="94">
        <f t="shared" si="29"/>
        <v>0</v>
      </c>
      <c r="I886" s="94">
        <f>I887</f>
        <v>213957</v>
      </c>
    </row>
    <row r="887" spans="1:9" ht="48">
      <c r="A887" s="99" t="s">
        <v>340</v>
      </c>
      <c r="B887" s="100" t="s">
        <v>587</v>
      </c>
      <c r="C887" s="91" t="s">
        <v>591</v>
      </c>
      <c r="D887" s="91" t="s">
        <v>261</v>
      </c>
      <c r="E887" s="91" t="s">
        <v>341</v>
      </c>
      <c r="F887" s="94">
        <f>F888</f>
        <v>213957</v>
      </c>
      <c r="G887" s="94">
        <f t="shared" si="28"/>
        <v>0</v>
      </c>
      <c r="H887" s="94">
        <f t="shared" si="29"/>
        <v>0</v>
      </c>
      <c r="I887" s="94">
        <f>I888</f>
        <v>213957</v>
      </c>
    </row>
    <row r="888" spans="1:9">
      <c r="A888" s="101" t="s">
        <v>449</v>
      </c>
      <c r="B888" s="100" t="s">
        <v>587</v>
      </c>
      <c r="C888" s="91" t="s">
        <v>591</v>
      </c>
      <c r="D888" s="91" t="s">
        <v>261</v>
      </c>
      <c r="E888" s="91" t="s">
        <v>450</v>
      </c>
      <c r="F888" s="94">
        <f>F889</f>
        <v>213957</v>
      </c>
      <c r="G888" s="94">
        <f t="shared" si="28"/>
        <v>0</v>
      </c>
      <c r="H888" s="94">
        <f t="shared" si="29"/>
        <v>0</v>
      </c>
      <c r="I888" s="94">
        <f>I889</f>
        <v>213957</v>
      </c>
    </row>
    <row r="889" spans="1:9" ht="24">
      <c r="A889" s="99" t="s">
        <v>451</v>
      </c>
      <c r="B889" s="100" t="s">
        <v>587</v>
      </c>
      <c r="C889" s="100" t="s">
        <v>591</v>
      </c>
      <c r="D889" s="100" t="s">
        <v>261</v>
      </c>
      <c r="E889" s="100" t="s">
        <v>452</v>
      </c>
      <c r="F889" s="94">
        <v>213957</v>
      </c>
      <c r="G889" s="94">
        <f t="shared" si="28"/>
        <v>0</v>
      </c>
      <c r="H889" s="94">
        <f t="shared" si="29"/>
        <v>0</v>
      </c>
      <c r="I889" s="94">
        <v>213957</v>
      </c>
    </row>
    <row r="890" spans="1:9">
      <c r="A890" s="99" t="s">
        <v>598</v>
      </c>
      <c r="B890" s="100" t="s">
        <v>587</v>
      </c>
      <c r="C890" s="91" t="s">
        <v>599</v>
      </c>
      <c r="D890" s="91"/>
      <c r="E890" s="91"/>
      <c r="F890" s="94">
        <f>F891+F897+F903</f>
        <v>179947100</v>
      </c>
      <c r="G890" s="94">
        <f t="shared" si="28"/>
        <v>0</v>
      </c>
      <c r="H890" s="94">
        <f t="shared" si="29"/>
        <v>0</v>
      </c>
      <c r="I890" s="94">
        <f>I891+I897+I903</f>
        <v>179947100</v>
      </c>
    </row>
    <row r="891" spans="1:9" ht="24">
      <c r="A891" s="99" t="s">
        <v>592</v>
      </c>
      <c r="B891" s="100" t="s">
        <v>587</v>
      </c>
      <c r="C891" s="91" t="s">
        <v>599</v>
      </c>
      <c r="D891" s="91" t="s">
        <v>593</v>
      </c>
      <c r="E891" s="100"/>
      <c r="F891" s="94">
        <f>F892</f>
        <v>146973600</v>
      </c>
      <c r="G891" s="94">
        <f t="shared" si="28"/>
        <v>0</v>
      </c>
      <c r="H891" s="94">
        <f t="shared" si="29"/>
        <v>0</v>
      </c>
      <c r="I891" s="94">
        <f>I892</f>
        <v>146973600</v>
      </c>
    </row>
    <row r="892" spans="1:9" ht="24">
      <c r="A892" s="99" t="s">
        <v>268</v>
      </c>
      <c r="B892" s="100" t="s">
        <v>587</v>
      </c>
      <c r="C892" s="91" t="s">
        <v>599</v>
      </c>
      <c r="D892" s="91" t="s">
        <v>594</v>
      </c>
      <c r="E892" s="100"/>
      <c r="F892" s="94">
        <f>F893</f>
        <v>146973600</v>
      </c>
      <c r="G892" s="94">
        <f t="shared" si="28"/>
        <v>0</v>
      </c>
      <c r="H892" s="94">
        <f t="shared" si="29"/>
        <v>0</v>
      </c>
      <c r="I892" s="94">
        <f>I893</f>
        <v>146973600</v>
      </c>
    </row>
    <row r="893" spans="1:9" ht="48">
      <c r="A893" s="99" t="s">
        <v>340</v>
      </c>
      <c r="B893" s="100" t="s">
        <v>587</v>
      </c>
      <c r="C893" s="91" t="s">
        <v>599</v>
      </c>
      <c r="D893" s="91" t="s">
        <v>594</v>
      </c>
      <c r="E893" s="100" t="s">
        <v>341</v>
      </c>
      <c r="F893" s="94">
        <f>F894</f>
        <v>146973600</v>
      </c>
      <c r="G893" s="94">
        <f t="shared" si="28"/>
        <v>0</v>
      </c>
      <c r="H893" s="94">
        <f t="shared" si="29"/>
        <v>0</v>
      </c>
      <c r="I893" s="94">
        <f>I894</f>
        <v>146973600</v>
      </c>
    </row>
    <row r="894" spans="1:9">
      <c r="A894" s="101" t="s">
        <v>449</v>
      </c>
      <c r="B894" s="100" t="s">
        <v>587</v>
      </c>
      <c r="C894" s="91" t="s">
        <v>599</v>
      </c>
      <c r="D894" s="91" t="s">
        <v>594</v>
      </c>
      <c r="E894" s="100" t="s">
        <v>450</v>
      </c>
      <c r="F894" s="94">
        <f>F895+F896</f>
        <v>146973600</v>
      </c>
      <c r="G894" s="94">
        <f t="shared" si="28"/>
        <v>0</v>
      </c>
      <c r="H894" s="94">
        <f t="shared" si="29"/>
        <v>0</v>
      </c>
      <c r="I894" s="94">
        <f>I895+I896</f>
        <v>146973600</v>
      </c>
    </row>
    <row r="895" spans="1:9" ht="60">
      <c r="A895" s="99" t="s">
        <v>460</v>
      </c>
      <c r="B895" s="100" t="s">
        <v>587</v>
      </c>
      <c r="C895" s="100" t="s">
        <v>599</v>
      </c>
      <c r="D895" s="100" t="s">
        <v>594</v>
      </c>
      <c r="E895" s="100" t="s">
        <v>461</v>
      </c>
      <c r="F895" s="94">
        <v>128746500</v>
      </c>
      <c r="G895" s="94">
        <f t="shared" si="28"/>
        <v>0</v>
      </c>
      <c r="H895" s="94">
        <f t="shared" si="29"/>
        <v>0</v>
      </c>
      <c r="I895" s="94">
        <v>128746500</v>
      </c>
    </row>
    <row r="896" spans="1:9" ht="24">
      <c r="A896" s="99" t="s">
        <v>451</v>
      </c>
      <c r="B896" s="100" t="s">
        <v>587</v>
      </c>
      <c r="C896" s="100" t="s">
        <v>599</v>
      </c>
      <c r="D896" s="100" t="s">
        <v>594</v>
      </c>
      <c r="E896" s="100" t="s">
        <v>452</v>
      </c>
      <c r="F896" s="94">
        <v>18227100</v>
      </c>
      <c r="G896" s="94">
        <f t="shared" si="28"/>
        <v>0</v>
      </c>
      <c r="H896" s="94">
        <f t="shared" si="29"/>
        <v>0</v>
      </c>
      <c r="I896" s="94">
        <v>18227100</v>
      </c>
    </row>
    <row r="897" spans="1:9" ht="24">
      <c r="A897" s="99" t="s">
        <v>600</v>
      </c>
      <c r="B897" s="100" t="s">
        <v>587</v>
      </c>
      <c r="C897" s="91" t="s">
        <v>599</v>
      </c>
      <c r="D897" s="91" t="s">
        <v>601</v>
      </c>
      <c r="E897" s="100"/>
      <c r="F897" s="94">
        <f>F898</f>
        <v>32075500</v>
      </c>
      <c r="G897" s="94">
        <f t="shared" ref="G897:G960" si="31">I897-F897</f>
        <v>0</v>
      </c>
      <c r="H897" s="94">
        <f t="shared" ref="H897:H965" si="32">G897/F897*100</f>
        <v>0</v>
      </c>
      <c r="I897" s="94">
        <f>I898</f>
        <v>32075500</v>
      </c>
    </row>
    <row r="898" spans="1:9" ht="24">
      <c r="A898" s="99" t="s">
        <v>268</v>
      </c>
      <c r="B898" s="100" t="s">
        <v>587</v>
      </c>
      <c r="C898" s="91" t="s">
        <v>599</v>
      </c>
      <c r="D898" s="91" t="s">
        <v>602</v>
      </c>
      <c r="E898" s="100"/>
      <c r="F898" s="94">
        <f>F899</f>
        <v>32075500</v>
      </c>
      <c r="G898" s="94">
        <f t="shared" si="31"/>
        <v>0</v>
      </c>
      <c r="H898" s="94">
        <f t="shared" si="32"/>
        <v>0</v>
      </c>
      <c r="I898" s="94">
        <f>I899</f>
        <v>32075500</v>
      </c>
    </row>
    <row r="899" spans="1:9" ht="48">
      <c r="A899" s="99" t="s">
        <v>340</v>
      </c>
      <c r="B899" s="100" t="s">
        <v>587</v>
      </c>
      <c r="C899" s="91" t="s">
        <v>599</v>
      </c>
      <c r="D899" s="91" t="s">
        <v>602</v>
      </c>
      <c r="E899" s="100" t="s">
        <v>341</v>
      </c>
      <c r="F899" s="94">
        <f>F900</f>
        <v>32075500</v>
      </c>
      <c r="G899" s="94">
        <f t="shared" si="31"/>
        <v>0</v>
      </c>
      <c r="H899" s="94">
        <f t="shared" si="32"/>
        <v>0</v>
      </c>
      <c r="I899" s="94">
        <f>I900</f>
        <v>32075500</v>
      </c>
    </row>
    <row r="900" spans="1:9">
      <c r="A900" s="101" t="s">
        <v>449</v>
      </c>
      <c r="B900" s="100" t="s">
        <v>587</v>
      </c>
      <c r="C900" s="91" t="s">
        <v>599</v>
      </c>
      <c r="D900" s="91" t="s">
        <v>602</v>
      </c>
      <c r="E900" s="100" t="s">
        <v>450</v>
      </c>
      <c r="F900" s="94">
        <f>F901+F902</f>
        <v>32075500</v>
      </c>
      <c r="G900" s="94">
        <f t="shared" si="31"/>
        <v>0</v>
      </c>
      <c r="H900" s="94">
        <f t="shared" si="32"/>
        <v>0</v>
      </c>
      <c r="I900" s="94">
        <f>I901+I902</f>
        <v>32075500</v>
      </c>
    </row>
    <row r="901" spans="1:9" ht="60">
      <c r="A901" s="99" t="s">
        <v>460</v>
      </c>
      <c r="B901" s="100" t="s">
        <v>587</v>
      </c>
      <c r="C901" s="100" t="s">
        <v>599</v>
      </c>
      <c r="D901" s="100" t="s">
        <v>602</v>
      </c>
      <c r="E901" s="100" t="s">
        <v>461</v>
      </c>
      <c r="F901" s="94">
        <v>25736400</v>
      </c>
      <c r="G901" s="94">
        <f t="shared" si="31"/>
        <v>0</v>
      </c>
      <c r="H901" s="94">
        <f t="shared" si="32"/>
        <v>0</v>
      </c>
      <c r="I901" s="94">
        <v>25736400</v>
      </c>
    </row>
    <row r="902" spans="1:9" ht="24">
      <c r="A902" s="99" t="s">
        <v>451</v>
      </c>
      <c r="B902" s="100" t="s">
        <v>587</v>
      </c>
      <c r="C902" s="100" t="s">
        <v>599</v>
      </c>
      <c r="D902" s="100" t="s">
        <v>602</v>
      </c>
      <c r="E902" s="100" t="s">
        <v>452</v>
      </c>
      <c r="F902" s="94">
        <v>6339100</v>
      </c>
      <c r="G902" s="94">
        <f t="shared" si="31"/>
        <v>0</v>
      </c>
      <c r="H902" s="94">
        <f t="shared" si="32"/>
        <v>0</v>
      </c>
      <c r="I902" s="94">
        <v>6339100</v>
      </c>
    </row>
    <row r="903" spans="1:9" ht="24">
      <c r="A903" s="99" t="s">
        <v>244</v>
      </c>
      <c r="B903" s="100" t="s">
        <v>587</v>
      </c>
      <c r="C903" s="91" t="s">
        <v>599</v>
      </c>
      <c r="D903" s="91" t="s">
        <v>245</v>
      </c>
      <c r="E903" s="100"/>
      <c r="F903" s="94">
        <f>F904+F909</f>
        <v>898000</v>
      </c>
      <c r="G903" s="94">
        <f t="shared" si="31"/>
        <v>0</v>
      </c>
      <c r="H903" s="94">
        <f t="shared" si="32"/>
        <v>0</v>
      </c>
      <c r="I903" s="94">
        <f>I904+I909</f>
        <v>898000</v>
      </c>
    </row>
    <row r="904" spans="1:9" ht="60">
      <c r="A904" s="99" t="s">
        <v>256</v>
      </c>
      <c r="B904" s="100" t="s">
        <v>587</v>
      </c>
      <c r="C904" s="91" t="s">
        <v>599</v>
      </c>
      <c r="D904" s="91" t="s">
        <v>257</v>
      </c>
      <c r="E904" s="91"/>
      <c r="F904" s="94">
        <f>F905</f>
        <v>528000</v>
      </c>
      <c r="G904" s="94">
        <f t="shared" si="31"/>
        <v>0</v>
      </c>
      <c r="H904" s="94">
        <f t="shared" si="32"/>
        <v>0</v>
      </c>
      <c r="I904" s="94">
        <f>I905</f>
        <v>528000</v>
      </c>
    </row>
    <row r="905" spans="1:9" ht="48">
      <c r="A905" s="99" t="s">
        <v>258</v>
      </c>
      <c r="B905" s="100" t="s">
        <v>587</v>
      </c>
      <c r="C905" s="91" t="s">
        <v>599</v>
      </c>
      <c r="D905" s="91" t="s">
        <v>259</v>
      </c>
      <c r="E905" s="91"/>
      <c r="F905" s="94">
        <f>F906</f>
        <v>528000</v>
      </c>
      <c r="G905" s="94">
        <f t="shared" si="31"/>
        <v>0</v>
      </c>
      <c r="H905" s="94">
        <f t="shared" si="32"/>
        <v>0</v>
      </c>
      <c r="I905" s="94">
        <f>I906</f>
        <v>528000</v>
      </c>
    </row>
    <row r="906" spans="1:9" ht="48">
      <c r="A906" s="99" t="s">
        <v>340</v>
      </c>
      <c r="B906" s="100" t="s">
        <v>587</v>
      </c>
      <c r="C906" s="91" t="s">
        <v>599</v>
      </c>
      <c r="D906" s="91" t="s">
        <v>259</v>
      </c>
      <c r="E906" s="100" t="s">
        <v>341</v>
      </c>
      <c r="F906" s="94">
        <f>F907</f>
        <v>528000</v>
      </c>
      <c r="G906" s="94">
        <f t="shared" si="31"/>
        <v>0</v>
      </c>
      <c r="H906" s="94">
        <f t="shared" si="32"/>
        <v>0</v>
      </c>
      <c r="I906" s="94">
        <f>I907</f>
        <v>528000</v>
      </c>
    </row>
    <row r="907" spans="1:9">
      <c r="A907" s="101" t="s">
        <v>449</v>
      </c>
      <c r="B907" s="100" t="s">
        <v>587</v>
      </c>
      <c r="C907" s="91" t="s">
        <v>599</v>
      </c>
      <c r="D907" s="91" t="s">
        <v>259</v>
      </c>
      <c r="E907" s="100" t="s">
        <v>450</v>
      </c>
      <c r="F907" s="94">
        <f>F908</f>
        <v>528000</v>
      </c>
      <c r="G907" s="94">
        <f t="shared" si="31"/>
        <v>0</v>
      </c>
      <c r="H907" s="94">
        <f t="shared" si="32"/>
        <v>0</v>
      </c>
      <c r="I907" s="94">
        <f>I908</f>
        <v>528000</v>
      </c>
    </row>
    <row r="908" spans="1:9" ht="24">
      <c r="A908" s="99" t="s">
        <v>451</v>
      </c>
      <c r="B908" s="100" t="s">
        <v>587</v>
      </c>
      <c r="C908" s="100" t="s">
        <v>599</v>
      </c>
      <c r="D908" s="100" t="s">
        <v>259</v>
      </c>
      <c r="E908" s="100" t="s">
        <v>452</v>
      </c>
      <c r="F908" s="94">
        <v>528000</v>
      </c>
      <c r="G908" s="94">
        <f t="shared" si="31"/>
        <v>0</v>
      </c>
      <c r="H908" s="94">
        <f t="shared" si="32"/>
        <v>0</v>
      </c>
      <c r="I908" s="94">
        <v>528000</v>
      </c>
    </row>
    <row r="909" spans="1:9" ht="48">
      <c r="A909" s="99" t="s">
        <v>595</v>
      </c>
      <c r="B909" s="100" t="s">
        <v>587</v>
      </c>
      <c r="C909" s="100" t="s">
        <v>599</v>
      </c>
      <c r="D909" s="100" t="s">
        <v>299</v>
      </c>
      <c r="E909" s="100"/>
      <c r="F909" s="94">
        <f>F910</f>
        <v>370000</v>
      </c>
      <c r="G909" s="94">
        <f t="shared" si="31"/>
        <v>0</v>
      </c>
      <c r="H909" s="94">
        <f t="shared" si="32"/>
        <v>0</v>
      </c>
      <c r="I909" s="94">
        <f>I910</f>
        <v>370000</v>
      </c>
    </row>
    <row r="910" spans="1:9" ht="48">
      <c r="A910" s="99" t="s">
        <v>340</v>
      </c>
      <c r="B910" s="100" t="s">
        <v>587</v>
      </c>
      <c r="C910" s="100" t="s">
        <v>599</v>
      </c>
      <c r="D910" s="100" t="s">
        <v>299</v>
      </c>
      <c r="E910" s="100" t="s">
        <v>341</v>
      </c>
      <c r="F910" s="94">
        <f>F911</f>
        <v>370000</v>
      </c>
      <c r="G910" s="94">
        <f t="shared" si="31"/>
        <v>0</v>
      </c>
      <c r="H910" s="94">
        <f t="shared" si="32"/>
        <v>0</v>
      </c>
      <c r="I910" s="94">
        <f>I911</f>
        <v>370000</v>
      </c>
    </row>
    <row r="911" spans="1:9">
      <c r="A911" s="101" t="s">
        <v>449</v>
      </c>
      <c r="B911" s="100" t="s">
        <v>587</v>
      </c>
      <c r="C911" s="100" t="s">
        <v>599</v>
      </c>
      <c r="D911" s="100" t="s">
        <v>299</v>
      </c>
      <c r="E911" s="100" t="s">
        <v>450</v>
      </c>
      <c r="F911" s="94">
        <f>F912</f>
        <v>370000</v>
      </c>
      <c r="G911" s="94">
        <f t="shared" si="31"/>
        <v>0</v>
      </c>
      <c r="H911" s="94">
        <f t="shared" si="32"/>
        <v>0</v>
      </c>
      <c r="I911" s="94">
        <f>I912</f>
        <v>370000</v>
      </c>
    </row>
    <row r="912" spans="1:9" ht="24">
      <c r="A912" s="99" t="s">
        <v>451</v>
      </c>
      <c r="B912" s="100" t="s">
        <v>587</v>
      </c>
      <c r="C912" s="100" t="s">
        <v>599</v>
      </c>
      <c r="D912" s="100" t="s">
        <v>299</v>
      </c>
      <c r="E912" s="100" t="s">
        <v>452</v>
      </c>
      <c r="F912" s="94">
        <v>370000</v>
      </c>
      <c r="G912" s="94">
        <f t="shared" si="31"/>
        <v>0</v>
      </c>
      <c r="H912" s="94">
        <f t="shared" si="32"/>
        <v>0</v>
      </c>
      <c r="I912" s="94">
        <v>370000</v>
      </c>
    </row>
    <row r="913" spans="1:9" ht="24">
      <c r="A913" s="99" t="s">
        <v>603</v>
      </c>
      <c r="B913" s="100" t="s">
        <v>587</v>
      </c>
      <c r="C913" s="91" t="s">
        <v>604</v>
      </c>
      <c r="D913" s="91"/>
      <c r="E913" s="91"/>
      <c r="F913" s="94">
        <f>F914</f>
        <v>4053200</v>
      </c>
      <c r="G913" s="94">
        <f t="shared" si="31"/>
        <v>0</v>
      </c>
      <c r="H913" s="94">
        <f t="shared" si="32"/>
        <v>0</v>
      </c>
      <c r="I913" s="94">
        <f>I914</f>
        <v>4053200</v>
      </c>
    </row>
    <row r="914" spans="1:9" ht="24">
      <c r="A914" s="99" t="s">
        <v>592</v>
      </c>
      <c r="B914" s="100" t="s">
        <v>587</v>
      </c>
      <c r="C914" s="91" t="s">
        <v>604</v>
      </c>
      <c r="D914" s="91" t="s">
        <v>593</v>
      </c>
      <c r="E914" s="100"/>
      <c r="F914" s="94">
        <f>F915</f>
        <v>4053200</v>
      </c>
      <c r="G914" s="94">
        <f t="shared" si="31"/>
        <v>0</v>
      </c>
      <c r="H914" s="94">
        <f t="shared" si="32"/>
        <v>0</v>
      </c>
      <c r="I914" s="94">
        <f>I915</f>
        <v>4053200</v>
      </c>
    </row>
    <row r="915" spans="1:9" ht="24">
      <c r="A915" s="99" t="s">
        <v>268</v>
      </c>
      <c r="B915" s="100" t="s">
        <v>587</v>
      </c>
      <c r="C915" s="91" t="s">
        <v>604</v>
      </c>
      <c r="D915" s="91" t="s">
        <v>594</v>
      </c>
      <c r="E915" s="100"/>
      <c r="F915" s="94">
        <f>F916</f>
        <v>4053200</v>
      </c>
      <c r="G915" s="94">
        <f t="shared" si="31"/>
        <v>0</v>
      </c>
      <c r="H915" s="94">
        <f t="shared" si="32"/>
        <v>0</v>
      </c>
      <c r="I915" s="94">
        <f>I916</f>
        <v>4053200</v>
      </c>
    </row>
    <row r="916" spans="1:9" ht="48">
      <c r="A916" s="99" t="s">
        <v>340</v>
      </c>
      <c r="B916" s="100" t="s">
        <v>587</v>
      </c>
      <c r="C916" s="91" t="s">
        <v>604</v>
      </c>
      <c r="D916" s="91" t="s">
        <v>594</v>
      </c>
      <c r="E916" s="100" t="s">
        <v>341</v>
      </c>
      <c r="F916" s="94">
        <f>F917</f>
        <v>4053200</v>
      </c>
      <c r="G916" s="94">
        <f t="shared" si="31"/>
        <v>0</v>
      </c>
      <c r="H916" s="94">
        <f t="shared" si="32"/>
        <v>0</v>
      </c>
      <c r="I916" s="94">
        <f>I917</f>
        <v>4053200</v>
      </c>
    </row>
    <row r="917" spans="1:9">
      <c r="A917" s="101" t="s">
        <v>449</v>
      </c>
      <c r="B917" s="100" t="s">
        <v>587</v>
      </c>
      <c r="C917" s="91" t="s">
        <v>604</v>
      </c>
      <c r="D917" s="91" t="s">
        <v>594</v>
      </c>
      <c r="E917" s="100" t="s">
        <v>450</v>
      </c>
      <c r="F917" s="94">
        <f>F918+F919</f>
        <v>4053200</v>
      </c>
      <c r="G917" s="94">
        <f t="shared" si="31"/>
        <v>0</v>
      </c>
      <c r="H917" s="94">
        <f t="shared" si="32"/>
        <v>0</v>
      </c>
      <c r="I917" s="94">
        <f>I918+I919</f>
        <v>4053200</v>
      </c>
    </row>
    <row r="918" spans="1:9" ht="60">
      <c r="A918" s="99" t="s">
        <v>460</v>
      </c>
      <c r="B918" s="100" t="s">
        <v>587</v>
      </c>
      <c r="C918" s="100" t="s">
        <v>604</v>
      </c>
      <c r="D918" s="100" t="s">
        <v>594</v>
      </c>
      <c r="E918" s="100" t="s">
        <v>461</v>
      </c>
      <c r="F918" s="94">
        <v>2921200</v>
      </c>
      <c r="G918" s="94">
        <f t="shared" si="31"/>
        <v>0</v>
      </c>
      <c r="H918" s="94">
        <f t="shared" si="32"/>
        <v>0</v>
      </c>
      <c r="I918" s="94">
        <v>2921200</v>
      </c>
    </row>
    <row r="919" spans="1:9" ht="24">
      <c r="A919" s="99" t="s">
        <v>451</v>
      </c>
      <c r="B919" s="100" t="s">
        <v>587</v>
      </c>
      <c r="C919" s="100" t="s">
        <v>604</v>
      </c>
      <c r="D919" s="100" t="s">
        <v>594</v>
      </c>
      <c r="E919" s="100" t="s">
        <v>452</v>
      </c>
      <c r="F919" s="94">
        <v>1132000</v>
      </c>
      <c r="G919" s="94">
        <f t="shared" si="31"/>
        <v>0</v>
      </c>
      <c r="H919" s="94">
        <f t="shared" si="32"/>
        <v>0</v>
      </c>
      <c r="I919" s="94">
        <v>1132000</v>
      </c>
    </row>
    <row r="920" spans="1:9">
      <c r="A920" s="99" t="s">
        <v>605</v>
      </c>
      <c r="B920" s="100" t="s">
        <v>587</v>
      </c>
      <c r="C920" s="91" t="s">
        <v>606</v>
      </c>
      <c r="D920" s="91"/>
      <c r="E920" s="91"/>
      <c r="F920" s="94">
        <f>F921+F926</f>
        <v>1179000</v>
      </c>
      <c r="G920" s="94">
        <f t="shared" si="31"/>
        <v>0</v>
      </c>
      <c r="H920" s="94">
        <f t="shared" si="32"/>
        <v>0</v>
      </c>
      <c r="I920" s="94">
        <f>I921+I926</f>
        <v>1179000</v>
      </c>
    </row>
    <row r="921" spans="1:9">
      <c r="A921" s="99" t="s">
        <v>607</v>
      </c>
      <c r="B921" s="100" t="s">
        <v>587</v>
      </c>
      <c r="C921" s="91" t="s">
        <v>606</v>
      </c>
      <c r="D921" s="91" t="s">
        <v>608</v>
      </c>
      <c r="E921" s="100"/>
      <c r="F921" s="94">
        <f>F922</f>
        <v>1079000</v>
      </c>
      <c r="G921" s="94">
        <f t="shared" si="31"/>
        <v>0</v>
      </c>
      <c r="H921" s="94">
        <f t="shared" si="32"/>
        <v>0</v>
      </c>
      <c r="I921" s="94">
        <f>I922</f>
        <v>1079000</v>
      </c>
    </row>
    <row r="922" spans="1:9" ht="24">
      <c r="A922" s="99" t="s">
        <v>268</v>
      </c>
      <c r="B922" s="100" t="s">
        <v>587</v>
      </c>
      <c r="C922" s="91" t="s">
        <v>606</v>
      </c>
      <c r="D922" s="91" t="s">
        <v>609</v>
      </c>
      <c r="E922" s="100"/>
      <c r="F922" s="94">
        <f>F923</f>
        <v>1079000</v>
      </c>
      <c r="G922" s="94">
        <f t="shared" si="31"/>
        <v>0</v>
      </c>
      <c r="H922" s="94">
        <f t="shared" si="32"/>
        <v>0</v>
      </c>
      <c r="I922" s="94">
        <f>I923</f>
        <v>1079000</v>
      </c>
    </row>
    <row r="923" spans="1:9" ht="48">
      <c r="A923" s="99" t="s">
        <v>340</v>
      </c>
      <c r="B923" s="100" t="s">
        <v>587</v>
      </c>
      <c r="C923" s="91" t="s">
        <v>606</v>
      </c>
      <c r="D923" s="91" t="s">
        <v>609</v>
      </c>
      <c r="E923" s="100" t="s">
        <v>341</v>
      </c>
      <c r="F923" s="94">
        <f>F924</f>
        <v>1079000</v>
      </c>
      <c r="G923" s="94">
        <f t="shared" si="31"/>
        <v>0</v>
      </c>
      <c r="H923" s="94">
        <f t="shared" si="32"/>
        <v>0</v>
      </c>
      <c r="I923" s="94">
        <f>I924</f>
        <v>1079000</v>
      </c>
    </row>
    <row r="924" spans="1:9">
      <c r="A924" s="101" t="s">
        <v>449</v>
      </c>
      <c r="B924" s="100" t="s">
        <v>587</v>
      </c>
      <c r="C924" s="91" t="s">
        <v>606</v>
      </c>
      <c r="D924" s="91" t="s">
        <v>609</v>
      </c>
      <c r="E924" s="100" t="s">
        <v>450</v>
      </c>
      <c r="F924" s="94">
        <f>F925</f>
        <v>1079000</v>
      </c>
      <c r="G924" s="94">
        <f t="shared" si="31"/>
        <v>0</v>
      </c>
      <c r="H924" s="94">
        <f t="shared" si="32"/>
        <v>0</v>
      </c>
      <c r="I924" s="94">
        <f>I925</f>
        <v>1079000</v>
      </c>
    </row>
    <row r="925" spans="1:9" ht="24">
      <c r="A925" s="99" t="s">
        <v>451</v>
      </c>
      <c r="B925" s="100" t="s">
        <v>587</v>
      </c>
      <c r="C925" s="100" t="s">
        <v>606</v>
      </c>
      <c r="D925" s="100" t="s">
        <v>609</v>
      </c>
      <c r="E925" s="100" t="s">
        <v>452</v>
      </c>
      <c r="F925" s="94">
        <v>1079000</v>
      </c>
      <c r="G925" s="94">
        <f t="shared" si="31"/>
        <v>0</v>
      </c>
      <c r="H925" s="94">
        <f t="shared" si="32"/>
        <v>0</v>
      </c>
      <c r="I925" s="94">
        <v>1079000</v>
      </c>
    </row>
    <row r="926" spans="1:9" ht="24">
      <c r="A926" s="99" t="s">
        <v>244</v>
      </c>
      <c r="B926" s="100" t="s">
        <v>587</v>
      </c>
      <c r="C926" s="100" t="s">
        <v>606</v>
      </c>
      <c r="D926" s="100" t="s">
        <v>245</v>
      </c>
      <c r="E926" s="100"/>
      <c r="F926" s="94">
        <f>F927</f>
        <v>100000</v>
      </c>
      <c r="G926" s="94">
        <f t="shared" si="31"/>
        <v>0</v>
      </c>
      <c r="H926" s="94">
        <f t="shared" si="32"/>
        <v>0</v>
      </c>
      <c r="I926" s="94">
        <f>I927</f>
        <v>100000</v>
      </c>
    </row>
    <row r="927" spans="1:9" ht="48">
      <c r="A927" s="99" t="s">
        <v>595</v>
      </c>
      <c r="B927" s="100" t="s">
        <v>587</v>
      </c>
      <c r="C927" s="100" t="s">
        <v>606</v>
      </c>
      <c r="D927" s="100" t="s">
        <v>299</v>
      </c>
      <c r="E927" s="100"/>
      <c r="F927" s="94">
        <f>F928</f>
        <v>100000</v>
      </c>
      <c r="G927" s="94">
        <f t="shared" si="31"/>
        <v>0</v>
      </c>
      <c r="H927" s="94">
        <f t="shared" si="32"/>
        <v>0</v>
      </c>
      <c r="I927" s="94">
        <f>I928</f>
        <v>100000</v>
      </c>
    </row>
    <row r="928" spans="1:9" ht="48">
      <c r="A928" s="99" t="s">
        <v>340</v>
      </c>
      <c r="B928" s="100" t="s">
        <v>587</v>
      </c>
      <c r="C928" s="100" t="s">
        <v>606</v>
      </c>
      <c r="D928" s="100" t="s">
        <v>299</v>
      </c>
      <c r="E928" s="100" t="s">
        <v>341</v>
      </c>
      <c r="F928" s="94">
        <f>F929</f>
        <v>100000</v>
      </c>
      <c r="G928" s="94">
        <f t="shared" si="31"/>
        <v>0</v>
      </c>
      <c r="H928" s="94">
        <f t="shared" si="32"/>
        <v>0</v>
      </c>
      <c r="I928" s="94">
        <f>I929</f>
        <v>100000</v>
      </c>
    </row>
    <row r="929" spans="1:9">
      <c r="A929" s="101" t="s">
        <v>449</v>
      </c>
      <c r="B929" s="100" t="s">
        <v>587</v>
      </c>
      <c r="C929" s="100" t="s">
        <v>606</v>
      </c>
      <c r="D929" s="100" t="s">
        <v>299</v>
      </c>
      <c r="E929" s="100" t="s">
        <v>450</v>
      </c>
      <c r="F929" s="94">
        <f>F930</f>
        <v>100000</v>
      </c>
      <c r="G929" s="94">
        <f t="shared" si="31"/>
        <v>0</v>
      </c>
      <c r="H929" s="94">
        <f t="shared" si="32"/>
        <v>0</v>
      </c>
      <c r="I929" s="94">
        <f>I930</f>
        <v>100000</v>
      </c>
    </row>
    <row r="930" spans="1:9" ht="24">
      <c r="A930" s="99" t="s">
        <v>451</v>
      </c>
      <c r="B930" s="100" t="s">
        <v>587</v>
      </c>
      <c r="C930" s="100" t="s">
        <v>606</v>
      </c>
      <c r="D930" s="100" t="s">
        <v>299</v>
      </c>
      <c r="E930" s="100" t="s">
        <v>452</v>
      </c>
      <c r="F930" s="94">
        <v>100000</v>
      </c>
      <c r="G930" s="94">
        <f t="shared" si="31"/>
        <v>0</v>
      </c>
      <c r="H930" s="94">
        <f t="shared" si="32"/>
        <v>0</v>
      </c>
      <c r="I930" s="94">
        <v>100000</v>
      </c>
    </row>
    <row r="931" spans="1:9" ht="24">
      <c r="A931" s="99" t="s">
        <v>610</v>
      </c>
      <c r="B931" s="100" t="s">
        <v>587</v>
      </c>
      <c r="C931" s="91" t="s">
        <v>611</v>
      </c>
      <c r="D931" s="91"/>
      <c r="E931" s="91"/>
      <c r="F931" s="94">
        <f>F932+F945+F951</f>
        <v>24697731</v>
      </c>
      <c r="G931" s="94">
        <f t="shared" si="31"/>
        <v>421780</v>
      </c>
      <c r="H931" s="94">
        <f>G931/F931*100</f>
        <v>1.7077682156308207</v>
      </c>
      <c r="I931" s="94">
        <f>I932+I945+I951</f>
        <v>25119511</v>
      </c>
    </row>
    <row r="932" spans="1:9" ht="48">
      <c r="A932" s="99" t="s">
        <v>192</v>
      </c>
      <c r="B932" s="100" t="s">
        <v>587</v>
      </c>
      <c r="C932" s="91" t="s">
        <v>611</v>
      </c>
      <c r="D932" s="91" t="s">
        <v>193</v>
      </c>
      <c r="E932" s="91"/>
      <c r="F932" s="94">
        <f>F933</f>
        <v>18546996</v>
      </c>
      <c r="G932" s="94">
        <f t="shared" si="31"/>
        <v>0</v>
      </c>
      <c r="H932" s="94">
        <f t="shared" si="32"/>
        <v>0</v>
      </c>
      <c r="I932" s="94">
        <f>I933</f>
        <v>18546996</v>
      </c>
    </row>
    <row r="933" spans="1:9">
      <c r="A933" s="99" t="s">
        <v>204</v>
      </c>
      <c r="B933" s="100" t="s">
        <v>587</v>
      </c>
      <c r="C933" s="91" t="s">
        <v>611</v>
      </c>
      <c r="D933" s="91" t="s">
        <v>205</v>
      </c>
      <c r="E933" s="91"/>
      <c r="F933" s="94">
        <f>F934+F938+F942</f>
        <v>18546996</v>
      </c>
      <c r="G933" s="94">
        <f t="shared" si="31"/>
        <v>0</v>
      </c>
      <c r="H933" s="94">
        <f t="shared" si="32"/>
        <v>0</v>
      </c>
      <c r="I933" s="94">
        <f>I934+I938+I942</f>
        <v>18546996</v>
      </c>
    </row>
    <row r="934" spans="1:9" ht="72">
      <c r="A934" s="99" t="s">
        <v>196</v>
      </c>
      <c r="B934" s="100" t="s">
        <v>587</v>
      </c>
      <c r="C934" s="91" t="s">
        <v>611</v>
      </c>
      <c r="D934" s="91" t="s">
        <v>205</v>
      </c>
      <c r="E934" s="91" t="s">
        <v>197</v>
      </c>
      <c r="F934" s="94">
        <f>F935</f>
        <v>17238396</v>
      </c>
      <c r="G934" s="94">
        <f t="shared" si="31"/>
        <v>0</v>
      </c>
      <c r="H934" s="94">
        <f t="shared" si="32"/>
        <v>0</v>
      </c>
      <c r="I934" s="94">
        <f>I935</f>
        <v>17238396</v>
      </c>
    </row>
    <row r="935" spans="1:9" ht="24">
      <c r="A935" s="99" t="s">
        <v>198</v>
      </c>
      <c r="B935" s="100" t="s">
        <v>587</v>
      </c>
      <c r="C935" s="91" t="s">
        <v>611</v>
      </c>
      <c r="D935" s="91" t="s">
        <v>205</v>
      </c>
      <c r="E935" s="91" t="s">
        <v>199</v>
      </c>
      <c r="F935" s="94">
        <f>F936+F937</f>
        <v>17238396</v>
      </c>
      <c r="G935" s="94">
        <f t="shared" si="31"/>
        <v>0</v>
      </c>
      <c r="H935" s="94">
        <f t="shared" si="32"/>
        <v>0</v>
      </c>
      <c r="I935" s="94">
        <f>I936+I937</f>
        <v>17238396</v>
      </c>
    </row>
    <row r="936" spans="1:9">
      <c r="A936" s="99" t="s">
        <v>200</v>
      </c>
      <c r="B936" s="100" t="s">
        <v>587</v>
      </c>
      <c r="C936" s="100" t="s">
        <v>611</v>
      </c>
      <c r="D936" s="100" t="s">
        <v>205</v>
      </c>
      <c r="E936" s="100" t="s">
        <v>201</v>
      </c>
      <c r="F936" s="94">
        <v>16608796</v>
      </c>
      <c r="G936" s="94">
        <f t="shared" si="31"/>
        <v>0</v>
      </c>
      <c r="H936" s="94">
        <f t="shared" si="32"/>
        <v>0</v>
      </c>
      <c r="I936" s="94">
        <v>16608796</v>
      </c>
    </row>
    <row r="937" spans="1:9" ht="24">
      <c r="A937" s="99" t="s">
        <v>206</v>
      </c>
      <c r="B937" s="100" t="s">
        <v>587</v>
      </c>
      <c r="C937" s="100" t="s">
        <v>611</v>
      </c>
      <c r="D937" s="100" t="s">
        <v>205</v>
      </c>
      <c r="E937" s="100" t="s">
        <v>207</v>
      </c>
      <c r="F937" s="94">
        <v>629600</v>
      </c>
      <c r="G937" s="94">
        <f t="shared" si="31"/>
        <v>0</v>
      </c>
      <c r="H937" s="94">
        <f t="shared" si="32"/>
        <v>0</v>
      </c>
      <c r="I937" s="94">
        <v>629600</v>
      </c>
    </row>
    <row r="938" spans="1:9" ht="24">
      <c r="A938" s="99" t="s">
        <v>208</v>
      </c>
      <c r="B938" s="100" t="s">
        <v>587</v>
      </c>
      <c r="C938" s="91" t="s">
        <v>611</v>
      </c>
      <c r="D938" s="91" t="s">
        <v>205</v>
      </c>
      <c r="E938" s="91" t="s">
        <v>209</v>
      </c>
      <c r="F938" s="94">
        <f>F939</f>
        <v>1303100</v>
      </c>
      <c r="G938" s="94">
        <f t="shared" si="31"/>
        <v>0</v>
      </c>
      <c r="H938" s="94">
        <f t="shared" si="32"/>
        <v>0</v>
      </c>
      <c r="I938" s="94">
        <f>I939</f>
        <v>1303100</v>
      </c>
    </row>
    <row r="939" spans="1:9" ht="24">
      <c r="A939" s="99" t="s">
        <v>210</v>
      </c>
      <c r="B939" s="100" t="s">
        <v>587</v>
      </c>
      <c r="C939" s="91" t="s">
        <v>611</v>
      </c>
      <c r="D939" s="91" t="s">
        <v>205</v>
      </c>
      <c r="E939" s="91" t="s">
        <v>211</v>
      </c>
      <c r="F939" s="94">
        <f>F940+F941</f>
        <v>1303100</v>
      </c>
      <c r="G939" s="94">
        <f t="shared" si="31"/>
        <v>0</v>
      </c>
      <c r="H939" s="94">
        <f t="shared" si="32"/>
        <v>0</v>
      </c>
      <c r="I939" s="94">
        <f>I940+I941</f>
        <v>1303100</v>
      </c>
    </row>
    <row r="940" spans="1:9" ht="36">
      <c r="A940" s="99" t="s">
        <v>212</v>
      </c>
      <c r="B940" s="100" t="s">
        <v>587</v>
      </c>
      <c r="C940" s="100" t="s">
        <v>611</v>
      </c>
      <c r="D940" s="100" t="s">
        <v>205</v>
      </c>
      <c r="E940" s="100" t="s">
        <v>213</v>
      </c>
      <c r="F940" s="94">
        <v>760900</v>
      </c>
      <c r="G940" s="94">
        <f t="shared" si="31"/>
        <v>0</v>
      </c>
      <c r="H940" s="94">
        <f t="shared" si="32"/>
        <v>0</v>
      </c>
      <c r="I940" s="94">
        <v>760900</v>
      </c>
    </row>
    <row r="941" spans="1:9" ht="36">
      <c r="A941" s="99" t="s">
        <v>214</v>
      </c>
      <c r="B941" s="100" t="s">
        <v>587</v>
      </c>
      <c r="C941" s="100" t="s">
        <v>611</v>
      </c>
      <c r="D941" s="100" t="s">
        <v>205</v>
      </c>
      <c r="E941" s="100" t="s">
        <v>215</v>
      </c>
      <c r="F941" s="94">
        <v>542200</v>
      </c>
      <c r="G941" s="94">
        <f t="shared" si="31"/>
        <v>0</v>
      </c>
      <c r="H941" s="94">
        <f t="shared" si="32"/>
        <v>0</v>
      </c>
      <c r="I941" s="94">
        <v>542200</v>
      </c>
    </row>
    <row r="942" spans="1:9">
      <c r="A942" s="99" t="s">
        <v>224</v>
      </c>
      <c r="B942" s="100" t="s">
        <v>587</v>
      </c>
      <c r="C942" s="91" t="s">
        <v>611</v>
      </c>
      <c r="D942" s="91" t="s">
        <v>205</v>
      </c>
      <c r="E942" s="91" t="s">
        <v>225</v>
      </c>
      <c r="F942" s="94">
        <f>F943</f>
        <v>5500</v>
      </c>
      <c r="G942" s="94">
        <f t="shared" si="31"/>
        <v>0</v>
      </c>
      <c r="H942" s="94">
        <f>G942/F942*100</f>
        <v>0</v>
      </c>
      <c r="I942" s="94">
        <f>I943</f>
        <v>5500</v>
      </c>
    </row>
    <row r="943" spans="1:9">
      <c r="A943" s="99" t="s">
        <v>226</v>
      </c>
      <c r="B943" s="100" t="s">
        <v>587</v>
      </c>
      <c r="C943" s="91" t="s">
        <v>611</v>
      </c>
      <c r="D943" s="91" t="s">
        <v>205</v>
      </c>
      <c r="E943" s="91" t="s">
        <v>227</v>
      </c>
      <c r="F943" s="94">
        <f>F944</f>
        <v>5500</v>
      </c>
      <c r="G943" s="94">
        <f t="shared" si="31"/>
        <v>0</v>
      </c>
      <c r="H943" s="94">
        <f t="shared" si="32"/>
        <v>0</v>
      </c>
      <c r="I943" s="94">
        <f>I944</f>
        <v>5500</v>
      </c>
    </row>
    <row r="944" spans="1:9" ht="24">
      <c r="A944" s="99" t="s">
        <v>228</v>
      </c>
      <c r="B944" s="100" t="s">
        <v>587</v>
      </c>
      <c r="C944" s="100" t="s">
        <v>611</v>
      </c>
      <c r="D944" s="100" t="s">
        <v>205</v>
      </c>
      <c r="E944" s="100" t="s">
        <v>229</v>
      </c>
      <c r="F944" s="94">
        <v>5500</v>
      </c>
      <c r="G944" s="94">
        <f t="shared" si="31"/>
        <v>0</v>
      </c>
      <c r="H944" s="94">
        <f t="shared" si="32"/>
        <v>0</v>
      </c>
      <c r="I944" s="94">
        <v>5500</v>
      </c>
    </row>
    <row r="945" spans="1:9" ht="36">
      <c r="A945" s="99" t="s">
        <v>612</v>
      </c>
      <c r="B945" s="100" t="s">
        <v>587</v>
      </c>
      <c r="C945" s="91" t="s">
        <v>611</v>
      </c>
      <c r="D945" s="91" t="s">
        <v>613</v>
      </c>
      <c r="E945" s="100"/>
      <c r="F945" s="94">
        <f>F946</f>
        <v>6150735</v>
      </c>
      <c r="G945" s="94">
        <f t="shared" si="31"/>
        <v>211780</v>
      </c>
      <c r="H945" s="94">
        <f t="shared" si="32"/>
        <v>3.4431657354771423</v>
      </c>
      <c r="I945" s="94">
        <f>I946</f>
        <v>6362515</v>
      </c>
    </row>
    <row r="946" spans="1:9" ht="24">
      <c r="A946" s="99" t="s">
        <v>268</v>
      </c>
      <c r="B946" s="100" t="s">
        <v>587</v>
      </c>
      <c r="C946" s="91" t="s">
        <v>611</v>
      </c>
      <c r="D946" s="91" t="s">
        <v>614</v>
      </c>
      <c r="E946" s="100"/>
      <c r="F946" s="94">
        <f>F947</f>
        <v>6150735</v>
      </c>
      <c r="G946" s="94">
        <f t="shared" si="31"/>
        <v>211780</v>
      </c>
      <c r="H946" s="94">
        <f t="shared" si="32"/>
        <v>3.4431657354771423</v>
      </c>
      <c r="I946" s="94">
        <f>I947</f>
        <v>6362515</v>
      </c>
    </row>
    <row r="947" spans="1:9" ht="48">
      <c r="A947" s="99" t="s">
        <v>340</v>
      </c>
      <c r="B947" s="100" t="s">
        <v>587</v>
      </c>
      <c r="C947" s="91" t="s">
        <v>611</v>
      </c>
      <c r="D947" s="91" t="s">
        <v>614</v>
      </c>
      <c r="E947" s="100" t="s">
        <v>341</v>
      </c>
      <c r="F947" s="94">
        <f>F948</f>
        <v>6150735</v>
      </c>
      <c r="G947" s="94">
        <f t="shared" si="31"/>
        <v>211780</v>
      </c>
      <c r="H947" s="94">
        <f t="shared" si="32"/>
        <v>3.4431657354771423</v>
      </c>
      <c r="I947" s="94">
        <f>I948</f>
        <v>6362515</v>
      </c>
    </row>
    <row r="948" spans="1:9">
      <c r="A948" s="101" t="s">
        <v>449</v>
      </c>
      <c r="B948" s="100" t="s">
        <v>587</v>
      </c>
      <c r="C948" s="91" t="s">
        <v>611</v>
      </c>
      <c r="D948" s="91" t="s">
        <v>614</v>
      </c>
      <c r="E948" s="100" t="s">
        <v>450</v>
      </c>
      <c r="F948" s="94">
        <f>F949+F950</f>
        <v>6150735</v>
      </c>
      <c r="G948" s="94">
        <f t="shared" si="31"/>
        <v>211780</v>
      </c>
      <c r="H948" s="94">
        <f t="shared" si="32"/>
        <v>3.4431657354771423</v>
      </c>
      <c r="I948" s="94">
        <f>I949+I950</f>
        <v>6362515</v>
      </c>
    </row>
    <row r="949" spans="1:9" ht="60">
      <c r="A949" s="99" t="s">
        <v>460</v>
      </c>
      <c r="B949" s="100" t="s">
        <v>587</v>
      </c>
      <c r="C949" s="100" t="s">
        <v>611</v>
      </c>
      <c r="D949" s="100" t="s">
        <v>614</v>
      </c>
      <c r="E949" s="100" t="s">
        <v>461</v>
      </c>
      <c r="F949" s="94">
        <v>5488600</v>
      </c>
      <c r="G949" s="94">
        <f t="shared" si="31"/>
        <v>0</v>
      </c>
      <c r="H949" s="94">
        <f t="shared" si="32"/>
        <v>0</v>
      </c>
      <c r="I949" s="94">
        <v>5488600</v>
      </c>
    </row>
    <row r="950" spans="1:9" ht="24">
      <c r="A950" s="99" t="s">
        <v>451</v>
      </c>
      <c r="B950" s="100" t="s">
        <v>587</v>
      </c>
      <c r="C950" s="100" t="s">
        <v>611</v>
      </c>
      <c r="D950" s="100" t="s">
        <v>614</v>
      </c>
      <c r="E950" s="100" t="s">
        <v>452</v>
      </c>
      <c r="F950" s="94">
        <v>662135</v>
      </c>
      <c r="G950" s="94">
        <f t="shared" si="31"/>
        <v>211780</v>
      </c>
      <c r="H950" s="94">
        <f t="shared" si="32"/>
        <v>31.984414054535709</v>
      </c>
      <c r="I950" s="94">
        <v>873915</v>
      </c>
    </row>
    <row r="951" spans="1:9" ht="24">
      <c r="A951" s="99" t="s">
        <v>244</v>
      </c>
      <c r="B951" s="100" t="s">
        <v>587</v>
      </c>
      <c r="C951" s="100" t="s">
        <v>611</v>
      </c>
      <c r="D951" s="100" t="s">
        <v>245</v>
      </c>
      <c r="E951" s="100"/>
      <c r="F951" s="94">
        <f>F952</f>
        <v>0</v>
      </c>
      <c r="G951" s="94">
        <f t="shared" si="31"/>
        <v>210000</v>
      </c>
      <c r="H951" s="94"/>
      <c r="I951" s="94">
        <f>I952</f>
        <v>210000</v>
      </c>
    </row>
    <row r="952" spans="1:9" ht="60">
      <c r="A952" s="99" t="s">
        <v>173</v>
      </c>
      <c r="B952" s="100" t="s">
        <v>587</v>
      </c>
      <c r="C952" s="100" t="s">
        <v>611</v>
      </c>
      <c r="D952" s="100" t="s">
        <v>300</v>
      </c>
      <c r="E952" s="100"/>
      <c r="F952" s="94">
        <f>F953</f>
        <v>0</v>
      </c>
      <c r="G952" s="94">
        <f t="shared" si="31"/>
        <v>210000</v>
      </c>
      <c r="H952" s="94"/>
      <c r="I952" s="94">
        <f>I953</f>
        <v>210000</v>
      </c>
    </row>
    <row r="953" spans="1:9" ht="48">
      <c r="A953" s="99" t="s">
        <v>340</v>
      </c>
      <c r="B953" s="100" t="s">
        <v>587</v>
      </c>
      <c r="C953" s="100" t="s">
        <v>611</v>
      </c>
      <c r="D953" s="100" t="s">
        <v>300</v>
      </c>
      <c r="E953" s="100" t="s">
        <v>341</v>
      </c>
      <c r="F953" s="94">
        <f>F954</f>
        <v>0</v>
      </c>
      <c r="G953" s="94">
        <f t="shared" si="31"/>
        <v>210000</v>
      </c>
      <c r="H953" s="94"/>
      <c r="I953" s="94">
        <f>I954</f>
        <v>210000</v>
      </c>
    </row>
    <row r="954" spans="1:9">
      <c r="A954" s="101" t="s">
        <v>449</v>
      </c>
      <c r="B954" s="100" t="s">
        <v>587</v>
      </c>
      <c r="C954" s="100" t="s">
        <v>611</v>
      </c>
      <c r="D954" s="100" t="s">
        <v>300</v>
      </c>
      <c r="E954" s="100" t="s">
        <v>450</v>
      </c>
      <c r="F954" s="94">
        <f>F955</f>
        <v>0</v>
      </c>
      <c r="G954" s="94">
        <f t="shared" si="31"/>
        <v>210000</v>
      </c>
      <c r="H954" s="94"/>
      <c r="I954" s="94">
        <f>I955</f>
        <v>210000</v>
      </c>
    </row>
    <row r="955" spans="1:9" ht="24">
      <c r="A955" s="99" t="s">
        <v>451</v>
      </c>
      <c r="B955" s="100" t="s">
        <v>587</v>
      </c>
      <c r="C955" s="100" t="s">
        <v>611</v>
      </c>
      <c r="D955" s="100" t="s">
        <v>300</v>
      </c>
      <c r="E955" s="100" t="s">
        <v>452</v>
      </c>
      <c r="F955" s="94"/>
      <c r="G955" s="94">
        <f t="shared" si="31"/>
        <v>210000</v>
      </c>
      <c r="H955" s="94"/>
      <c r="I955" s="94">
        <v>210000</v>
      </c>
    </row>
    <row r="956" spans="1:9">
      <c r="A956" s="99" t="s">
        <v>313</v>
      </c>
      <c r="B956" s="100" t="s">
        <v>587</v>
      </c>
      <c r="C956" s="91" t="s">
        <v>314</v>
      </c>
      <c r="D956" s="91"/>
      <c r="E956" s="91"/>
      <c r="F956" s="94">
        <f>F957</f>
        <v>87739800</v>
      </c>
      <c r="G956" s="94">
        <f t="shared" si="31"/>
        <v>0</v>
      </c>
      <c r="H956" s="94">
        <f t="shared" si="32"/>
        <v>0</v>
      </c>
      <c r="I956" s="94">
        <f>I957</f>
        <v>87739800</v>
      </c>
    </row>
    <row r="957" spans="1:9">
      <c r="A957" s="99" t="s">
        <v>325</v>
      </c>
      <c r="B957" s="100" t="s">
        <v>587</v>
      </c>
      <c r="C957" s="91" t="s">
        <v>326</v>
      </c>
      <c r="D957" s="91"/>
      <c r="E957" s="91"/>
      <c r="F957" s="94">
        <f>F958</f>
        <v>87739800</v>
      </c>
      <c r="G957" s="94">
        <f t="shared" si="31"/>
        <v>0</v>
      </c>
      <c r="H957" s="94">
        <f t="shared" si="32"/>
        <v>0</v>
      </c>
      <c r="I957" s="94">
        <f>I958</f>
        <v>87739800</v>
      </c>
    </row>
    <row r="958" spans="1:9">
      <c r="A958" s="99" t="s">
        <v>414</v>
      </c>
      <c r="B958" s="100" t="s">
        <v>587</v>
      </c>
      <c r="C958" s="91" t="s">
        <v>326</v>
      </c>
      <c r="D958" s="91" t="s">
        <v>415</v>
      </c>
      <c r="E958" s="91"/>
      <c r="F958" s="94">
        <f>F959+F964</f>
        <v>87739800</v>
      </c>
      <c r="G958" s="94">
        <f t="shared" si="31"/>
        <v>0</v>
      </c>
      <c r="H958" s="94">
        <f t="shared" si="32"/>
        <v>0</v>
      </c>
      <c r="I958" s="94">
        <f>I959+I964</f>
        <v>87739800</v>
      </c>
    </row>
    <row r="959" spans="1:9" ht="48">
      <c r="A959" s="99" t="s">
        <v>615</v>
      </c>
      <c r="B959" s="100" t="s">
        <v>587</v>
      </c>
      <c r="C959" s="91" t="s">
        <v>326</v>
      </c>
      <c r="D959" s="91" t="s">
        <v>616</v>
      </c>
      <c r="E959" s="91"/>
      <c r="F959" s="94">
        <f>F960</f>
        <v>31147800</v>
      </c>
      <c r="G959" s="94">
        <f t="shared" si="31"/>
        <v>0</v>
      </c>
      <c r="H959" s="94">
        <f t="shared" si="32"/>
        <v>0</v>
      </c>
      <c r="I959" s="94">
        <f>I960</f>
        <v>31147800</v>
      </c>
    </row>
    <row r="960" spans="1:9" ht="24">
      <c r="A960" s="99" t="s">
        <v>617</v>
      </c>
      <c r="B960" s="100" t="s">
        <v>587</v>
      </c>
      <c r="C960" s="91" t="s">
        <v>326</v>
      </c>
      <c r="D960" s="91" t="s">
        <v>618</v>
      </c>
      <c r="E960" s="91"/>
      <c r="F960" s="94">
        <f>F961</f>
        <v>31147800</v>
      </c>
      <c r="G960" s="94">
        <f t="shared" si="31"/>
        <v>0</v>
      </c>
      <c r="H960" s="94">
        <f t="shared" si="32"/>
        <v>0</v>
      </c>
      <c r="I960" s="94">
        <f>I961</f>
        <v>31147800</v>
      </c>
    </row>
    <row r="961" spans="1:9" ht="48">
      <c r="A961" s="99" t="s">
        <v>340</v>
      </c>
      <c r="B961" s="100" t="s">
        <v>587</v>
      </c>
      <c r="C961" s="91" t="s">
        <v>326</v>
      </c>
      <c r="D961" s="91" t="s">
        <v>618</v>
      </c>
      <c r="E961" s="91" t="s">
        <v>341</v>
      </c>
      <c r="F961" s="94">
        <f>F962</f>
        <v>31147800</v>
      </c>
      <c r="G961" s="94">
        <f t="shared" ref="G961:G1024" si="33">I961-F961</f>
        <v>0</v>
      </c>
      <c r="H961" s="94">
        <f t="shared" si="32"/>
        <v>0</v>
      </c>
      <c r="I961" s="94">
        <f>I962</f>
        <v>31147800</v>
      </c>
    </row>
    <row r="962" spans="1:9">
      <c r="A962" s="101" t="s">
        <v>449</v>
      </c>
      <c r="B962" s="100" t="s">
        <v>587</v>
      </c>
      <c r="C962" s="91" t="s">
        <v>326</v>
      </c>
      <c r="D962" s="91" t="s">
        <v>618</v>
      </c>
      <c r="E962" s="91" t="s">
        <v>450</v>
      </c>
      <c r="F962" s="94">
        <f>F963</f>
        <v>31147800</v>
      </c>
      <c r="G962" s="94">
        <f t="shared" si="33"/>
        <v>0</v>
      </c>
      <c r="H962" s="94">
        <f t="shared" si="32"/>
        <v>0</v>
      </c>
      <c r="I962" s="94">
        <f>I963</f>
        <v>31147800</v>
      </c>
    </row>
    <row r="963" spans="1:9" ht="24">
      <c r="A963" s="99" t="s">
        <v>451</v>
      </c>
      <c r="B963" s="100" t="s">
        <v>587</v>
      </c>
      <c r="C963" s="100" t="s">
        <v>326</v>
      </c>
      <c r="D963" s="100" t="s">
        <v>618</v>
      </c>
      <c r="E963" s="100" t="s">
        <v>452</v>
      </c>
      <c r="F963" s="94">
        <v>31147800</v>
      </c>
      <c r="G963" s="94">
        <f t="shared" si="33"/>
        <v>0</v>
      </c>
      <c r="H963" s="94">
        <f t="shared" si="32"/>
        <v>0</v>
      </c>
      <c r="I963" s="94">
        <v>31147800</v>
      </c>
    </row>
    <row r="964" spans="1:9" ht="60">
      <c r="A964" s="99" t="s">
        <v>619</v>
      </c>
      <c r="B964" s="100" t="s">
        <v>587</v>
      </c>
      <c r="C964" s="91" t="s">
        <v>326</v>
      </c>
      <c r="D964" s="91" t="s">
        <v>620</v>
      </c>
      <c r="E964" s="91"/>
      <c r="F964" s="94">
        <f>F965</f>
        <v>56592000</v>
      </c>
      <c r="G964" s="94">
        <f t="shared" si="33"/>
        <v>0</v>
      </c>
      <c r="H964" s="94">
        <f t="shared" si="32"/>
        <v>0</v>
      </c>
      <c r="I964" s="94">
        <f>I965</f>
        <v>56592000</v>
      </c>
    </row>
    <row r="965" spans="1:9" ht="24">
      <c r="A965" s="99" t="s">
        <v>621</v>
      </c>
      <c r="B965" s="100" t="s">
        <v>587</v>
      </c>
      <c r="C965" s="91" t="s">
        <v>326</v>
      </c>
      <c r="D965" s="91" t="s">
        <v>622</v>
      </c>
      <c r="E965" s="91"/>
      <c r="F965" s="94">
        <f>F966</f>
        <v>56592000</v>
      </c>
      <c r="G965" s="94">
        <f t="shared" si="33"/>
        <v>0</v>
      </c>
      <c r="H965" s="94">
        <f t="shared" si="32"/>
        <v>0</v>
      </c>
      <c r="I965" s="94">
        <f>I966</f>
        <v>56592000</v>
      </c>
    </row>
    <row r="966" spans="1:9" ht="24">
      <c r="A966" s="99" t="s">
        <v>216</v>
      </c>
      <c r="B966" s="100" t="s">
        <v>587</v>
      </c>
      <c r="C966" s="91" t="s">
        <v>326</v>
      </c>
      <c r="D966" s="91" t="s">
        <v>622</v>
      </c>
      <c r="E966" s="91" t="s">
        <v>217</v>
      </c>
      <c r="F966" s="94">
        <f>F967</f>
        <v>56592000</v>
      </c>
      <c r="G966" s="94">
        <f t="shared" si="33"/>
        <v>0</v>
      </c>
      <c r="H966" s="94">
        <f t="shared" ref="H966:H1029" si="34">G966/F966*100</f>
        <v>0</v>
      </c>
      <c r="I966" s="94">
        <f>I967</f>
        <v>56592000</v>
      </c>
    </row>
    <row r="967" spans="1:9" ht="36">
      <c r="A967" s="99" t="s">
        <v>218</v>
      </c>
      <c r="B967" s="100" t="s">
        <v>587</v>
      </c>
      <c r="C967" s="91" t="s">
        <v>326</v>
      </c>
      <c r="D967" s="91" t="s">
        <v>622</v>
      </c>
      <c r="E967" s="91" t="s">
        <v>219</v>
      </c>
      <c r="F967" s="94">
        <f>F968</f>
        <v>56592000</v>
      </c>
      <c r="G967" s="94">
        <f t="shared" si="33"/>
        <v>0</v>
      </c>
      <c r="H967" s="94">
        <f t="shared" si="34"/>
        <v>0</v>
      </c>
      <c r="I967" s="94">
        <f>I968</f>
        <v>56592000</v>
      </c>
    </row>
    <row r="968" spans="1:9" ht="24">
      <c r="A968" s="99" t="s">
        <v>436</v>
      </c>
      <c r="B968" s="100" t="s">
        <v>587</v>
      </c>
      <c r="C968" s="100" t="s">
        <v>326</v>
      </c>
      <c r="D968" s="100" t="s">
        <v>622</v>
      </c>
      <c r="E968" s="100" t="s">
        <v>437</v>
      </c>
      <c r="F968" s="94">
        <v>56592000</v>
      </c>
      <c r="G968" s="94">
        <f t="shared" si="33"/>
        <v>0</v>
      </c>
      <c r="H968" s="94">
        <f t="shared" si="34"/>
        <v>0</v>
      </c>
      <c r="I968" s="94">
        <v>56592000</v>
      </c>
    </row>
    <row r="969" spans="1:9" s="98" customFormat="1" ht="24">
      <c r="A969" s="95" t="s">
        <v>623</v>
      </c>
      <c r="B969" s="96" t="s">
        <v>624</v>
      </c>
      <c r="C969" s="96"/>
      <c r="D969" s="96"/>
      <c r="E969" s="96"/>
      <c r="F969" s="97">
        <f>F970+F981+F988+F1039</f>
        <v>256223415</v>
      </c>
      <c r="G969" s="97">
        <f t="shared" si="33"/>
        <v>3419856</v>
      </c>
      <c r="H969" s="97">
        <f t="shared" si="34"/>
        <v>1.3347164231653068</v>
      </c>
      <c r="I969" s="97">
        <f>I970+I981+I988+I1039</f>
        <v>259643271</v>
      </c>
    </row>
    <row r="970" spans="1:9">
      <c r="A970" s="99" t="s">
        <v>188</v>
      </c>
      <c r="B970" s="100" t="s">
        <v>624</v>
      </c>
      <c r="C970" s="91" t="s">
        <v>189</v>
      </c>
      <c r="D970" s="91"/>
      <c r="E970" s="91"/>
      <c r="F970" s="94">
        <f>F971</f>
        <v>841630</v>
      </c>
      <c r="G970" s="94">
        <f t="shared" si="33"/>
        <v>0</v>
      </c>
      <c r="H970" s="94">
        <f t="shared" si="34"/>
        <v>0</v>
      </c>
      <c r="I970" s="94">
        <f>I971</f>
        <v>841630</v>
      </c>
    </row>
    <row r="971" spans="1:9">
      <c r="A971" s="99" t="s">
        <v>236</v>
      </c>
      <c r="B971" s="100" t="s">
        <v>624</v>
      </c>
      <c r="C971" s="91" t="s">
        <v>237</v>
      </c>
      <c r="D971" s="91"/>
      <c r="E971" s="91"/>
      <c r="F971" s="94">
        <f>F972</f>
        <v>841630</v>
      </c>
      <c r="G971" s="94">
        <f t="shared" si="33"/>
        <v>0</v>
      </c>
      <c r="H971" s="94">
        <f t="shared" si="34"/>
        <v>0</v>
      </c>
      <c r="I971" s="94">
        <f>I972</f>
        <v>841630</v>
      </c>
    </row>
    <row r="972" spans="1:9" ht="24">
      <c r="A972" s="99" t="s">
        <v>244</v>
      </c>
      <c r="B972" s="100" t="s">
        <v>624</v>
      </c>
      <c r="C972" s="91" t="s">
        <v>237</v>
      </c>
      <c r="D972" s="91" t="s">
        <v>245</v>
      </c>
      <c r="E972" s="91"/>
      <c r="F972" s="94">
        <f>F973+F978</f>
        <v>841630</v>
      </c>
      <c r="G972" s="94">
        <f t="shared" si="33"/>
        <v>0</v>
      </c>
      <c r="H972" s="94">
        <f t="shared" si="34"/>
        <v>0</v>
      </c>
      <c r="I972" s="94">
        <f>I973+I978</f>
        <v>841630</v>
      </c>
    </row>
    <row r="973" spans="1:9" ht="72">
      <c r="A973" s="99" t="s">
        <v>246</v>
      </c>
      <c r="B973" s="100" t="s">
        <v>624</v>
      </c>
      <c r="C973" s="91" t="s">
        <v>237</v>
      </c>
      <c r="D973" s="91" t="s">
        <v>247</v>
      </c>
      <c r="E973" s="91"/>
      <c r="F973" s="94">
        <f>F974</f>
        <v>832800</v>
      </c>
      <c r="G973" s="94">
        <f t="shared" si="33"/>
        <v>0</v>
      </c>
      <c r="H973" s="94">
        <f t="shared" si="34"/>
        <v>0</v>
      </c>
      <c r="I973" s="94">
        <f>I974</f>
        <v>832800</v>
      </c>
    </row>
    <row r="974" spans="1:9" ht="24">
      <c r="A974" s="99" t="s">
        <v>208</v>
      </c>
      <c r="B974" s="100" t="s">
        <v>624</v>
      </c>
      <c r="C974" s="91" t="s">
        <v>237</v>
      </c>
      <c r="D974" s="91" t="s">
        <v>247</v>
      </c>
      <c r="E974" s="91" t="s">
        <v>209</v>
      </c>
      <c r="F974" s="94">
        <f>F975</f>
        <v>832800</v>
      </c>
      <c r="G974" s="94">
        <f t="shared" si="33"/>
        <v>0</v>
      </c>
      <c r="H974" s="94">
        <f t="shared" si="34"/>
        <v>0</v>
      </c>
      <c r="I974" s="94">
        <f>I975</f>
        <v>832800</v>
      </c>
    </row>
    <row r="975" spans="1:9" ht="24">
      <c r="A975" s="99" t="s">
        <v>210</v>
      </c>
      <c r="B975" s="100" t="s">
        <v>624</v>
      </c>
      <c r="C975" s="91" t="s">
        <v>237</v>
      </c>
      <c r="D975" s="91" t="s">
        <v>247</v>
      </c>
      <c r="E975" s="91" t="s">
        <v>211</v>
      </c>
      <c r="F975" s="94">
        <f>F976</f>
        <v>832800</v>
      </c>
      <c r="G975" s="94">
        <f t="shared" si="33"/>
        <v>0</v>
      </c>
      <c r="H975" s="94">
        <f t="shared" si="34"/>
        <v>0</v>
      </c>
      <c r="I975" s="94">
        <f>I976</f>
        <v>832800</v>
      </c>
    </row>
    <row r="976" spans="1:9" ht="36">
      <c r="A976" s="99" t="s">
        <v>212</v>
      </c>
      <c r="B976" s="100" t="s">
        <v>624</v>
      </c>
      <c r="C976" s="100" t="s">
        <v>237</v>
      </c>
      <c r="D976" s="100" t="s">
        <v>247</v>
      </c>
      <c r="E976" s="100" t="s">
        <v>213</v>
      </c>
      <c r="F976" s="94">
        <v>832800</v>
      </c>
      <c r="G976" s="94">
        <f t="shared" si="33"/>
        <v>0</v>
      </c>
      <c r="H976" s="94">
        <f t="shared" si="34"/>
        <v>0</v>
      </c>
      <c r="I976" s="94">
        <v>832800</v>
      </c>
    </row>
    <row r="977" spans="1:9" ht="48">
      <c r="A977" s="99" t="s">
        <v>248</v>
      </c>
      <c r="B977" s="100" t="s">
        <v>624</v>
      </c>
      <c r="C977" s="91" t="s">
        <v>237</v>
      </c>
      <c r="D977" s="91" t="s">
        <v>249</v>
      </c>
      <c r="E977" s="91"/>
      <c r="F977" s="94">
        <f>F978</f>
        <v>8830</v>
      </c>
      <c r="G977" s="94">
        <f t="shared" si="33"/>
        <v>0</v>
      </c>
      <c r="H977" s="94">
        <f t="shared" si="34"/>
        <v>0</v>
      </c>
      <c r="I977" s="94">
        <f>I978</f>
        <v>8830</v>
      </c>
    </row>
    <row r="978" spans="1:9" ht="24">
      <c r="A978" s="99" t="s">
        <v>208</v>
      </c>
      <c r="B978" s="100" t="s">
        <v>624</v>
      </c>
      <c r="C978" s="91" t="s">
        <v>237</v>
      </c>
      <c r="D978" s="91" t="s">
        <v>249</v>
      </c>
      <c r="E978" s="91" t="s">
        <v>209</v>
      </c>
      <c r="F978" s="94">
        <f>F979</f>
        <v>8830</v>
      </c>
      <c r="G978" s="94">
        <f t="shared" si="33"/>
        <v>0</v>
      </c>
      <c r="H978" s="94">
        <f t="shared" si="34"/>
        <v>0</v>
      </c>
      <c r="I978" s="94">
        <f>I979</f>
        <v>8830</v>
      </c>
    </row>
    <row r="979" spans="1:9" ht="24">
      <c r="A979" s="99" t="s">
        <v>210</v>
      </c>
      <c r="B979" s="100" t="s">
        <v>624</v>
      </c>
      <c r="C979" s="91" t="s">
        <v>237</v>
      </c>
      <c r="D979" s="91" t="s">
        <v>249</v>
      </c>
      <c r="E979" s="91" t="s">
        <v>211</v>
      </c>
      <c r="F979" s="94">
        <f>F980</f>
        <v>8830</v>
      </c>
      <c r="G979" s="94">
        <f t="shared" si="33"/>
        <v>0</v>
      </c>
      <c r="H979" s="94">
        <f t="shared" si="34"/>
        <v>0</v>
      </c>
      <c r="I979" s="94">
        <f>I980</f>
        <v>8830</v>
      </c>
    </row>
    <row r="980" spans="1:9" ht="36">
      <c r="A980" s="99" t="s">
        <v>214</v>
      </c>
      <c r="B980" s="100" t="s">
        <v>624</v>
      </c>
      <c r="C980" s="100" t="s">
        <v>237</v>
      </c>
      <c r="D980" s="100" t="s">
        <v>249</v>
      </c>
      <c r="E980" s="100" t="s">
        <v>215</v>
      </c>
      <c r="F980" s="94">
        <v>8830</v>
      </c>
      <c r="G980" s="94">
        <f t="shared" si="33"/>
        <v>0</v>
      </c>
      <c r="H980" s="94">
        <f t="shared" si="34"/>
        <v>0</v>
      </c>
      <c r="I980" s="94">
        <v>8830</v>
      </c>
    </row>
    <row r="981" spans="1:9">
      <c r="A981" s="99" t="s">
        <v>301</v>
      </c>
      <c r="B981" s="100" t="s">
        <v>624</v>
      </c>
      <c r="C981" s="91" t="s">
        <v>302</v>
      </c>
      <c r="D981" s="91"/>
      <c r="E981" s="91"/>
      <c r="F981" s="94">
        <f t="shared" ref="F981:I986" si="35">F982</f>
        <v>27273</v>
      </c>
      <c r="G981" s="94">
        <f t="shared" si="33"/>
        <v>-582</v>
      </c>
      <c r="H981" s="94">
        <f t="shared" si="34"/>
        <v>-2.1339786602133977</v>
      </c>
      <c r="I981" s="94">
        <f t="shared" si="35"/>
        <v>26691</v>
      </c>
    </row>
    <row r="982" spans="1:9">
      <c r="A982" s="99" t="s">
        <v>446</v>
      </c>
      <c r="B982" s="100" t="s">
        <v>624</v>
      </c>
      <c r="C982" s="91" t="s">
        <v>447</v>
      </c>
      <c r="D982" s="91"/>
      <c r="E982" s="91"/>
      <c r="F982" s="94">
        <f t="shared" si="35"/>
        <v>27273</v>
      </c>
      <c r="G982" s="94">
        <f t="shared" si="33"/>
        <v>-582</v>
      </c>
      <c r="H982" s="94">
        <f t="shared" si="34"/>
        <v>-2.1339786602133977</v>
      </c>
      <c r="I982" s="94">
        <f t="shared" si="35"/>
        <v>26691</v>
      </c>
    </row>
    <row r="983" spans="1:9">
      <c r="A983" s="99" t="s">
        <v>292</v>
      </c>
      <c r="B983" s="100" t="s">
        <v>624</v>
      </c>
      <c r="C983" s="91" t="s">
        <v>447</v>
      </c>
      <c r="D983" s="91" t="s">
        <v>293</v>
      </c>
      <c r="E983" s="91"/>
      <c r="F983" s="94">
        <f t="shared" si="35"/>
        <v>27273</v>
      </c>
      <c r="G983" s="94">
        <f t="shared" si="33"/>
        <v>-582</v>
      </c>
      <c r="H983" s="94">
        <f t="shared" si="34"/>
        <v>-2.1339786602133977</v>
      </c>
      <c r="I983" s="94">
        <f t="shared" si="35"/>
        <v>26691</v>
      </c>
    </row>
    <row r="984" spans="1:9" ht="24">
      <c r="A984" s="99" t="s">
        <v>625</v>
      </c>
      <c r="B984" s="100" t="s">
        <v>624</v>
      </c>
      <c r="C984" s="91" t="s">
        <v>447</v>
      </c>
      <c r="D984" s="91" t="s">
        <v>448</v>
      </c>
      <c r="E984" s="91"/>
      <c r="F984" s="94">
        <f t="shared" si="35"/>
        <v>27273</v>
      </c>
      <c r="G984" s="94">
        <f t="shared" si="33"/>
        <v>-582</v>
      </c>
      <c r="H984" s="94">
        <f t="shared" si="34"/>
        <v>-2.1339786602133977</v>
      </c>
      <c r="I984" s="94">
        <f t="shared" si="35"/>
        <v>26691</v>
      </c>
    </row>
    <row r="985" spans="1:9" ht="48">
      <c r="A985" s="99" t="s">
        <v>340</v>
      </c>
      <c r="B985" s="100" t="s">
        <v>624</v>
      </c>
      <c r="C985" s="91" t="s">
        <v>447</v>
      </c>
      <c r="D985" s="91" t="s">
        <v>448</v>
      </c>
      <c r="E985" s="91" t="s">
        <v>341</v>
      </c>
      <c r="F985" s="94">
        <f t="shared" si="35"/>
        <v>27273</v>
      </c>
      <c r="G985" s="94">
        <f t="shared" si="33"/>
        <v>-582</v>
      </c>
      <c r="H985" s="94">
        <f t="shared" si="34"/>
        <v>-2.1339786602133977</v>
      </c>
      <c r="I985" s="94">
        <f t="shared" si="35"/>
        <v>26691</v>
      </c>
    </row>
    <row r="986" spans="1:9">
      <c r="A986" s="99" t="s">
        <v>449</v>
      </c>
      <c r="B986" s="100" t="s">
        <v>624</v>
      </c>
      <c r="C986" s="91" t="s">
        <v>447</v>
      </c>
      <c r="D986" s="91" t="s">
        <v>448</v>
      </c>
      <c r="E986" s="91" t="s">
        <v>450</v>
      </c>
      <c r="F986" s="94">
        <f t="shared" si="35"/>
        <v>27273</v>
      </c>
      <c r="G986" s="94">
        <f t="shared" si="33"/>
        <v>-582</v>
      </c>
      <c r="H986" s="94">
        <f t="shared" si="34"/>
        <v>-2.1339786602133977</v>
      </c>
      <c r="I986" s="94">
        <f t="shared" si="35"/>
        <v>26691</v>
      </c>
    </row>
    <row r="987" spans="1:9" ht="24">
      <c r="A987" s="99" t="s">
        <v>451</v>
      </c>
      <c r="B987" s="100" t="s">
        <v>624</v>
      </c>
      <c r="C987" s="100" t="s">
        <v>447</v>
      </c>
      <c r="D987" s="100" t="s">
        <v>448</v>
      </c>
      <c r="E987" s="100" t="s">
        <v>452</v>
      </c>
      <c r="F987" s="94">
        <v>27273</v>
      </c>
      <c r="G987" s="94">
        <f t="shared" si="33"/>
        <v>-582</v>
      </c>
      <c r="H987" s="94">
        <f t="shared" si="34"/>
        <v>-2.1339786602133977</v>
      </c>
      <c r="I987" s="94">
        <v>26691</v>
      </c>
    </row>
    <row r="988" spans="1:9">
      <c r="A988" s="99" t="s">
        <v>453</v>
      </c>
      <c r="B988" s="100" t="s">
        <v>624</v>
      </c>
      <c r="C988" s="91" t="s">
        <v>454</v>
      </c>
      <c r="D988" s="91"/>
      <c r="E988" s="91"/>
      <c r="F988" s="94">
        <f>F989+F1028</f>
        <v>202155321</v>
      </c>
      <c r="G988" s="94">
        <f t="shared" si="33"/>
        <v>-2639754</v>
      </c>
      <c r="H988" s="94">
        <f t="shared" si="34"/>
        <v>-1.3058048568506391</v>
      </c>
      <c r="I988" s="94">
        <f>I989+I1028</f>
        <v>199515567</v>
      </c>
    </row>
    <row r="989" spans="1:9">
      <c r="A989" s="99" t="s">
        <v>474</v>
      </c>
      <c r="B989" s="100" t="s">
        <v>624</v>
      </c>
      <c r="C989" s="91" t="s">
        <v>475</v>
      </c>
      <c r="D989" s="91"/>
      <c r="E989" s="91"/>
      <c r="F989" s="94">
        <f>F990+F999+F1004</f>
        <v>200421611</v>
      </c>
      <c r="G989" s="94">
        <f t="shared" si="33"/>
        <v>-2639754</v>
      </c>
      <c r="H989" s="94">
        <f t="shared" si="34"/>
        <v>-1.3171004797481645</v>
      </c>
      <c r="I989" s="94">
        <f>I990+I999+I1004</f>
        <v>197781857</v>
      </c>
    </row>
    <row r="990" spans="1:9" ht="24">
      <c r="A990" s="99" t="s">
        <v>481</v>
      </c>
      <c r="B990" s="100" t="s">
        <v>624</v>
      </c>
      <c r="C990" s="91" t="s">
        <v>475</v>
      </c>
      <c r="D990" s="91" t="s">
        <v>482</v>
      </c>
      <c r="E990" s="91"/>
      <c r="F990" s="94">
        <f>F991</f>
        <v>178525600</v>
      </c>
      <c r="G990" s="94">
        <f t="shared" si="33"/>
        <v>0</v>
      </c>
      <c r="H990" s="94">
        <f t="shared" si="34"/>
        <v>0</v>
      </c>
      <c r="I990" s="94">
        <f>I991</f>
        <v>178525600</v>
      </c>
    </row>
    <row r="991" spans="1:9" ht="24">
      <c r="A991" s="99" t="s">
        <v>268</v>
      </c>
      <c r="B991" s="100" t="s">
        <v>624</v>
      </c>
      <c r="C991" s="91" t="s">
        <v>475</v>
      </c>
      <c r="D991" s="91" t="s">
        <v>483</v>
      </c>
      <c r="E991" s="91"/>
      <c r="F991" s="94">
        <f>F992</f>
        <v>178525600</v>
      </c>
      <c r="G991" s="94">
        <f t="shared" si="33"/>
        <v>0</v>
      </c>
      <c r="H991" s="94">
        <f t="shared" si="34"/>
        <v>0</v>
      </c>
      <c r="I991" s="94">
        <f>I992</f>
        <v>178525600</v>
      </c>
    </row>
    <row r="992" spans="1:9" ht="48">
      <c r="A992" s="99" t="s">
        <v>340</v>
      </c>
      <c r="B992" s="100" t="s">
        <v>624</v>
      </c>
      <c r="C992" s="91" t="s">
        <v>475</v>
      </c>
      <c r="D992" s="91" t="s">
        <v>483</v>
      </c>
      <c r="E992" s="91" t="s">
        <v>341</v>
      </c>
      <c r="F992" s="94">
        <f>F993+F996</f>
        <v>178525600</v>
      </c>
      <c r="G992" s="94">
        <f t="shared" si="33"/>
        <v>0</v>
      </c>
      <c r="H992" s="94">
        <f t="shared" si="34"/>
        <v>0</v>
      </c>
      <c r="I992" s="94">
        <f>I993+I996</f>
        <v>178525600</v>
      </c>
    </row>
    <row r="993" spans="1:9">
      <c r="A993" s="101" t="s">
        <v>449</v>
      </c>
      <c r="B993" s="100" t="s">
        <v>624</v>
      </c>
      <c r="C993" s="91" t="s">
        <v>475</v>
      </c>
      <c r="D993" s="91" t="s">
        <v>483</v>
      </c>
      <c r="E993" s="91" t="s">
        <v>450</v>
      </c>
      <c r="F993" s="94">
        <f>F994+F995</f>
        <v>128710500</v>
      </c>
      <c r="G993" s="94">
        <f t="shared" si="33"/>
        <v>0</v>
      </c>
      <c r="H993" s="94">
        <f t="shared" si="34"/>
        <v>0</v>
      </c>
      <c r="I993" s="94">
        <f>I994+I995</f>
        <v>128710500</v>
      </c>
    </row>
    <row r="994" spans="1:9" ht="60">
      <c r="A994" s="99" t="s">
        <v>460</v>
      </c>
      <c r="B994" s="100" t="s">
        <v>624</v>
      </c>
      <c r="C994" s="100" t="s">
        <v>475</v>
      </c>
      <c r="D994" s="100" t="s">
        <v>483</v>
      </c>
      <c r="E994" s="100" t="s">
        <v>461</v>
      </c>
      <c r="F994" s="94">
        <v>124894500</v>
      </c>
      <c r="G994" s="94">
        <f t="shared" si="33"/>
        <v>0</v>
      </c>
      <c r="H994" s="94">
        <f t="shared" si="34"/>
        <v>0</v>
      </c>
      <c r="I994" s="94">
        <v>124894500</v>
      </c>
    </row>
    <row r="995" spans="1:9" ht="24">
      <c r="A995" s="99" t="s">
        <v>451</v>
      </c>
      <c r="B995" s="100" t="s">
        <v>624</v>
      </c>
      <c r="C995" s="100" t="s">
        <v>475</v>
      </c>
      <c r="D995" s="100" t="s">
        <v>483</v>
      </c>
      <c r="E995" s="100" t="s">
        <v>452</v>
      </c>
      <c r="F995" s="94">
        <v>3816000</v>
      </c>
      <c r="G995" s="94">
        <f t="shared" si="33"/>
        <v>0</v>
      </c>
      <c r="H995" s="94">
        <f t="shared" si="34"/>
        <v>0</v>
      </c>
      <c r="I995" s="94">
        <v>3816000</v>
      </c>
    </row>
    <row r="996" spans="1:9">
      <c r="A996" s="99" t="s">
        <v>342</v>
      </c>
      <c r="B996" s="100" t="s">
        <v>624</v>
      </c>
      <c r="C996" s="91" t="s">
        <v>475</v>
      </c>
      <c r="D996" s="91" t="s">
        <v>483</v>
      </c>
      <c r="E996" s="91" t="s">
        <v>343</v>
      </c>
      <c r="F996" s="94">
        <f>F998+F997</f>
        <v>49815100</v>
      </c>
      <c r="G996" s="94">
        <f t="shared" si="33"/>
        <v>0</v>
      </c>
      <c r="H996" s="94">
        <f t="shared" si="34"/>
        <v>0</v>
      </c>
      <c r="I996" s="94">
        <f>I998+I997</f>
        <v>49815100</v>
      </c>
    </row>
    <row r="997" spans="1:9" ht="60">
      <c r="A997" s="99" t="s">
        <v>344</v>
      </c>
      <c r="B997" s="100" t="s">
        <v>624</v>
      </c>
      <c r="C997" s="100" t="s">
        <v>475</v>
      </c>
      <c r="D997" s="100" t="s">
        <v>483</v>
      </c>
      <c r="E997" s="100" t="s">
        <v>345</v>
      </c>
      <c r="F997" s="94">
        <v>48206100</v>
      </c>
      <c r="G997" s="94">
        <f t="shared" si="33"/>
        <v>0</v>
      </c>
      <c r="H997" s="94">
        <f t="shared" si="34"/>
        <v>0</v>
      </c>
      <c r="I997" s="94">
        <v>48206100</v>
      </c>
    </row>
    <row r="998" spans="1:9" ht="24">
      <c r="A998" s="99" t="s">
        <v>346</v>
      </c>
      <c r="B998" s="100" t="s">
        <v>624</v>
      </c>
      <c r="C998" s="100" t="s">
        <v>475</v>
      </c>
      <c r="D998" s="100" t="s">
        <v>483</v>
      </c>
      <c r="E998" s="100" t="s">
        <v>347</v>
      </c>
      <c r="F998" s="94">
        <v>1609000</v>
      </c>
      <c r="G998" s="94">
        <f t="shared" si="33"/>
        <v>0</v>
      </c>
      <c r="H998" s="94">
        <f t="shared" si="34"/>
        <v>0</v>
      </c>
      <c r="I998" s="94">
        <v>1609000</v>
      </c>
    </row>
    <row r="999" spans="1:9">
      <c r="A999" s="99" t="s">
        <v>292</v>
      </c>
      <c r="B999" s="100" t="s">
        <v>624</v>
      </c>
      <c r="C999" s="100" t="s">
        <v>475</v>
      </c>
      <c r="D999" s="100" t="s">
        <v>293</v>
      </c>
      <c r="E999" s="100"/>
      <c r="F999" s="94">
        <f>F1000</f>
        <v>411825</v>
      </c>
      <c r="G999" s="94">
        <f t="shared" si="33"/>
        <v>0</v>
      </c>
      <c r="H999" s="94">
        <f t="shared" si="34"/>
        <v>0</v>
      </c>
      <c r="I999" s="94">
        <f>I1000</f>
        <v>411825</v>
      </c>
    </row>
    <row r="1000" spans="1:9" ht="48">
      <c r="A1000" s="99" t="s">
        <v>626</v>
      </c>
      <c r="B1000" s="100" t="s">
        <v>624</v>
      </c>
      <c r="C1000" s="100" t="s">
        <v>475</v>
      </c>
      <c r="D1000" s="100" t="s">
        <v>627</v>
      </c>
      <c r="E1000" s="100"/>
      <c r="F1000" s="94">
        <f>F1001</f>
        <v>411825</v>
      </c>
      <c r="G1000" s="94">
        <f t="shared" si="33"/>
        <v>0</v>
      </c>
      <c r="H1000" s="94">
        <f t="shared" si="34"/>
        <v>0</v>
      </c>
      <c r="I1000" s="94">
        <f>I1001</f>
        <v>411825</v>
      </c>
    </row>
    <row r="1001" spans="1:9" ht="48">
      <c r="A1001" s="99" t="s">
        <v>340</v>
      </c>
      <c r="B1001" s="100" t="s">
        <v>624</v>
      </c>
      <c r="C1001" s="100" t="s">
        <v>475</v>
      </c>
      <c r="D1001" s="100" t="s">
        <v>627</v>
      </c>
      <c r="E1001" s="100" t="s">
        <v>341</v>
      </c>
      <c r="F1001" s="94">
        <f>F1002</f>
        <v>411825</v>
      </c>
      <c r="G1001" s="94">
        <f t="shared" si="33"/>
        <v>0</v>
      </c>
      <c r="H1001" s="94">
        <f t="shared" si="34"/>
        <v>0</v>
      </c>
      <c r="I1001" s="94">
        <f>I1002</f>
        <v>411825</v>
      </c>
    </row>
    <row r="1002" spans="1:9">
      <c r="A1002" s="99" t="s">
        <v>449</v>
      </c>
      <c r="B1002" s="100" t="s">
        <v>624</v>
      </c>
      <c r="C1002" s="100" t="s">
        <v>475</v>
      </c>
      <c r="D1002" s="100" t="s">
        <v>627</v>
      </c>
      <c r="E1002" s="100" t="s">
        <v>450</v>
      </c>
      <c r="F1002" s="94">
        <f>F1003</f>
        <v>411825</v>
      </c>
      <c r="G1002" s="94">
        <f t="shared" si="33"/>
        <v>0</v>
      </c>
      <c r="H1002" s="94">
        <f t="shared" si="34"/>
        <v>0</v>
      </c>
      <c r="I1002" s="94">
        <f>I1003</f>
        <v>411825</v>
      </c>
    </row>
    <row r="1003" spans="1:9" ht="24">
      <c r="A1003" s="99" t="s">
        <v>451</v>
      </c>
      <c r="B1003" s="100" t="s">
        <v>624</v>
      </c>
      <c r="C1003" s="100" t="s">
        <v>475</v>
      </c>
      <c r="D1003" s="100" t="s">
        <v>627</v>
      </c>
      <c r="E1003" s="100" t="s">
        <v>452</v>
      </c>
      <c r="F1003" s="94">
        <v>411825</v>
      </c>
      <c r="G1003" s="94">
        <f t="shared" si="33"/>
        <v>0</v>
      </c>
      <c r="H1003" s="94">
        <f t="shared" si="34"/>
        <v>0</v>
      </c>
      <c r="I1003" s="94">
        <v>411825</v>
      </c>
    </row>
    <row r="1004" spans="1:9" ht="24">
      <c r="A1004" s="99" t="s">
        <v>244</v>
      </c>
      <c r="B1004" s="100" t="s">
        <v>624</v>
      </c>
      <c r="C1004" s="91" t="s">
        <v>475</v>
      </c>
      <c r="D1004" s="91" t="s">
        <v>245</v>
      </c>
      <c r="E1004" s="91"/>
      <c r="F1004" s="94">
        <f>F1005+F1011+F1022+F1016</f>
        <v>21484186</v>
      </c>
      <c r="G1004" s="94">
        <f t="shared" si="33"/>
        <v>-2639754</v>
      </c>
      <c r="H1004" s="94">
        <f t="shared" si="34"/>
        <v>-12.286963071349318</v>
      </c>
      <c r="I1004" s="94">
        <f>I1005+I1011+I1022+I1016</f>
        <v>18844432</v>
      </c>
    </row>
    <row r="1005" spans="1:9" ht="36">
      <c r="A1005" s="99" t="s">
        <v>496</v>
      </c>
      <c r="B1005" s="100" t="s">
        <v>624</v>
      </c>
      <c r="C1005" s="91" t="s">
        <v>475</v>
      </c>
      <c r="D1005" s="91" t="s">
        <v>497</v>
      </c>
      <c r="E1005" s="91"/>
      <c r="F1005" s="94">
        <f>F1006</f>
        <v>15170261</v>
      </c>
      <c r="G1005" s="94">
        <f t="shared" si="33"/>
        <v>-2639754</v>
      </c>
      <c r="H1005" s="94">
        <f t="shared" si="34"/>
        <v>-17.400847618903853</v>
      </c>
      <c r="I1005" s="94">
        <f>I1006</f>
        <v>12530507</v>
      </c>
    </row>
    <row r="1006" spans="1:9" ht="48">
      <c r="A1006" s="99" t="s">
        <v>340</v>
      </c>
      <c r="B1006" s="100" t="s">
        <v>624</v>
      </c>
      <c r="C1006" s="91" t="s">
        <v>475</v>
      </c>
      <c r="D1006" s="91" t="s">
        <v>497</v>
      </c>
      <c r="E1006" s="91" t="s">
        <v>341</v>
      </c>
      <c r="F1006" s="94">
        <f>F1007+F1009</f>
        <v>15170261</v>
      </c>
      <c r="G1006" s="94">
        <f t="shared" si="33"/>
        <v>-2639754</v>
      </c>
      <c r="H1006" s="94">
        <f t="shared" si="34"/>
        <v>-17.400847618903853</v>
      </c>
      <c r="I1006" s="94">
        <f>I1007+I1009</f>
        <v>12530507</v>
      </c>
    </row>
    <row r="1007" spans="1:9">
      <c r="A1007" s="99" t="s">
        <v>449</v>
      </c>
      <c r="B1007" s="100" t="s">
        <v>624</v>
      </c>
      <c r="C1007" s="91" t="s">
        <v>475</v>
      </c>
      <c r="D1007" s="91" t="s">
        <v>497</v>
      </c>
      <c r="E1007" s="91" t="s">
        <v>450</v>
      </c>
      <c r="F1007" s="94">
        <f>F1008</f>
        <v>13216781</v>
      </c>
      <c r="G1007" s="94">
        <f t="shared" si="33"/>
        <v>-2639754</v>
      </c>
      <c r="H1007" s="94">
        <f t="shared" si="34"/>
        <v>-19.972745254687961</v>
      </c>
      <c r="I1007" s="94">
        <f>I1008</f>
        <v>10577027</v>
      </c>
    </row>
    <row r="1008" spans="1:9" ht="24">
      <c r="A1008" s="99" t="s">
        <v>451</v>
      </c>
      <c r="B1008" s="100" t="s">
        <v>624</v>
      </c>
      <c r="C1008" s="100" t="s">
        <v>475</v>
      </c>
      <c r="D1008" s="100" t="s">
        <v>497</v>
      </c>
      <c r="E1008" s="100" t="s">
        <v>452</v>
      </c>
      <c r="F1008" s="94">
        <v>13216781</v>
      </c>
      <c r="G1008" s="94">
        <f t="shared" si="33"/>
        <v>-2639754</v>
      </c>
      <c r="H1008" s="94">
        <f t="shared" si="34"/>
        <v>-19.972745254687961</v>
      </c>
      <c r="I1008" s="94">
        <v>10577027</v>
      </c>
    </row>
    <row r="1009" spans="1:9">
      <c r="A1009" s="99" t="s">
        <v>342</v>
      </c>
      <c r="B1009" s="100" t="s">
        <v>624</v>
      </c>
      <c r="C1009" s="91" t="s">
        <v>475</v>
      </c>
      <c r="D1009" s="91" t="s">
        <v>497</v>
      </c>
      <c r="E1009" s="91" t="s">
        <v>343</v>
      </c>
      <c r="F1009" s="94">
        <f>F1010</f>
        <v>1953480</v>
      </c>
      <c r="G1009" s="94">
        <f t="shared" si="33"/>
        <v>0</v>
      </c>
      <c r="H1009" s="94">
        <f t="shared" si="34"/>
        <v>0</v>
      </c>
      <c r="I1009" s="94">
        <f>I1010</f>
        <v>1953480</v>
      </c>
    </row>
    <row r="1010" spans="1:9" ht="24">
      <c r="A1010" s="99" t="s">
        <v>346</v>
      </c>
      <c r="B1010" s="100" t="s">
        <v>624</v>
      </c>
      <c r="C1010" s="100" t="s">
        <v>475</v>
      </c>
      <c r="D1010" s="100" t="s">
        <v>497</v>
      </c>
      <c r="E1010" s="100" t="s">
        <v>347</v>
      </c>
      <c r="F1010" s="94">
        <v>1953480</v>
      </c>
      <c r="G1010" s="94">
        <f t="shared" si="33"/>
        <v>0</v>
      </c>
      <c r="H1010" s="94">
        <f t="shared" si="34"/>
        <v>0</v>
      </c>
      <c r="I1010" s="94">
        <v>1953480</v>
      </c>
    </row>
    <row r="1011" spans="1:9" ht="60">
      <c r="A1011" s="99" t="s">
        <v>256</v>
      </c>
      <c r="B1011" s="100" t="s">
        <v>624</v>
      </c>
      <c r="C1011" s="91" t="s">
        <v>475</v>
      </c>
      <c r="D1011" s="91" t="s">
        <v>257</v>
      </c>
      <c r="E1011" s="91"/>
      <c r="F1011" s="94">
        <f>F1012</f>
        <v>1660000</v>
      </c>
      <c r="G1011" s="94">
        <f t="shared" si="33"/>
        <v>0</v>
      </c>
      <c r="H1011" s="94">
        <f t="shared" si="34"/>
        <v>0</v>
      </c>
      <c r="I1011" s="94">
        <f>I1012</f>
        <v>1660000</v>
      </c>
    </row>
    <row r="1012" spans="1:9" ht="48">
      <c r="A1012" s="99" t="s">
        <v>258</v>
      </c>
      <c r="B1012" s="100" t="s">
        <v>624</v>
      </c>
      <c r="C1012" s="91" t="s">
        <v>475</v>
      </c>
      <c r="D1012" s="91" t="s">
        <v>259</v>
      </c>
      <c r="E1012" s="91"/>
      <c r="F1012" s="94">
        <f>F1013</f>
        <v>1660000</v>
      </c>
      <c r="G1012" s="94">
        <f t="shared" si="33"/>
        <v>0</v>
      </c>
      <c r="H1012" s="94">
        <f t="shared" si="34"/>
        <v>0</v>
      </c>
      <c r="I1012" s="94">
        <f>I1013</f>
        <v>1660000</v>
      </c>
    </row>
    <row r="1013" spans="1:9" ht="48">
      <c r="A1013" s="99" t="s">
        <v>340</v>
      </c>
      <c r="B1013" s="100" t="s">
        <v>624</v>
      </c>
      <c r="C1013" s="91" t="s">
        <v>475</v>
      </c>
      <c r="D1013" s="91" t="s">
        <v>259</v>
      </c>
      <c r="E1013" s="91" t="s">
        <v>341</v>
      </c>
      <c r="F1013" s="94">
        <f>F1014</f>
        <v>1660000</v>
      </c>
      <c r="G1013" s="94">
        <f t="shared" si="33"/>
        <v>0</v>
      </c>
      <c r="H1013" s="94">
        <f t="shared" si="34"/>
        <v>0</v>
      </c>
      <c r="I1013" s="94">
        <f>I1014</f>
        <v>1660000</v>
      </c>
    </row>
    <row r="1014" spans="1:9">
      <c r="A1014" s="101" t="s">
        <v>449</v>
      </c>
      <c r="B1014" s="100" t="s">
        <v>624</v>
      </c>
      <c r="C1014" s="91" t="s">
        <v>475</v>
      </c>
      <c r="D1014" s="91" t="s">
        <v>259</v>
      </c>
      <c r="E1014" s="91" t="s">
        <v>450</v>
      </c>
      <c r="F1014" s="94">
        <f>F1015</f>
        <v>1660000</v>
      </c>
      <c r="G1014" s="94">
        <f t="shared" si="33"/>
        <v>0</v>
      </c>
      <c r="H1014" s="94">
        <f t="shared" si="34"/>
        <v>0</v>
      </c>
      <c r="I1014" s="94">
        <f>I1015</f>
        <v>1660000</v>
      </c>
    </row>
    <row r="1015" spans="1:9" ht="24">
      <c r="A1015" s="99" t="s">
        <v>451</v>
      </c>
      <c r="B1015" s="100" t="s">
        <v>624</v>
      </c>
      <c r="C1015" s="100" t="s">
        <v>475</v>
      </c>
      <c r="D1015" s="100" t="s">
        <v>259</v>
      </c>
      <c r="E1015" s="100" t="s">
        <v>452</v>
      </c>
      <c r="F1015" s="94">
        <v>1660000</v>
      </c>
      <c r="G1015" s="94">
        <f t="shared" si="33"/>
        <v>0</v>
      </c>
      <c r="H1015" s="94">
        <f t="shared" si="34"/>
        <v>0</v>
      </c>
      <c r="I1015" s="94">
        <v>1660000</v>
      </c>
    </row>
    <row r="1016" spans="1:9" ht="48">
      <c r="A1016" s="99" t="s">
        <v>595</v>
      </c>
      <c r="B1016" s="100" t="s">
        <v>624</v>
      </c>
      <c r="C1016" s="100" t="s">
        <v>475</v>
      </c>
      <c r="D1016" s="100" t="s">
        <v>299</v>
      </c>
      <c r="E1016" s="100"/>
      <c r="F1016" s="94">
        <f>F1017</f>
        <v>4142925</v>
      </c>
      <c r="G1016" s="94">
        <f t="shared" si="33"/>
        <v>0</v>
      </c>
      <c r="H1016" s="94">
        <f t="shared" si="34"/>
        <v>0</v>
      </c>
      <c r="I1016" s="94">
        <f>I1017</f>
        <v>4142925</v>
      </c>
    </row>
    <row r="1017" spans="1:9" ht="48">
      <c r="A1017" s="99" t="s">
        <v>340</v>
      </c>
      <c r="B1017" s="100" t="s">
        <v>624</v>
      </c>
      <c r="C1017" s="100" t="s">
        <v>475</v>
      </c>
      <c r="D1017" s="100" t="s">
        <v>299</v>
      </c>
      <c r="E1017" s="91" t="s">
        <v>341</v>
      </c>
      <c r="F1017" s="94">
        <f>F1018+F1020</f>
        <v>4142925</v>
      </c>
      <c r="G1017" s="94">
        <f t="shared" si="33"/>
        <v>0</v>
      </c>
      <c r="H1017" s="94">
        <f t="shared" si="34"/>
        <v>0</v>
      </c>
      <c r="I1017" s="94">
        <f>I1018+I1020</f>
        <v>4142925</v>
      </c>
    </row>
    <row r="1018" spans="1:9">
      <c r="A1018" s="101" t="s">
        <v>449</v>
      </c>
      <c r="B1018" s="100" t="s">
        <v>624</v>
      </c>
      <c r="C1018" s="100" t="s">
        <v>475</v>
      </c>
      <c r="D1018" s="100" t="s">
        <v>299</v>
      </c>
      <c r="E1018" s="91" t="s">
        <v>450</v>
      </c>
      <c r="F1018" s="94">
        <f>F1019</f>
        <v>2386610</v>
      </c>
      <c r="G1018" s="94">
        <f t="shared" si="33"/>
        <v>0</v>
      </c>
      <c r="H1018" s="94">
        <f t="shared" si="34"/>
        <v>0</v>
      </c>
      <c r="I1018" s="94">
        <f>I1019</f>
        <v>2386610</v>
      </c>
    </row>
    <row r="1019" spans="1:9" ht="24">
      <c r="A1019" s="99" t="s">
        <v>451</v>
      </c>
      <c r="B1019" s="100" t="s">
        <v>624</v>
      </c>
      <c r="C1019" s="100" t="s">
        <v>475</v>
      </c>
      <c r="D1019" s="100" t="s">
        <v>299</v>
      </c>
      <c r="E1019" s="100" t="s">
        <v>452</v>
      </c>
      <c r="F1019" s="94">
        <v>2386610</v>
      </c>
      <c r="G1019" s="94">
        <f t="shared" si="33"/>
        <v>0</v>
      </c>
      <c r="H1019" s="94">
        <f t="shared" si="34"/>
        <v>0</v>
      </c>
      <c r="I1019" s="94">
        <v>2386610</v>
      </c>
    </row>
    <row r="1020" spans="1:9">
      <c r="A1020" s="99" t="s">
        <v>342</v>
      </c>
      <c r="B1020" s="100" t="s">
        <v>624</v>
      </c>
      <c r="C1020" s="100" t="s">
        <v>475</v>
      </c>
      <c r="D1020" s="100" t="s">
        <v>299</v>
      </c>
      <c r="E1020" s="91" t="s">
        <v>343</v>
      </c>
      <c r="F1020" s="94">
        <f>F1021</f>
        <v>1756315</v>
      </c>
      <c r="G1020" s="94">
        <f t="shared" si="33"/>
        <v>0</v>
      </c>
      <c r="H1020" s="94">
        <f t="shared" si="34"/>
        <v>0</v>
      </c>
      <c r="I1020" s="94">
        <f>I1021</f>
        <v>1756315</v>
      </c>
    </row>
    <row r="1021" spans="1:9" ht="24">
      <c r="A1021" s="99" t="s">
        <v>346</v>
      </c>
      <c r="B1021" s="100" t="s">
        <v>624</v>
      </c>
      <c r="C1021" s="100" t="s">
        <v>475</v>
      </c>
      <c r="D1021" s="100" t="s">
        <v>299</v>
      </c>
      <c r="E1021" s="100" t="s">
        <v>347</v>
      </c>
      <c r="F1021" s="94">
        <v>1756315</v>
      </c>
      <c r="G1021" s="94">
        <f t="shared" si="33"/>
        <v>0</v>
      </c>
      <c r="H1021" s="94">
        <f t="shared" si="34"/>
        <v>0</v>
      </c>
      <c r="I1021" s="94">
        <v>1756315</v>
      </c>
    </row>
    <row r="1022" spans="1:9" ht="48">
      <c r="A1022" s="99" t="s">
        <v>260</v>
      </c>
      <c r="B1022" s="100" t="s">
        <v>624</v>
      </c>
      <c r="C1022" s="91" t="s">
        <v>475</v>
      </c>
      <c r="D1022" s="91" t="s">
        <v>261</v>
      </c>
      <c r="E1022" s="91"/>
      <c r="F1022" s="94">
        <f>F1023</f>
        <v>511000</v>
      </c>
      <c r="G1022" s="94">
        <f t="shared" si="33"/>
        <v>0</v>
      </c>
      <c r="H1022" s="94">
        <f t="shared" si="34"/>
        <v>0</v>
      </c>
      <c r="I1022" s="94">
        <f>I1023</f>
        <v>511000</v>
      </c>
    </row>
    <row r="1023" spans="1:9" ht="48">
      <c r="A1023" s="99" t="s">
        <v>340</v>
      </c>
      <c r="B1023" s="100" t="s">
        <v>624</v>
      </c>
      <c r="C1023" s="91" t="s">
        <v>475</v>
      </c>
      <c r="D1023" s="91" t="s">
        <v>261</v>
      </c>
      <c r="E1023" s="91" t="s">
        <v>341</v>
      </c>
      <c r="F1023" s="94">
        <f>F1024+F1026</f>
        <v>511000</v>
      </c>
      <c r="G1023" s="94">
        <f t="shared" si="33"/>
        <v>0</v>
      </c>
      <c r="H1023" s="94">
        <f t="shared" si="34"/>
        <v>0</v>
      </c>
      <c r="I1023" s="94">
        <f>I1024+I1026</f>
        <v>511000</v>
      </c>
    </row>
    <row r="1024" spans="1:9">
      <c r="A1024" s="101" t="s">
        <v>449</v>
      </c>
      <c r="B1024" s="100" t="s">
        <v>624</v>
      </c>
      <c r="C1024" s="91" t="s">
        <v>475</v>
      </c>
      <c r="D1024" s="91" t="s">
        <v>261</v>
      </c>
      <c r="E1024" s="91" t="s">
        <v>450</v>
      </c>
      <c r="F1024" s="94">
        <f>F1025</f>
        <v>406000</v>
      </c>
      <c r="G1024" s="94">
        <f t="shared" si="33"/>
        <v>0</v>
      </c>
      <c r="H1024" s="94">
        <f t="shared" si="34"/>
        <v>0</v>
      </c>
      <c r="I1024" s="94">
        <f>I1025</f>
        <v>406000</v>
      </c>
    </row>
    <row r="1025" spans="1:9" ht="24">
      <c r="A1025" s="99" t="s">
        <v>451</v>
      </c>
      <c r="B1025" s="100" t="s">
        <v>624</v>
      </c>
      <c r="C1025" s="100" t="s">
        <v>475</v>
      </c>
      <c r="D1025" s="100" t="s">
        <v>261</v>
      </c>
      <c r="E1025" s="100" t="s">
        <v>452</v>
      </c>
      <c r="F1025" s="94">
        <v>406000</v>
      </c>
      <c r="G1025" s="94">
        <f t="shared" ref="G1025:G1088" si="36">I1025-F1025</f>
        <v>0</v>
      </c>
      <c r="H1025" s="94">
        <f t="shared" si="34"/>
        <v>0</v>
      </c>
      <c r="I1025" s="94">
        <v>406000</v>
      </c>
    </row>
    <row r="1026" spans="1:9">
      <c r="A1026" s="99" t="s">
        <v>342</v>
      </c>
      <c r="B1026" s="100" t="s">
        <v>624</v>
      </c>
      <c r="C1026" s="91" t="s">
        <v>475</v>
      </c>
      <c r="D1026" s="91" t="s">
        <v>261</v>
      </c>
      <c r="E1026" s="91" t="s">
        <v>343</v>
      </c>
      <c r="F1026" s="94">
        <f>F1027</f>
        <v>105000</v>
      </c>
      <c r="G1026" s="94">
        <f t="shared" si="36"/>
        <v>0</v>
      </c>
      <c r="H1026" s="94">
        <f t="shared" si="34"/>
        <v>0</v>
      </c>
      <c r="I1026" s="94">
        <f>I1027</f>
        <v>105000</v>
      </c>
    </row>
    <row r="1027" spans="1:9" ht="24">
      <c r="A1027" s="99" t="s">
        <v>346</v>
      </c>
      <c r="B1027" s="100" t="s">
        <v>624</v>
      </c>
      <c r="C1027" s="100" t="s">
        <v>475</v>
      </c>
      <c r="D1027" s="100" t="s">
        <v>261</v>
      </c>
      <c r="E1027" s="100" t="s">
        <v>347</v>
      </c>
      <c r="F1027" s="94">
        <v>105000</v>
      </c>
      <c r="G1027" s="94">
        <f t="shared" si="36"/>
        <v>0</v>
      </c>
      <c r="H1027" s="94">
        <f t="shared" si="34"/>
        <v>0</v>
      </c>
      <c r="I1027" s="94">
        <v>105000</v>
      </c>
    </row>
    <row r="1028" spans="1:9" ht="24">
      <c r="A1028" s="99" t="s">
        <v>502</v>
      </c>
      <c r="B1028" s="100" t="s">
        <v>624</v>
      </c>
      <c r="C1028" s="91" t="s">
        <v>503</v>
      </c>
      <c r="D1028" s="91"/>
      <c r="E1028" s="91"/>
      <c r="F1028" s="94">
        <f>F1029+F1034</f>
        <v>1733710</v>
      </c>
      <c r="G1028" s="94">
        <f t="shared" si="36"/>
        <v>0</v>
      </c>
      <c r="H1028" s="94">
        <f t="shared" si="34"/>
        <v>0</v>
      </c>
      <c r="I1028" s="94">
        <f>I1029+I1034</f>
        <v>1733710</v>
      </c>
    </row>
    <row r="1029" spans="1:9" ht="24">
      <c r="A1029" s="99" t="s">
        <v>507</v>
      </c>
      <c r="B1029" s="100" t="s">
        <v>624</v>
      </c>
      <c r="C1029" s="91" t="s">
        <v>503</v>
      </c>
      <c r="D1029" s="91" t="s">
        <v>508</v>
      </c>
      <c r="E1029" s="91"/>
      <c r="F1029" s="94">
        <f>F1030</f>
        <v>1098490</v>
      </c>
      <c r="G1029" s="94">
        <f t="shared" si="36"/>
        <v>0</v>
      </c>
      <c r="H1029" s="94">
        <f t="shared" si="34"/>
        <v>0</v>
      </c>
      <c r="I1029" s="94">
        <f>I1030</f>
        <v>1098490</v>
      </c>
    </row>
    <row r="1030" spans="1:9">
      <c r="A1030" s="99" t="s">
        <v>509</v>
      </c>
      <c r="B1030" s="100" t="s">
        <v>624</v>
      </c>
      <c r="C1030" s="91" t="s">
        <v>503</v>
      </c>
      <c r="D1030" s="91" t="s">
        <v>510</v>
      </c>
      <c r="E1030" s="91"/>
      <c r="F1030" s="94">
        <f>F1031</f>
        <v>1098490</v>
      </c>
      <c r="G1030" s="94">
        <f t="shared" si="36"/>
        <v>0</v>
      </c>
      <c r="H1030" s="94">
        <f t="shared" ref="H1030:H1098" si="37">G1030/F1030*100</f>
        <v>0</v>
      </c>
      <c r="I1030" s="94">
        <f>I1031</f>
        <v>1098490</v>
      </c>
    </row>
    <row r="1031" spans="1:9" ht="24">
      <c r="A1031" s="99" t="s">
        <v>208</v>
      </c>
      <c r="B1031" s="100" t="s">
        <v>624</v>
      </c>
      <c r="C1031" s="91" t="s">
        <v>503</v>
      </c>
      <c r="D1031" s="91" t="s">
        <v>510</v>
      </c>
      <c r="E1031" s="91" t="s">
        <v>209</v>
      </c>
      <c r="F1031" s="94">
        <f>F1032</f>
        <v>1098490</v>
      </c>
      <c r="G1031" s="94">
        <f t="shared" si="36"/>
        <v>0</v>
      </c>
      <c r="H1031" s="94">
        <f t="shared" si="37"/>
        <v>0</v>
      </c>
      <c r="I1031" s="94">
        <f>I1032</f>
        <v>1098490</v>
      </c>
    </row>
    <row r="1032" spans="1:9" ht="24">
      <c r="A1032" s="99" t="s">
        <v>210</v>
      </c>
      <c r="B1032" s="100" t="s">
        <v>624</v>
      </c>
      <c r="C1032" s="91" t="s">
        <v>503</v>
      </c>
      <c r="D1032" s="91" t="s">
        <v>510</v>
      </c>
      <c r="E1032" s="91" t="s">
        <v>211</v>
      </c>
      <c r="F1032" s="94">
        <f>F1033</f>
        <v>1098490</v>
      </c>
      <c r="G1032" s="94">
        <f t="shared" si="36"/>
        <v>0</v>
      </c>
      <c r="H1032" s="94">
        <f t="shared" si="37"/>
        <v>0</v>
      </c>
      <c r="I1032" s="94">
        <f>I1033</f>
        <v>1098490</v>
      </c>
    </row>
    <row r="1033" spans="1:9" ht="36">
      <c r="A1033" s="99" t="s">
        <v>214</v>
      </c>
      <c r="B1033" s="100" t="s">
        <v>624</v>
      </c>
      <c r="C1033" s="100" t="s">
        <v>503</v>
      </c>
      <c r="D1033" s="100" t="s">
        <v>510</v>
      </c>
      <c r="E1033" s="100" t="s">
        <v>215</v>
      </c>
      <c r="F1033" s="94">
        <v>1098490</v>
      </c>
      <c r="G1033" s="94">
        <f t="shared" si="36"/>
        <v>0</v>
      </c>
      <c r="H1033" s="94">
        <f t="shared" si="37"/>
        <v>0</v>
      </c>
      <c r="I1033" s="94">
        <v>1098490</v>
      </c>
    </row>
    <row r="1034" spans="1:9" ht="24">
      <c r="A1034" s="99" t="s">
        <v>244</v>
      </c>
      <c r="B1034" s="100" t="s">
        <v>624</v>
      </c>
      <c r="C1034" s="91" t="s">
        <v>503</v>
      </c>
      <c r="D1034" s="91" t="s">
        <v>245</v>
      </c>
      <c r="E1034" s="91"/>
      <c r="F1034" s="94">
        <f>F1035</f>
        <v>635220</v>
      </c>
      <c r="G1034" s="94">
        <f t="shared" si="36"/>
        <v>0</v>
      </c>
      <c r="H1034" s="94">
        <f t="shared" si="37"/>
        <v>0</v>
      </c>
      <c r="I1034" s="94">
        <f>I1035</f>
        <v>635220</v>
      </c>
    </row>
    <row r="1035" spans="1:9" ht="48">
      <c r="A1035" s="99" t="s">
        <v>515</v>
      </c>
      <c r="B1035" s="100" t="s">
        <v>624</v>
      </c>
      <c r="C1035" s="91" t="s">
        <v>503</v>
      </c>
      <c r="D1035" s="91" t="s">
        <v>516</v>
      </c>
      <c r="E1035" s="91"/>
      <c r="F1035" s="94">
        <f>F1036</f>
        <v>635220</v>
      </c>
      <c r="G1035" s="94">
        <f t="shared" si="36"/>
        <v>0</v>
      </c>
      <c r="H1035" s="94">
        <f t="shared" si="37"/>
        <v>0</v>
      </c>
      <c r="I1035" s="94">
        <f>I1036</f>
        <v>635220</v>
      </c>
    </row>
    <row r="1036" spans="1:9" ht="24">
      <c r="A1036" s="99" t="s">
        <v>208</v>
      </c>
      <c r="B1036" s="100" t="s">
        <v>624</v>
      </c>
      <c r="C1036" s="91" t="s">
        <v>503</v>
      </c>
      <c r="D1036" s="91" t="s">
        <v>516</v>
      </c>
      <c r="E1036" s="91" t="s">
        <v>209</v>
      </c>
      <c r="F1036" s="94">
        <f>F1037</f>
        <v>635220</v>
      </c>
      <c r="G1036" s="94">
        <f t="shared" si="36"/>
        <v>0</v>
      </c>
      <c r="H1036" s="94">
        <f t="shared" si="37"/>
        <v>0</v>
      </c>
      <c r="I1036" s="94">
        <f>I1037</f>
        <v>635220</v>
      </c>
    </row>
    <row r="1037" spans="1:9" ht="24">
      <c r="A1037" s="99" t="s">
        <v>210</v>
      </c>
      <c r="B1037" s="100" t="s">
        <v>624</v>
      </c>
      <c r="C1037" s="91" t="s">
        <v>503</v>
      </c>
      <c r="D1037" s="91" t="s">
        <v>516</v>
      </c>
      <c r="E1037" s="91" t="s">
        <v>211</v>
      </c>
      <c r="F1037" s="94">
        <f>F1038</f>
        <v>635220</v>
      </c>
      <c r="G1037" s="94">
        <f t="shared" si="36"/>
        <v>0</v>
      </c>
      <c r="H1037" s="94">
        <f t="shared" si="37"/>
        <v>0</v>
      </c>
      <c r="I1037" s="94">
        <f>I1038</f>
        <v>635220</v>
      </c>
    </row>
    <row r="1038" spans="1:9" ht="36">
      <c r="A1038" s="99" t="s">
        <v>214</v>
      </c>
      <c r="B1038" s="100" t="s">
        <v>624</v>
      </c>
      <c r="C1038" s="100" t="s">
        <v>503</v>
      </c>
      <c r="D1038" s="100" t="s">
        <v>516</v>
      </c>
      <c r="E1038" s="100" t="s">
        <v>215</v>
      </c>
      <c r="F1038" s="94">
        <v>635220</v>
      </c>
      <c r="G1038" s="94">
        <f t="shared" si="36"/>
        <v>0</v>
      </c>
      <c r="H1038" s="94">
        <f t="shared" si="37"/>
        <v>0</v>
      </c>
      <c r="I1038" s="94">
        <v>635220</v>
      </c>
    </row>
    <row r="1039" spans="1:9">
      <c r="A1039" s="99" t="s">
        <v>628</v>
      </c>
      <c r="B1039" s="100" t="s">
        <v>624</v>
      </c>
      <c r="C1039" s="91" t="s">
        <v>629</v>
      </c>
      <c r="D1039" s="91"/>
      <c r="E1039" s="91"/>
      <c r="F1039" s="94">
        <f>F1040+F1061+F1070</f>
        <v>53199191</v>
      </c>
      <c r="G1039" s="94">
        <f t="shared" si="36"/>
        <v>6060192</v>
      </c>
      <c r="H1039" s="94">
        <f t="shared" si="37"/>
        <v>11.391511573926003</v>
      </c>
      <c r="I1039" s="94">
        <f>I1040+I1061+I1070</f>
        <v>59259383</v>
      </c>
    </row>
    <row r="1040" spans="1:9">
      <c r="A1040" s="99" t="s">
        <v>630</v>
      </c>
      <c r="B1040" s="100" t="s">
        <v>624</v>
      </c>
      <c r="C1040" s="91" t="s">
        <v>631</v>
      </c>
      <c r="D1040" s="91"/>
      <c r="E1040" s="91"/>
      <c r="F1040" s="94">
        <f>F1041+F1047</f>
        <v>30865000</v>
      </c>
      <c r="G1040" s="94">
        <f t="shared" si="36"/>
        <v>6040192</v>
      </c>
      <c r="H1040" s="94">
        <f t="shared" si="37"/>
        <v>19.569713267455047</v>
      </c>
      <c r="I1040" s="94">
        <f>I1041+I1047</f>
        <v>36905192</v>
      </c>
    </row>
    <row r="1041" spans="1:9" ht="24">
      <c r="A1041" s="99" t="s">
        <v>632</v>
      </c>
      <c r="B1041" s="100" t="s">
        <v>624</v>
      </c>
      <c r="C1041" s="91" t="s">
        <v>631</v>
      </c>
      <c r="D1041" s="91" t="s">
        <v>633</v>
      </c>
      <c r="E1041" s="91"/>
      <c r="F1041" s="94">
        <f>F1042</f>
        <v>30307400</v>
      </c>
      <c r="G1041" s="94">
        <f t="shared" si="36"/>
        <v>6040192</v>
      </c>
      <c r="H1041" s="94">
        <f t="shared" si="37"/>
        <v>19.929759728647127</v>
      </c>
      <c r="I1041" s="94">
        <f>I1042</f>
        <v>36347592</v>
      </c>
    </row>
    <row r="1042" spans="1:9" ht="24">
      <c r="A1042" s="99" t="s">
        <v>268</v>
      </c>
      <c r="B1042" s="100" t="s">
        <v>624</v>
      </c>
      <c r="C1042" s="91" t="s">
        <v>631</v>
      </c>
      <c r="D1042" s="91" t="s">
        <v>634</v>
      </c>
      <c r="E1042" s="91"/>
      <c r="F1042" s="94">
        <f>F1043</f>
        <v>30307400</v>
      </c>
      <c r="G1042" s="94">
        <f t="shared" si="36"/>
        <v>6040192</v>
      </c>
      <c r="H1042" s="94">
        <f t="shared" si="37"/>
        <v>19.929759728647127</v>
      </c>
      <c r="I1042" s="94">
        <f>I1043</f>
        <v>36347592</v>
      </c>
    </row>
    <row r="1043" spans="1:9" ht="48">
      <c r="A1043" s="99" t="s">
        <v>340</v>
      </c>
      <c r="B1043" s="100" t="s">
        <v>624</v>
      </c>
      <c r="C1043" s="91" t="s">
        <v>631</v>
      </c>
      <c r="D1043" s="91" t="s">
        <v>634</v>
      </c>
      <c r="E1043" s="91" t="s">
        <v>341</v>
      </c>
      <c r="F1043" s="94">
        <f>F1044</f>
        <v>30307400</v>
      </c>
      <c r="G1043" s="94">
        <f t="shared" si="36"/>
        <v>6040192</v>
      </c>
      <c r="H1043" s="94">
        <f t="shared" si="37"/>
        <v>19.929759728647127</v>
      </c>
      <c r="I1043" s="94">
        <f>I1044</f>
        <v>36347592</v>
      </c>
    </row>
    <row r="1044" spans="1:9">
      <c r="A1044" s="101" t="s">
        <v>449</v>
      </c>
      <c r="B1044" s="100" t="s">
        <v>624</v>
      </c>
      <c r="C1044" s="91" t="s">
        <v>631</v>
      </c>
      <c r="D1044" s="91" t="s">
        <v>634</v>
      </c>
      <c r="E1044" s="91" t="s">
        <v>450</v>
      </c>
      <c r="F1044" s="94">
        <f>F1045+F1046</f>
        <v>30307400</v>
      </c>
      <c r="G1044" s="94">
        <f t="shared" si="36"/>
        <v>6040192</v>
      </c>
      <c r="H1044" s="94">
        <f t="shared" si="37"/>
        <v>19.929759728647127</v>
      </c>
      <c r="I1044" s="94">
        <f>I1045+I1046</f>
        <v>36347592</v>
      </c>
    </row>
    <row r="1045" spans="1:9" s="105" customFormat="1" ht="60">
      <c r="A1045" s="102" t="s">
        <v>460</v>
      </c>
      <c r="B1045" s="103" t="s">
        <v>624</v>
      </c>
      <c r="C1045" s="103" t="s">
        <v>631</v>
      </c>
      <c r="D1045" s="103" t="s">
        <v>634</v>
      </c>
      <c r="E1045" s="103" t="s">
        <v>461</v>
      </c>
      <c r="F1045" s="104">
        <v>27267000</v>
      </c>
      <c r="G1045" s="104">
        <f t="shared" si="36"/>
        <v>6031013</v>
      </c>
      <c r="H1045" s="104">
        <f t="shared" si="37"/>
        <v>22.118359188762973</v>
      </c>
      <c r="I1045" s="104">
        <v>33298013</v>
      </c>
    </row>
    <row r="1046" spans="1:9" ht="24">
      <c r="A1046" s="99" t="s">
        <v>451</v>
      </c>
      <c r="B1046" s="100" t="s">
        <v>624</v>
      </c>
      <c r="C1046" s="100" t="s">
        <v>631</v>
      </c>
      <c r="D1046" s="100" t="s">
        <v>634</v>
      </c>
      <c r="E1046" s="100" t="s">
        <v>452</v>
      </c>
      <c r="F1046" s="94">
        <v>3040400</v>
      </c>
      <c r="G1046" s="94">
        <f t="shared" si="36"/>
        <v>9179</v>
      </c>
      <c r="H1046" s="94">
        <f t="shared" si="37"/>
        <v>0.30190106564925667</v>
      </c>
      <c r="I1046" s="94">
        <v>3049579</v>
      </c>
    </row>
    <row r="1047" spans="1:9" ht="24">
      <c r="A1047" s="99" t="s">
        <v>244</v>
      </c>
      <c r="B1047" s="100" t="s">
        <v>624</v>
      </c>
      <c r="C1047" s="91" t="s">
        <v>631</v>
      </c>
      <c r="D1047" s="91" t="s">
        <v>245</v>
      </c>
      <c r="E1047" s="91"/>
      <c r="F1047" s="94">
        <f>F1048+F1057+F1053</f>
        <v>557600</v>
      </c>
      <c r="G1047" s="94">
        <f t="shared" si="36"/>
        <v>0</v>
      </c>
      <c r="H1047" s="94">
        <f t="shared" si="37"/>
        <v>0</v>
      </c>
      <c r="I1047" s="94">
        <f>I1048+I1057+I1053</f>
        <v>557600</v>
      </c>
    </row>
    <row r="1048" spans="1:9" ht="60">
      <c r="A1048" s="99" t="s">
        <v>256</v>
      </c>
      <c r="B1048" s="100" t="s">
        <v>624</v>
      </c>
      <c r="C1048" s="91" t="s">
        <v>631</v>
      </c>
      <c r="D1048" s="91" t="s">
        <v>257</v>
      </c>
      <c r="E1048" s="91"/>
      <c r="F1048" s="94">
        <f>F1049</f>
        <v>95600</v>
      </c>
      <c r="G1048" s="94">
        <f t="shared" si="36"/>
        <v>0</v>
      </c>
      <c r="H1048" s="94">
        <f t="shared" si="37"/>
        <v>0</v>
      </c>
      <c r="I1048" s="94">
        <f>I1049</f>
        <v>95600</v>
      </c>
    </row>
    <row r="1049" spans="1:9" ht="48">
      <c r="A1049" s="99" t="s">
        <v>258</v>
      </c>
      <c r="B1049" s="100" t="s">
        <v>624</v>
      </c>
      <c r="C1049" s="91" t="s">
        <v>631</v>
      </c>
      <c r="D1049" s="91" t="s">
        <v>259</v>
      </c>
      <c r="E1049" s="91"/>
      <c r="F1049" s="94">
        <f>F1050</f>
        <v>95600</v>
      </c>
      <c r="G1049" s="94">
        <f t="shared" si="36"/>
        <v>0</v>
      </c>
      <c r="H1049" s="94">
        <f t="shared" si="37"/>
        <v>0</v>
      </c>
      <c r="I1049" s="94">
        <f>I1050</f>
        <v>95600</v>
      </c>
    </row>
    <row r="1050" spans="1:9" ht="48">
      <c r="A1050" s="99" t="s">
        <v>340</v>
      </c>
      <c r="B1050" s="100" t="s">
        <v>624</v>
      </c>
      <c r="C1050" s="91" t="s">
        <v>631</v>
      </c>
      <c r="D1050" s="91" t="s">
        <v>259</v>
      </c>
      <c r="E1050" s="91" t="s">
        <v>341</v>
      </c>
      <c r="F1050" s="94">
        <f>F1051</f>
        <v>95600</v>
      </c>
      <c r="G1050" s="94">
        <f t="shared" si="36"/>
        <v>0</v>
      </c>
      <c r="H1050" s="94">
        <f t="shared" si="37"/>
        <v>0</v>
      </c>
      <c r="I1050" s="94">
        <f>I1051</f>
        <v>95600</v>
      </c>
    </row>
    <row r="1051" spans="1:9">
      <c r="A1051" s="101" t="s">
        <v>449</v>
      </c>
      <c r="B1051" s="100" t="s">
        <v>624</v>
      </c>
      <c r="C1051" s="91" t="s">
        <v>631</v>
      </c>
      <c r="D1051" s="91" t="s">
        <v>259</v>
      </c>
      <c r="E1051" s="91" t="s">
        <v>450</v>
      </c>
      <c r="F1051" s="94">
        <f>F1052</f>
        <v>95600</v>
      </c>
      <c r="G1051" s="94">
        <f t="shared" si="36"/>
        <v>0</v>
      </c>
      <c r="H1051" s="94">
        <f t="shared" si="37"/>
        <v>0</v>
      </c>
      <c r="I1051" s="94">
        <f>I1052</f>
        <v>95600</v>
      </c>
    </row>
    <row r="1052" spans="1:9" ht="24">
      <c r="A1052" s="99" t="s">
        <v>451</v>
      </c>
      <c r="B1052" s="100" t="s">
        <v>624</v>
      </c>
      <c r="C1052" s="100" t="s">
        <v>631</v>
      </c>
      <c r="D1052" s="100" t="s">
        <v>259</v>
      </c>
      <c r="E1052" s="100" t="s">
        <v>452</v>
      </c>
      <c r="F1052" s="94">
        <v>95600</v>
      </c>
      <c r="G1052" s="94">
        <f t="shared" si="36"/>
        <v>0</v>
      </c>
      <c r="H1052" s="94">
        <f t="shared" si="37"/>
        <v>0</v>
      </c>
      <c r="I1052" s="94">
        <v>95600</v>
      </c>
    </row>
    <row r="1053" spans="1:9" ht="48">
      <c r="A1053" s="99" t="s">
        <v>595</v>
      </c>
      <c r="B1053" s="100" t="s">
        <v>624</v>
      </c>
      <c r="C1053" s="100" t="s">
        <v>631</v>
      </c>
      <c r="D1053" s="100" t="s">
        <v>299</v>
      </c>
      <c r="E1053" s="100"/>
      <c r="F1053" s="94">
        <f>F1054</f>
        <v>300000</v>
      </c>
      <c r="G1053" s="94">
        <f t="shared" si="36"/>
        <v>0</v>
      </c>
      <c r="H1053" s="94">
        <f t="shared" si="37"/>
        <v>0</v>
      </c>
      <c r="I1053" s="94">
        <f>I1054</f>
        <v>300000</v>
      </c>
    </row>
    <row r="1054" spans="1:9" ht="48">
      <c r="A1054" s="99" t="s">
        <v>340</v>
      </c>
      <c r="B1054" s="100" t="s">
        <v>624</v>
      </c>
      <c r="C1054" s="100" t="s">
        <v>631</v>
      </c>
      <c r="D1054" s="100" t="s">
        <v>299</v>
      </c>
      <c r="E1054" s="91" t="s">
        <v>341</v>
      </c>
      <c r="F1054" s="94">
        <f>F1055</f>
        <v>300000</v>
      </c>
      <c r="G1054" s="94">
        <f t="shared" si="36"/>
        <v>0</v>
      </c>
      <c r="H1054" s="94">
        <f t="shared" si="37"/>
        <v>0</v>
      </c>
      <c r="I1054" s="94">
        <f>I1055</f>
        <v>300000</v>
      </c>
    </row>
    <row r="1055" spans="1:9">
      <c r="A1055" s="101" t="s">
        <v>449</v>
      </c>
      <c r="B1055" s="100" t="s">
        <v>624</v>
      </c>
      <c r="C1055" s="100" t="s">
        <v>631</v>
      </c>
      <c r="D1055" s="100" t="s">
        <v>299</v>
      </c>
      <c r="E1055" s="91" t="s">
        <v>450</v>
      </c>
      <c r="F1055" s="94">
        <f>F1056</f>
        <v>300000</v>
      </c>
      <c r="G1055" s="94">
        <f t="shared" si="36"/>
        <v>0</v>
      </c>
      <c r="H1055" s="94">
        <f t="shared" si="37"/>
        <v>0</v>
      </c>
      <c r="I1055" s="94">
        <f>I1056</f>
        <v>300000</v>
      </c>
    </row>
    <row r="1056" spans="1:9" ht="24">
      <c r="A1056" s="99" t="s">
        <v>451</v>
      </c>
      <c r="B1056" s="100" t="s">
        <v>624</v>
      </c>
      <c r="C1056" s="100" t="s">
        <v>631</v>
      </c>
      <c r="D1056" s="100" t="s">
        <v>299</v>
      </c>
      <c r="E1056" s="100" t="s">
        <v>452</v>
      </c>
      <c r="F1056" s="94">
        <v>300000</v>
      </c>
      <c r="G1056" s="94">
        <f t="shared" si="36"/>
        <v>0</v>
      </c>
      <c r="H1056" s="94">
        <f t="shared" si="37"/>
        <v>0</v>
      </c>
      <c r="I1056" s="94">
        <v>300000</v>
      </c>
    </row>
    <row r="1057" spans="1:9" ht="48">
      <c r="A1057" s="99" t="s">
        <v>260</v>
      </c>
      <c r="B1057" s="100" t="s">
        <v>624</v>
      </c>
      <c r="C1057" s="91" t="s">
        <v>631</v>
      </c>
      <c r="D1057" s="91" t="s">
        <v>261</v>
      </c>
      <c r="E1057" s="91"/>
      <c r="F1057" s="94">
        <f>F1058</f>
        <v>162000</v>
      </c>
      <c r="G1057" s="94">
        <f t="shared" si="36"/>
        <v>0</v>
      </c>
      <c r="H1057" s="94">
        <f t="shared" si="37"/>
        <v>0</v>
      </c>
      <c r="I1057" s="94">
        <f>I1058</f>
        <v>162000</v>
      </c>
    </row>
    <row r="1058" spans="1:9" ht="48">
      <c r="A1058" s="99" t="s">
        <v>340</v>
      </c>
      <c r="B1058" s="100" t="s">
        <v>624</v>
      </c>
      <c r="C1058" s="91" t="s">
        <v>631</v>
      </c>
      <c r="D1058" s="91" t="s">
        <v>261</v>
      </c>
      <c r="E1058" s="91" t="s">
        <v>341</v>
      </c>
      <c r="F1058" s="94">
        <f>F1059</f>
        <v>162000</v>
      </c>
      <c r="G1058" s="94">
        <f t="shared" si="36"/>
        <v>0</v>
      </c>
      <c r="H1058" s="94">
        <f t="shared" si="37"/>
        <v>0</v>
      </c>
      <c r="I1058" s="94">
        <f>I1059</f>
        <v>162000</v>
      </c>
    </row>
    <row r="1059" spans="1:9">
      <c r="A1059" s="101" t="s">
        <v>449</v>
      </c>
      <c r="B1059" s="100" t="s">
        <v>624</v>
      </c>
      <c r="C1059" s="91" t="s">
        <v>631</v>
      </c>
      <c r="D1059" s="91" t="s">
        <v>261</v>
      </c>
      <c r="E1059" s="91" t="s">
        <v>450</v>
      </c>
      <c r="F1059" s="94">
        <f>F1060</f>
        <v>162000</v>
      </c>
      <c r="G1059" s="94">
        <f t="shared" si="36"/>
        <v>0</v>
      </c>
      <c r="H1059" s="94">
        <f t="shared" si="37"/>
        <v>0</v>
      </c>
      <c r="I1059" s="94">
        <f>I1060</f>
        <v>162000</v>
      </c>
    </row>
    <row r="1060" spans="1:9" ht="24">
      <c r="A1060" s="99" t="s">
        <v>451</v>
      </c>
      <c r="B1060" s="100" t="s">
        <v>624</v>
      </c>
      <c r="C1060" s="100" t="s">
        <v>631</v>
      </c>
      <c r="D1060" s="100" t="s">
        <v>261</v>
      </c>
      <c r="E1060" s="100" t="s">
        <v>452</v>
      </c>
      <c r="F1060" s="94">
        <v>162000</v>
      </c>
      <c r="G1060" s="94">
        <f t="shared" si="36"/>
        <v>0</v>
      </c>
      <c r="H1060" s="94">
        <f t="shared" si="37"/>
        <v>0</v>
      </c>
      <c r="I1060" s="94">
        <v>162000</v>
      </c>
    </row>
    <row r="1061" spans="1:9">
      <c r="A1061" s="99" t="s">
        <v>635</v>
      </c>
      <c r="B1061" s="100" t="s">
        <v>624</v>
      </c>
      <c r="C1061" s="91" t="s">
        <v>636</v>
      </c>
      <c r="D1061" s="91"/>
      <c r="E1061" s="91"/>
      <c r="F1061" s="94">
        <f>F1062</f>
        <v>5146260</v>
      </c>
      <c r="G1061" s="94">
        <f t="shared" si="36"/>
        <v>0</v>
      </c>
      <c r="H1061" s="94">
        <f t="shared" si="37"/>
        <v>0</v>
      </c>
      <c r="I1061" s="94">
        <f>I1062</f>
        <v>5146260</v>
      </c>
    </row>
    <row r="1062" spans="1:9" ht="24">
      <c r="A1062" s="99" t="s">
        <v>244</v>
      </c>
      <c r="B1062" s="100" t="s">
        <v>624</v>
      </c>
      <c r="C1062" s="91" t="s">
        <v>636</v>
      </c>
      <c r="D1062" s="91" t="s">
        <v>245</v>
      </c>
      <c r="E1062" s="100"/>
      <c r="F1062" s="94">
        <f>F1063</f>
        <v>5146260</v>
      </c>
      <c r="G1062" s="94">
        <f t="shared" si="36"/>
        <v>0</v>
      </c>
      <c r="H1062" s="94">
        <f t="shared" si="37"/>
        <v>0</v>
      </c>
      <c r="I1062" s="94">
        <f>I1063</f>
        <v>5146260</v>
      </c>
    </row>
    <row r="1063" spans="1:9" ht="36">
      <c r="A1063" s="99" t="s">
        <v>496</v>
      </c>
      <c r="B1063" s="100" t="s">
        <v>624</v>
      </c>
      <c r="C1063" s="91" t="s">
        <v>636</v>
      </c>
      <c r="D1063" s="91" t="s">
        <v>497</v>
      </c>
      <c r="E1063" s="100"/>
      <c r="F1063" s="94">
        <f>F1064+F1067</f>
        <v>5146260</v>
      </c>
      <c r="G1063" s="94">
        <f t="shared" si="36"/>
        <v>0</v>
      </c>
      <c r="H1063" s="94">
        <f t="shared" si="37"/>
        <v>0</v>
      </c>
      <c r="I1063" s="94">
        <f>I1064+I1067</f>
        <v>5146260</v>
      </c>
    </row>
    <row r="1064" spans="1:9" ht="24">
      <c r="A1064" s="99" t="s">
        <v>208</v>
      </c>
      <c r="B1064" s="100" t="s">
        <v>624</v>
      </c>
      <c r="C1064" s="91" t="s">
        <v>636</v>
      </c>
      <c r="D1064" s="91" t="s">
        <v>497</v>
      </c>
      <c r="E1064" s="100" t="s">
        <v>209</v>
      </c>
      <c r="F1064" s="94">
        <f>F1065</f>
        <v>3768060</v>
      </c>
      <c r="G1064" s="94">
        <f t="shared" si="36"/>
        <v>0</v>
      </c>
      <c r="H1064" s="94">
        <f t="shared" si="37"/>
        <v>0</v>
      </c>
      <c r="I1064" s="94">
        <f>I1065</f>
        <v>3768060</v>
      </c>
    </row>
    <row r="1065" spans="1:9" ht="24">
      <c r="A1065" s="99" t="s">
        <v>210</v>
      </c>
      <c r="B1065" s="100" t="s">
        <v>624</v>
      </c>
      <c r="C1065" s="91" t="s">
        <v>636</v>
      </c>
      <c r="D1065" s="91" t="s">
        <v>497</v>
      </c>
      <c r="E1065" s="100" t="s">
        <v>211</v>
      </c>
      <c r="F1065" s="94">
        <f>F1066</f>
        <v>3768060</v>
      </c>
      <c r="G1065" s="94">
        <f t="shared" si="36"/>
        <v>0</v>
      </c>
      <c r="H1065" s="94">
        <f t="shared" si="37"/>
        <v>0</v>
      </c>
      <c r="I1065" s="94">
        <f>I1066</f>
        <v>3768060</v>
      </c>
    </row>
    <row r="1066" spans="1:9" ht="36">
      <c r="A1066" s="99" t="s">
        <v>214</v>
      </c>
      <c r="B1066" s="100" t="s">
        <v>624</v>
      </c>
      <c r="C1066" s="100" t="s">
        <v>636</v>
      </c>
      <c r="D1066" s="100" t="s">
        <v>497</v>
      </c>
      <c r="E1066" s="100" t="s">
        <v>215</v>
      </c>
      <c r="F1066" s="94">
        <v>3768060</v>
      </c>
      <c r="G1066" s="94">
        <f t="shared" si="36"/>
        <v>0</v>
      </c>
      <c r="H1066" s="94">
        <f t="shared" si="37"/>
        <v>0</v>
      </c>
      <c r="I1066" s="94">
        <v>3768060</v>
      </c>
    </row>
    <row r="1067" spans="1:9" ht="48">
      <c r="A1067" s="99" t="s">
        <v>340</v>
      </c>
      <c r="B1067" s="100" t="s">
        <v>624</v>
      </c>
      <c r="C1067" s="91" t="s">
        <v>636</v>
      </c>
      <c r="D1067" s="91" t="s">
        <v>497</v>
      </c>
      <c r="E1067" s="100" t="s">
        <v>341</v>
      </c>
      <c r="F1067" s="94">
        <f>F1068</f>
        <v>1378200</v>
      </c>
      <c r="G1067" s="94">
        <f t="shared" si="36"/>
        <v>0</v>
      </c>
      <c r="H1067" s="94">
        <f t="shared" si="37"/>
        <v>0</v>
      </c>
      <c r="I1067" s="94">
        <f>I1068</f>
        <v>1378200</v>
      </c>
    </row>
    <row r="1068" spans="1:9">
      <c r="A1068" s="101" t="s">
        <v>449</v>
      </c>
      <c r="B1068" s="100" t="s">
        <v>624</v>
      </c>
      <c r="C1068" s="91" t="s">
        <v>636</v>
      </c>
      <c r="D1068" s="91" t="s">
        <v>497</v>
      </c>
      <c r="E1068" s="100" t="s">
        <v>450</v>
      </c>
      <c r="F1068" s="94">
        <f>F1069</f>
        <v>1378200</v>
      </c>
      <c r="G1068" s="94">
        <f t="shared" si="36"/>
        <v>0</v>
      </c>
      <c r="H1068" s="94">
        <f t="shared" si="37"/>
        <v>0</v>
      </c>
      <c r="I1068" s="94">
        <v>1378200</v>
      </c>
    </row>
    <row r="1069" spans="1:9" ht="24">
      <c r="A1069" s="99" t="s">
        <v>451</v>
      </c>
      <c r="B1069" s="100" t="s">
        <v>624</v>
      </c>
      <c r="C1069" s="100" t="s">
        <v>636</v>
      </c>
      <c r="D1069" s="100" t="s">
        <v>497</v>
      </c>
      <c r="E1069" s="100" t="s">
        <v>452</v>
      </c>
      <c r="F1069" s="94">
        <v>1378200</v>
      </c>
      <c r="G1069" s="94">
        <f t="shared" si="36"/>
        <v>0</v>
      </c>
      <c r="H1069" s="94">
        <f t="shared" si="37"/>
        <v>0</v>
      </c>
      <c r="I1069" s="94">
        <v>1378200</v>
      </c>
    </row>
    <row r="1070" spans="1:9" ht="24">
      <c r="A1070" s="99" t="s">
        <v>637</v>
      </c>
      <c r="B1070" s="100" t="s">
        <v>624</v>
      </c>
      <c r="C1070" s="91" t="s">
        <v>638</v>
      </c>
      <c r="D1070" s="91"/>
      <c r="E1070" s="91"/>
      <c r="F1070" s="94">
        <f>F1071+F1081</f>
        <v>17187931</v>
      </c>
      <c r="G1070" s="94">
        <f t="shared" si="36"/>
        <v>20000</v>
      </c>
      <c r="H1070" s="94">
        <f t="shared" si="37"/>
        <v>0.11636071845994728</v>
      </c>
      <c r="I1070" s="94">
        <f>I1071+I1081</f>
        <v>17207931</v>
      </c>
    </row>
    <row r="1071" spans="1:9" ht="48">
      <c r="A1071" s="99" t="s">
        <v>192</v>
      </c>
      <c r="B1071" s="100" t="s">
        <v>624</v>
      </c>
      <c r="C1071" s="91" t="s">
        <v>638</v>
      </c>
      <c r="D1071" s="91" t="s">
        <v>193</v>
      </c>
      <c r="E1071" s="100"/>
      <c r="F1071" s="94">
        <f>F1072</f>
        <v>17187931</v>
      </c>
      <c r="G1071" s="94">
        <f t="shared" si="36"/>
        <v>0</v>
      </c>
      <c r="H1071" s="94">
        <f t="shared" si="37"/>
        <v>0</v>
      </c>
      <c r="I1071" s="94">
        <f>I1072</f>
        <v>17187931</v>
      </c>
    </row>
    <row r="1072" spans="1:9">
      <c r="A1072" s="99" t="s">
        <v>204</v>
      </c>
      <c r="B1072" s="100" t="s">
        <v>624</v>
      </c>
      <c r="C1072" s="91" t="s">
        <v>638</v>
      </c>
      <c r="D1072" s="91" t="s">
        <v>205</v>
      </c>
      <c r="E1072" s="100"/>
      <c r="F1072" s="94">
        <f>F1073+F1077</f>
        <v>17187931</v>
      </c>
      <c r="G1072" s="94">
        <f t="shared" si="36"/>
        <v>0</v>
      </c>
      <c r="H1072" s="94">
        <f t="shared" si="37"/>
        <v>0</v>
      </c>
      <c r="I1072" s="94">
        <f>I1073+I1077</f>
        <v>17187931</v>
      </c>
    </row>
    <row r="1073" spans="1:9" ht="72">
      <c r="A1073" s="99" t="s">
        <v>196</v>
      </c>
      <c r="B1073" s="100" t="s">
        <v>624</v>
      </c>
      <c r="C1073" s="91" t="s">
        <v>638</v>
      </c>
      <c r="D1073" s="91" t="s">
        <v>205</v>
      </c>
      <c r="E1073" s="100" t="s">
        <v>197</v>
      </c>
      <c r="F1073" s="94">
        <f>F1074</f>
        <v>16603531</v>
      </c>
      <c r="G1073" s="94">
        <f t="shared" si="36"/>
        <v>0</v>
      </c>
      <c r="H1073" s="94">
        <f t="shared" si="37"/>
        <v>0</v>
      </c>
      <c r="I1073" s="94">
        <f>I1074</f>
        <v>16603531</v>
      </c>
    </row>
    <row r="1074" spans="1:9" ht="24">
      <c r="A1074" s="99" t="s">
        <v>198</v>
      </c>
      <c r="B1074" s="100" t="s">
        <v>624</v>
      </c>
      <c r="C1074" s="91" t="s">
        <v>638</v>
      </c>
      <c r="D1074" s="91" t="s">
        <v>205</v>
      </c>
      <c r="E1074" s="100" t="s">
        <v>199</v>
      </c>
      <c r="F1074" s="94">
        <f>F1075+F1076</f>
        <v>16603531</v>
      </c>
      <c r="G1074" s="94">
        <f t="shared" si="36"/>
        <v>0</v>
      </c>
      <c r="H1074" s="94">
        <f t="shared" si="37"/>
        <v>0</v>
      </c>
      <c r="I1074" s="94">
        <f>I1075+I1076</f>
        <v>16603531</v>
      </c>
    </row>
    <row r="1075" spans="1:9">
      <c r="A1075" s="99" t="s">
        <v>200</v>
      </c>
      <c r="B1075" s="100" t="s">
        <v>624</v>
      </c>
      <c r="C1075" s="100" t="s">
        <v>638</v>
      </c>
      <c r="D1075" s="100" t="s">
        <v>205</v>
      </c>
      <c r="E1075" s="100" t="s">
        <v>201</v>
      </c>
      <c r="F1075" s="94">
        <v>16249531</v>
      </c>
      <c r="G1075" s="94">
        <f t="shared" si="36"/>
        <v>0</v>
      </c>
      <c r="H1075" s="94">
        <f t="shared" si="37"/>
        <v>0</v>
      </c>
      <c r="I1075" s="94">
        <v>16249531</v>
      </c>
    </row>
    <row r="1076" spans="1:9" ht="24">
      <c r="A1076" s="99" t="s">
        <v>206</v>
      </c>
      <c r="B1076" s="100" t="s">
        <v>624</v>
      </c>
      <c r="C1076" s="100" t="s">
        <v>638</v>
      </c>
      <c r="D1076" s="100" t="s">
        <v>205</v>
      </c>
      <c r="E1076" s="100" t="s">
        <v>207</v>
      </c>
      <c r="F1076" s="94">
        <v>354000</v>
      </c>
      <c r="G1076" s="94">
        <f t="shared" si="36"/>
        <v>0</v>
      </c>
      <c r="H1076" s="94">
        <f t="shared" si="37"/>
        <v>0</v>
      </c>
      <c r="I1076" s="94">
        <v>354000</v>
      </c>
    </row>
    <row r="1077" spans="1:9" ht="24">
      <c r="A1077" s="99" t="s">
        <v>208</v>
      </c>
      <c r="B1077" s="100" t="s">
        <v>624</v>
      </c>
      <c r="C1077" s="91" t="s">
        <v>638</v>
      </c>
      <c r="D1077" s="91" t="s">
        <v>205</v>
      </c>
      <c r="E1077" s="100" t="s">
        <v>209</v>
      </c>
      <c r="F1077" s="94">
        <f>F1078</f>
        <v>584400</v>
      </c>
      <c r="G1077" s="94">
        <f t="shared" si="36"/>
        <v>0</v>
      </c>
      <c r="H1077" s="94">
        <f t="shared" si="37"/>
        <v>0</v>
      </c>
      <c r="I1077" s="94">
        <f>I1078</f>
        <v>584400</v>
      </c>
    </row>
    <row r="1078" spans="1:9" ht="24">
      <c r="A1078" s="99" t="s">
        <v>210</v>
      </c>
      <c r="B1078" s="100" t="s">
        <v>624</v>
      </c>
      <c r="C1078" s="91" t="s">
        <v>638</v>
      </c>
      <c r="D1078" s="91" t="s">
        <v>205</v>
      </c>
      <c r="E1078" s="100" t="s">
        <v>211</v>
      </c>
      <c r="F1078" s="94">
        <f>F1079+F1080</f>
        <v>584400</v>
      </c>
      <c r="G1078" s="94">
        <f t="shared" si="36"/>
        <v>0</v>
      </c>
      <c r="H1078" s="94">
        <f t="shared" si="37"/>
        <v>0</v>
      </c>
      <c r="I1078" s="94">
        <f>I1079+I1080</f>
        <v>584400</v>
      </c>
    </row>
    <row r="1079" spans="1:9" ht="36">
      <c r="A1079" s="99" t="s">
        <v>212</v>
      </c>
      <c r="B1079" s="100" t="s">
        <v>624</v>
      </c>
      <c r="C1079" s="100" t="s">
        <v>638</v>
      </c>
      <c r="D1079" s="100" t="s">
        <v>205</v>
      </c>
      <c r="E1079" s="100" t="s">
        <v>213</v>
      </c>
      <c r="F1079" s="94">
        <v>482000</v>
      </c>
      <c r="G1079" s="94">
        <f t="shared" si="36"/>
        <v>0</v>
      </c>
      <c r="H1079" s="94">
        <f t="shared" si="37"/>
        <v>0</v>
      </c>
      <c r="I1079" s="94">
        <v>482000</v>
      </c>
    </row>
    <row r="1080" spans="1:9" ht="36">
      <c r="A1080" s="99" t="s">
        <v>214</v>
      </c>
      <c r="B1080" s="100" t="s">
        <v>624</v>
      </c>
      <c r="C1080" s="100" t="s">
        <v>638</v>
      </c>
      <c r="D1080" s="100" t="s">
        <v>205</v>
      </c>
      <c r="E1080" s="100" t="s">
        <v>215</v>
      </c>
      <c r="F1080" s="94">
        <v>102400</v>
      </c>
      <c r="G1080" s="94">
        <f t="shared" si="36"/>
        <v>0</v>
      </c>
      <c r="H1080" s="94">
        <f t="shared" si="37"/>
        <v>0</v>
      </c>
      <c r="I1080" s="94">
        <v>102400</v>
      </c>
    </row>
    <row r="1081" spans="1:9" ht="24">
      <c r="A1081" s="99" t="s">
        <v>244</v>
      </c>
      <c r="B1081" s="100" t="s">
        <v>624</v>
      </c>
      <c r="C1081" s="100" t="s">
        <v>638</v>
      </c>
      <c r="D1081" s="100" t="s">
        <v>245</v>
      </c>
      <c r="E1081" s="100"/>
      <c r="F1081" s="94">
        <f>F1082</f>
        <v>0</v>
      </c>
      <c r="G1081" s="94">
        <f t="shared" si="36"/>
        <v>20000</v>
      </c>
      <c r="H1081" s="94"/>
      <c r="I1081" s="94">
        <f>I1082</f>
        <v>20000</v>
      </c>
    </row>
    <row r="1082" spans="1:9" ht="60">
      <c r="A1082" s="99" t="s">
        <v>173</v>
      </c>
      <c r="B1082" s="100" t="s">
        <v>624</v>
      </c>
      <c r="C1082" s="100" t="s">
        <v>638</v>
      </c>
      <c r="D1082" s="100" t="s">
        <v>300</v>
      </c>
      <c r="E1082" s="100"/>
      <c r="F1082" s="94">
        <f>F1083</f>
        <v>0</v>
      </c>
      <c r="G1082" s="94">
        <f t="shared" si="36"/>
        <v>20000</v>
      </c>
      <c r="H1082" s="94"/>
      <c r="I1082" s="94">
        <f>I1083</f>
        <v>20000</v>
      </c>
    </row>
    <row r="1083" spans="1:9" ht="24">
      <c r="A1083" s="99" t="s">
        <v>208</v>
      </c>
      <c r="B1083" s="100" t="s">
        <v>624</v>
      </c>
      <c r="C1083" s="100" t="s">
        <v>638</v>
      </c>
      <c r="D1083" s="100" t="s">
        <v>300</v>
      </c>
      <c r="E1083" s="100" t="s">
        <v>209</v>
      </c>
      <c r="F1083" s="94">
        <f>F1084</f>
        <v>0</v>
      </c>
      <c r="G1083" s="94">
        <f t="shared" si="36"/>
        <v>20000</v>
      </c>
      <c r="H1083" s="94"/>
      <c r="I1083" s="94">
        <f>I1084</f>
        <v>20000</v>
      </c>
    </row>
    <row r="1084" spans="1:9" ht="24">
      <c r="A1084" s="99" t="s">
        <v>210</v>
      </c>
      <c r="B1084" s="100" t="s">
        <v>624</v>
      </c>
      <c r="C1084" s="100" t="s">
        <v>638</v>
      </c>
      <c r="D1084" s="100" t="s">
        <v>300</v>
      </c>
      <c r="E1084" s="100" t="s">
        <v>211</v>
      </c>
      <c r="F1084" s="94">
        <f>F1085</f>
        <v>0</v>
      </c>
      <c r="G1084" s="94">
        <f t="shared" si="36"/>
        <v>20000</v>
      </c>
      <c r="H1084" s="94"/>
      <c r="I1084" s="94">
        <f>I1085</f>
        <v>20000</v>
      </c>
    </row>
    <row r="1085" spans="1:9" ht="36">
      <c r="A1085" s="99" t="s">
        <v>214</v>
      </c>
      <c r="B1085" s="100" t="s">
        <v>624</v>
      </c>
      <c r="C1085" s="100" t="s">
        <v>638</v>
      </c>
      <c r="D1085" s="100" t="s">
        <v>300</v>
      </c>
      <c r="E1085" s="100" t="s">
        <v>215</v>
      </c>
      <c r="F1085" s="94"/>
      <c r="G1085" s="94">
        <f t="shared" si="36"/>
        <v>20000</v>
      </c>
      <c r="H1085" s="94"/>
      <c r="I1085" s="94">
        <v>20000</v>
      </c>
    </row>
    <row r="1086" spans="1:9" s="98" customFormat="1" ht="24">
      <c r="A1086" s="95" t="s">
        <v>639</v>
      </c>
      <c r="B1086" s="96" t="s">
        <v>640</v>
      </c>
      <c r="C1086" s="96"/>
      <c r="D1086" s="96"/>
      <c r="E1086" s="96"/>
      <c r="F1086" s="97">
        <f>F1087</f>
        <v>167194797</v>
      </c>
      <c r="G1086" s="97">
        <f t="shared" si="36"/>
        <v>0</v>
      </c>
      <c r="H1086" s="97">
        <f t="shared" si="37"/>
        <v>0</v>
      </c>
      <c r="I1086" s="97">
        <f>I1087</f>
        <v>167194797</v>
      </c>
    </row>
    <row r="1087" spans="1:9">
      <c r="A1087" s="99" t="s">
        <v>313</v>
      </c>
      <c r="B1087" s="100" t="s">
        <v>640</v>
      </c>
      <c r="C1087" s="91" t="s">
        <v>314</v>
      </c>
      <c r="D1087" s="91"/>
      <c r="E1087" s="91"/>
      <c r="F1087" s="94">
        <f>F1088+F1110</f>
        <v>167194797</v>
      </c>
      <c r="G1087" s="94">
        <f t="shared" si="36"/>
        <v>0</v>
      </c>
      <c r="H1087" s="94">
        <f t="shared" si="37"/>
        <v>0</v>
      </c>
      <c r="I1087" s="94">
        <f>I1088+I1110</f>
        <v>167194797</v>
      </c>
    </row>
    <row r="1088" spans="1:9">
      <c r="A1088" s="99" t="s">
        <v>431</v>
      </c>
      <c r="B1088" s="100" t="s">
        <v>640</v>
      </c>
      <c r="C1088" s="91" t="s">
        <v>432</v>
      </c>
      <c r="D1088" s="91"/>
      <c r="E1088" s="91"/>
      <c r="F1088" s="94">
        <f>F1090+F1095+F1102</f>
        <v>136866400</v>
      </c>
      <c r="G1088" s="94">
        <f t="shared" si="36"/>
        <v>0</v>
      </c>
      <c r="H1088" s="94">
        <f t="shared" si="37"/>
        <v>0</v>
      </c>
      <c r="I1088" s="94">
        <f>I1090+I1095+I1102</f>
        <v>136866400</v>
      </c>
    </row>
    <row r="1089" spans="1:9">
      <c r="A1089" s="113" t="s">
        <v>414</v>
      </c>
      <c r="B1089" s="114" t="s">
        <v>640</v>
      </c>
      <c r="C1089" s="114" t="s">
        <v>432</v>
      </c>
      <c r="D1089" s="114" t="s">
        <v>415</v>
      </c>
      <c r="E1089" s="114" t="s">
        <v>187</v>
      </c>
      <c r="F1089" s="94">
        <f>F1090</f>
        <v>1869800</v>
      </c>
      <c r="G1089" s="94">
        <f t="shared" ref="G1089:G1157" si="38">I1089-F1089</f>
        <v>0</v>
      </c>
      <c r="H1089" s="94">
        <f t="shared" si="37"/>
        <v>0</v>
      </c>
      <c r="I1089" s="94">
        <f>I1090</f>
        <v>1869800</v>
      </c>
    </row>
    <row r="1090" spans="1:9" ht="36">
      <c r="A1090" s="99" t="s">
        <v>641</v>
      </c>
      <c r="B1090" s="100" t="s">
        <v>640</v>
      </c>
      <c r="C1090" s="100" t="s">
        <v>432</v>
      </c>
      <c r="D1090" s="100" t="s">
        <v>642</v>
      </c>
      <c r="E1090" s="100"/>
      <c r="F1090" s="94">
        <f>F1091</f>
        <v>1869800</v>
      </c>
      <c r="G1090" s="94">
        <f t="shared" si="38"/>
        <v>0</v>
      </c>
      <c r="H1090" s="94">
        <f t="shared" si="37"/>
        <v>0</v>
      </c>
      <c r="I1090" s="94">
        <f>I1091</f>
        <v>1869800</v>
      </c>
    </row>
    <row r="1091" spans="1:9" ht="36">
      <c r="A1091" s="99" t="s">
        <v>643</v>
      </c>
      <c r="B1091" s="100" t="s">
        <v>640</v>
      </c>
      <c r="C1091" s="100" t="s">
        <v>432</v>
      </c>
      <c r="D1091" s="100" t="s">
        <v>644</v>
      </c>
      <c r="E1091" s="100"/>
      <c r="F1091" s="94">
        <f>F1092</f>
        <v>1869800</v>
      </c>
      <c r="G1091" s="94">
        <f t="shared" si="38"/>
        <v>0</v>
      </c>
      <c r="H1091" s="94">
        <f t="shared" si="37"/>
        <v>0</v>
      </c>
      <c r="I1091" s="94">
        <f>I1092</f>
        <v>1869800</v>
      </c>
    </row>
    <row r="1092" spans="1:9" ht="24">
      <c r="A1092" s="99" t="s">
        <v>216</v>
      </c>
      <c r="B1092" s="100" t="s">
        <v>640</v>
      </c>
      <c r="C1092" s="100" t="s">
        <v>432</v>
      </c>
      <c r="D1092" s="100" t="s">
        <v>644</v>
      </c>
      <c r="E1092" s="100" t="s">
        <v>217</v>
      </c>
      <c r="F1092" s="94">
        <f>F1093</f>
        <v>1869800</v>
      </c>
      <c r="G1092" s="94">
        <f t="shared" si="38"/>
        <v>0</v>
      </c>
      <c r="H1092" s="94">
        <f t="shared" si="37"/>
        <v>0</v>
      </c>
      <c r="I1092" s="94">
        <f>I1093</f>
        <v>1869800</v>
      </c>
    </row>
    <row r="1093" spans="1:9" ht="24">
      <c r="A1093" s="99" t="s">
        <v>321</v>
      </c>
      <c r="B1093" s="100" t="s">
        <v>640</v>
      </c>
      <c r="C1093" s="100" t="s">
        <v>432</v>
      </c>
      <c r="D1093" s="100" t="s">
        <v>644</v>
      </c>
      <c r="E1093" s="100" t="s">
        <v>322</v>
      </c>
      <c r="F1093" s="94">
        <f>F1094</f>
        <v>1869800</v>
      </c>
      <c r="G1093" s="94">
        <f t="shared" si="38"/>
        <v>0</v>
      </c>
      <c r="H1093" s="94">
        <f t="shared" si="37"/>
        <v>0</v>
      </c>
      <c r="I1093" s="94">
        <f>I1094</f>
        <v>1869800</v>
      </c>
    </row>
    <row r="1094" spans="1:9" ht="24">
      <c r="A1094" s="99" t="s">
        <v>323</v>
      </c>
      <c r="B1094" s="100" t="s">
        <v>640</v>
      </c>
      <c r="C1094" s="100" t="s">
        <v>432</v>
      </c>
      <c r="D1094" s="100" t="s">
        <v>644</v>
      </c>
      <c r="E1094" s="100" t="s">
        <v>324</v>
      </c>
      <c r="F1094" s="94">
        <v>1869800</v>
      </c>
      <c r="G1094" s="94">
        <f t="shared" si="38"/>
        <v>0</v>
      </c>
      <c r="H1094" s="94">
        <f t="shared" si="37"/>
        <v>0</v>
      </c>
      <c r="I1094" s="94">
        <v>1869800</v>
      </c>
    </row>
    <row r="1095" spans="1:9" ht="24">
      <c r="A1095" s="99" t="s">
        <v>328</v>
      </c>
      <c r="B1095" s="100" t="s">
        <v>640</v>
      </c>
      <c r="C1095" s="100" t="s">
        <v>432</v>
      </c>
      <c r="D1095" s="100" t="s">
        <v>327</v>
      </c>
      <c r="E1095" s="100"/>
      <c r="F1095" s="94">
        <f>F1096</f>
        <v>10950100</v>
      </c>
      <c r="G1095" s="94">
        <f t="shared" si="38"/>
        <v>0</v>
      </c>
      <c r="H1095" s="94">
        <f t="shared" si="37"/>
        <v>0</v>
      </c>
      <c r="I1095" s="94">
        <f>I1096</f>
        <v>10950100</v>
      </c>
    </row>
    <row r="1096" spans="1:9" ht="24">
      <c r="A1096" s="99" t="s">
        <v>330</v>
      </c>
      <c r="B1096" s="100" t="s">
        <v>640</v>
      </c>
      <c r="C1096" s="100" t="s">
        <v>432</v>
      </c>
      <c r="D1096" s="100" t="s">
        <v>329</v>
      </c>
      <c r="E1096" s="100"/>
      <c r="F1096" s="94">
        <f>F1097</f>
        <v>10950100</v>
      </c>
      <c r="G1096" s="94">
        <f t="shared" si="38"/>
        <v>0</v>
      </c>
      <c r="H1096" s="94">
        <f t="shared" si="37"/>
        <v>0</v>
      </c>
      <c r="I1096" s="94">
        <f>I1097</f>
        <v>10950100</v>
      </c>
    </row>
    <row r="1097" spans="1:9" ht="24">
      <c r="A1097" s="99" t="s">
        <v>216</v>
      </c>
      <c r="B1097" s="100" t="s">
        <v>640</v>
      </c>
      <c r="C1097" s="100" t="s">
        <v>432</v>
      </c>
      <c r="D1097" s="100" t="s">
        <v>329</v>
      </c>
      <c r="E1097" s="100" t="s">
        <v>217</v>
      </c>
      <c r="F1097" s="94">
        <f>F1098+F1100</f>
        <v>10950100</v>
      </c>
      <c r="G1097" s="94">
        <f t="shared" si="38"/>
        <v>0</v>
      </c>
      <c r="H1097" s="94">
        <f t="shared" si="37"/>
        <v>0</v>
      </c>
      <c r="I1097" s="94">
        <f>I1098+I1100</f>
        <v>10950100</v>
      </c>
    </row>
    <row r="1098" spans="1:9" ht="24">
      <c r="A1098" s="99" t="s">
        <v>321</v>
      </c>
      <c r="B1098" s="100" t="s">
        <v>640</v>
      </c>
      <c r="C1098" s="100" t="s">
        <v>432</v>
      </c>
      <c r="D1098" s="100" t="s">
        <v>329</v>
      </c>
      <c r="E1098" s="100" t="s">
        <v>322</v>
      </c>
      <c r="F1098" s="94">
        <f>F1099</f>
        <v>10285000</v>
      </c>
      <c r="G1098" s="94">
        <f t="shared" si="38"/>
        <v>0</v>
      </c>
      <c r="H1098" s="94">
        <f t="shared" si="37"/>
        <v>0</v>
      </c>
      <c r="I1098" s="94">
        <f>I1099</f>
        <v>10285000</v>
      </c>
    </row>
    <row r="1099" spans="1:9" ht="24">
      <c r="A1099" s="99" t="s">
        <v>323</v>
      </c>
      <c r="B1099" s="100" t="s">
        <v>640</v>
      </c>
      <c r="C1099" s="100" t="s">
        <v>432</v>
      </c>
      <c r="D1099" s="100" t="s">
        <v>329</v>
      </c>
      <c r="E1099" s="100" t="s">
        <v>324</v>
      </c>
      <c r="F1099" s="94">
        <v>10285000</v>
      </c>
      <c r="G1099" s="94">
        <f t="shared" si="38"/>
        <v>0</v>
      </c>
      <c r="H1099" s="94">
        <f t="shared" ref="H1099:H1162" si="39">G1099/F1099*100</f>
        <v>0</v>
      </c>
      <c r="I1099" s="94">
        <v>10285000</v>
      </c>
    </row>
    <row r="1100" spans="1:9" ht="36">
      <c r="A1100" s="99" t="s">
        <v>218</v>
      </c>
      <c r="B1100" s="100" t="s">
        <v>640</v>
      </c>
      <c r="C1100" s="100" t="s">
        <v>432</v>
      </c>
      <c r="D1100" s="100" t="s">
        <v>329</v>
      </c>
      <c r="E1100" s="100" t="s">
        <v>219</v>
      </c>
      <c r="F1100" s="94">
        <f>F1101</f>
        <v>665100</v>
      </c>
      <c r="G1100" s="94">
        <f t="shared" si="38"/>
        <v>0</v>
      </c>
      <c r="H1100" s="94">
        <f t="shared" si="39"/>
        <v>0</v>
      </c>
      <c r="I1100" s="94">
        <f>I1101</f>
        <v>665100</v>
      </c>
    </row>
    <row r="1101" spans="1:9" ht="36">
      <c r="A1101" s="99" t="s">
        <v>220</v>
      </c>
      <c r="B1101" s="100" t="s">
        <v>640</v>
      </c>
      <c r="C1101" s="100" t="s">
        <v>432</v>
      </c>
      <c r="D1101" s="100" t="s">
        <v>329</v>
      </c>
      <c r="E1101" s="100" t="s">
        <v>221</v>
      </c>
      <c r="F1101" s="94">
        <v>665100</v>
      </c>
      <c r="G1101" s="94">
        <f t="shared" si="38"/>
        <v>0</v>
      </c>
      <c r="H1101" s="94">
        <f t="shared" si="39"/>
        <v>0</v>
      </c>
      <c r="I1101" s="94">
        <v>665100</v>
      </c>
    </row>
    <row r="1102" spans="1:9" ht="24">
      <c r="A1102" s="99" t="s">
        <v>484</v>
      </c>
      <c r="B1102" s="100" t="s">
        <v>640</v>
      </c>
      <c r="C1102" s="100" t="s">
        <v>432</v>
      </c>
      <c r="D1102" s="100" t="s">
        <v>485</v>
      </c>
      <c r="E1102" s="100"/>
      <c r="F1102" s="94">
        <f>F1103</f>
        <v>124046500</v>
      </c>
      <c r="G1102" s="94">
        <f t="shared" si="38"/>
        <v>0</v>
      </c>
      <c r="H1102" s="94">
        <f t="shared" si="39"/>
        <v>0</v>
      </c>
      <c r="I1102" s="94">
        <f>I1103</f>
        <v>124046500</v>
      </c>
    </row>
    <row r="1103" spans="1:9" ht="36">
      <c r="A1103" s="99" t="s">
        <v>645</v>
      </c>
      <c r="B1103" s="100" t="s">
        <v>640</v>
      </c>
      <c r="C1103" s="100" t="s">
        <v>432</v>
      </c>
      <c r="D1103" s="100" t="s">
        <v>646</v>
      </c>
      <c r="E1103" s="100"/>
      <c r="F1103" s="94">
        <f>F1104+F1107</f>
        <v>124046500</v>
      </c>
      <c r="G1103" s="94">
        <f t="shared" si="38"/>
        <v>0</v>
      </c>
      <c r="H1103" s="94">
        <f t="shared" si="39"/>
        <v>0</v>
      </c>
      <c r="I1103" s="94">
        <f>I1104+I1107</f>
        <v>124046500</v>
      </c>
    </row>
    <row r="1104" spans="1:9" ht="24">
      <c r="A1104" s="99" t="s">
        <v>208</v>
      </c>
      <c r="B1104" s="100" t="s">
        <v>640</v>
      </c>
      <c r="C1104" s="100" t="s">
        <v>432</v>
      </c>
      <c r="D1104" s="100" t="s">
        <v>646</v>
      </c>
      <c r="E1104" s="100" t="s">
        <v>209</v>
      </c>
      <c r="F1104" s="94">
        <f>F1105</f>
        <v>7560000</v>
      </c>
      <c r="G1104" s="94">
        <f t="shared" si="38"/>
        <v>0</v>
      </c>
      <c r="H1104" s="94">
        <f t="shared" si="39"/>
        <v>0</v>
      </c>
      <c r="I1104" s="94">
        <f>I1105</f>
        <v>7560000</v>
      </c>
    </row>
    <row r="1105" spans="1:9" ht="24">
      <c r="A1105" s="99" t="s">
        <v>210</v>
      </c>
      <c r="B1105" s="100" t="s">
        <v>640</v>
      </c>
      <c r="C1105" s="100" t="s">
        <v>432</v>
      </c>
      <c r="D1105" s="100" t="s">
        <v>646</v>
      </c>
      <c r="E1105" s="100" t="s">
        <v>211</v>
      </c>
      <c r="F1105" s="94">
        <f>F1106</f>
        <v>7560000</v>
      </c>
      <c r="G1105" s="94">
        <f t="shared" si="38"/>
        <v>0</v>
      </c>
      <c r="H1105" s="94">
        <f t="shared" si="39"/>
        <v>0</v>
      </c>
      <c r="I1105" s="94">
        <f>I1106</f>
        <v>7560000</v>
      </c>
    </row>
    <row r="1106" spans="1:9" ht="36">
      <c r="A1106" s="99" t="s">
        <v>214</v>
      </c>
      <c r="B1106" s="100" t="s">
        <v>640</v>
      </c>
      <c r="C1106" s="100" t="s">
        <v>432</v>
      </c>
      <c r="D1106" s="100" t="s">
        <v>646</v>
      </c>
      <c r="E1106" s="100" t="s">
        <v>215</v>
      </c>
      <c r="F1106" s="94">
        <v>7560000</v>
      </c>
      <c r="G1106" s="94">
        <f t="shared" si="38"/>
        <v>0</v>
      </c>
      <c r="H1106" s="94">
        <f t="shared" si="39"/>
        <v>0</v>
      </c>
      <c r="I1106" s="94">
        <v>7560000</v>
      </c>
    </row>
    <row r="1107" spans="1:9" ht="24">
      <c r="A1107" s="99" t="s">
        <v>216</v>
      </c>
      <c r="B1107" s="100" t="s">
        <v>640</v>
      </c>
      <c r="C1107" s="100" t="s">
        <v>432</v>
      </c>
      <c r="D1107" s="100" t="s">
        <v>646</v>
      </c>
      <c r="E1107" s="100" t="s">
        <v>217</v>
      </c>
      <c r="F1107" s="94">
        <f>F1108</f>
        <v>116486500</v>
      </c>
      <c r="G1107" s="94">
        <f t="shared" si="38"/>
        <v>0</v>
      </c>
      <c r="H1107" s="94">
        <f t="shared" si="39"/>
        <v>0</v>
      </c>
      <c r="I1107" s="94">
        <f>I1108</f>
        <v>116486500</v>
      </c>
    </row>
    <row r="1108" spans="1:9" ht="24">
      <c r="A1108" s="99" t="s">
        <v>321</v>
      </c>
      <c r="B1108" s="100" t="s">
        <v>640</v>
      </c>
      <c r="C1108" s="100" t="s">
        <v>432</v>
      </c>
      <c r="D1108" s="100" t="s">
        <v>646</v>
      </c>
      <c r="E1108" s="100" t="s">
        <v>322</v>
      </c>
      <c r="F1108" s="94">
        <f>F1109</f>
        <v>116486500</v>
      </c>
      <c r="G1108" s="94">
        <f t="shared" si="38"/>
        <v>0</v>
      </c>
      <c r="H1108" s="94">
        <f t="shared" si="39"/>
        <v>0</v>
      </c>
      <c r="I1108" s="94">
        <f>I1109</f>
        <v>116486500</v>
      </c>
    </row>
    <row r="1109" spans="1:9" ht="24">
      <c r="A1109" s="99" t="s">
        <v>323</v>
      </c>
      <c r="B1109" s="100" t="s">
        <v>640</v>
      </c>
      <c r="C1109" s="100" t="s">
        <v>432</v>
      </c>
      <c r="D1109" s="100" t="s">
        <v>646</v>
      </c>
      <c r="E1109" s="100" t="s">
        <v>324</v>
      </c>
      <c r="F1109" s="94">
        <v>116486500</v>
      </c>
      <c r="G1109" s="94">
        <f t="shared" si="38"/>
        <v>0</v>
      </c>
      <c r="H1109" s="94">
        <f t="shared" si="39"/>
        <v>0</v>
      </c>
      <c r="I1109" s="94">
        <v>116486500</v>
      </c>
    </row>
    <row r="1110" spans="1:9" ht="24">
      <c r="A1110" s="99" t="s">
        <v>331</v>
      </c>
      <c r="B1110" s="100" t="s">
        <v>640</v>
      </c>
      <c r="C1110" s="91" t="s">
        <v>332</v>
      </c>
      <c r="D1110" s="91"/>
      <c r="E1110" s="91"/>
      <c r="F1110" s="94">
        <f>F1111</f>
        <v>30328397</v>
      </c>
      <c r="G1110" s="94">
        <f t="shared" si="38"/>
        <v>0</v>
      </c>
      <c r="H1110" s="94">
        <f t="shared" si="39"/>
        <v>0</v>
      </c>
      <c r="I1110" s="94">
        <f>I1111</f>
        <v>30328397</v>
      </c>
    </row>
    <row r="1111" spans="1:9" ht="48">
      <c r="A1111" s="99" t="s">
        <v>192</v>
      </c>
      <c r="B1111" s="100" t="s">
        <v>640</v>
      </c>
      <c r="C1111" s="91" t="s">
        <v>332</v>
      </c>
      <c r="D1111" s="91" t="s">
        <v>193</v>
      </c>
      <c r="E1111" s="91"/>
      <c r="F1111" s="94">
        <f>F1112</f>
        <v>30328397</v>
      </c>
      <c r="G1111" s="94">
        <f t="shared" si="38"/>
        <v>0</v>
      </c>
      <c r="H1111" s="94">
        <f t="shared" si="39"/>
        <v>0</v>
      </c>
      <c r="I1111" s="94">
        <f>I1112</f>
        <v>30328397</v>
      </c>
    </row>
    <row r="1112" spans="1:9">
      <c r="A1112" s="99" t="s">
        <v>204</v>
      </c>
      <c r="B1112" s="100" t="s">
        <v>640</v>
      </c>
      <c r="C1112" s="91" t="s">
        <v>332</v>
      </c>
      <c r="D1112" s="91" t="s">
        <v>205</v>
      </c>
      <c r="E1112" s="91"/>
      <c r="F1112" s="94">
        <f>F1113+F1117</f>
        <v>30328397</v>
      </c>
      <c r="G1112" s="94">
        <f t="shared" si="38"/>
        <v>0</v>
      </c>
      <c r="H1112" s="94">
        <f t="shared" si="39"/>
        <v>0</v>
      </c>
      <c r="I1112" s="94">
        <f>I1113+I1117</f>
        <v>30328397</v>
      </c>
    </row>
    <row r="1113" spans="1:9" ht="72">
      <c r="A1113" s="99" t="s">
        <v>196</v>
      </c>
      <c r="B1113" s="100" t="s">
        <v>640</v>
      </c>
      <c r="C1113" s="91" t="s">
        <v>332</v>
      </c>
      <c r="D1113" s="91" t="s">
        <v>205</v>
      </c>
      <c r="E1113" s="91" t="s">
        <v>197</v>
      </c>
      <c r="F1113" s="94">
        <f>F1114</f>
        <v>28023312</v>
      </c>
      <c r="G1113" s="94">
        <f t="shared" si="38"/>
        <v>0</v>
      </c>
      <c r="H1113" s="94">
        <f t="shared" si="39"/>
        <v>0</v>
      </c>
      <c r="I1113" s="94">
        <f>I1114</f>
        <v>28023312</v>
      </c>
    </row>
    <row r="1114" spans="1:9" ht="24">
      <c r="A1114" s="99" t="s">
        <v>198</v>
      </c>
      <c r="B1114" s="100" t="s">
        <v>640</v>
      </c>
      <c r="C1114" s="91" t="s">
        <v>332</v>
      </c>
      <c r="D1114" s="91" t="s">
        <v>205</v>
      </c>
      <c r="E1114" s="91" t="s">
        <v>199</v>
      </c>
      <c r="F1114" s="94">
        <f>F1115+F1116</f>
        <v>28023312</v>
      </c>
      <c r="G1114" s="94">
        <f t="shared" si="38"/>
        <v>0</v>
      </c>
      <c r="H1114" s="94">
        <f t="shared" si="39"/>
        <v>0</v>
      </c>
      <c r="I1114" s="94">
        <f>I1115+I1116</f>
        <v>28023312</v>
      </c>
    </row>
    <row r="1115" spans="1:9">
      <c r="A1115" s="99" t="s">
        <v>200</v>
      </c>
      <c r="B1115" s="100" t="s">
        <v>640</v>
      </c>
      <c r="C1115" s="100" t="s">
        <v>332</v>
      </c>
      <c r="D1115" s="100" t="s">
        <v>205</v>
      </c>
      <c r="E1115" s="100" t="s">
        <v>201</v>
      </c>
      <c r="F1115" s="94">
        <v>27523312</v>
      </c>
      <c r="G1115" s="94">
        <f t="shared" si="38"/>
        <v>0</v>
      </c>
      <c r="H1115" s="94">
        <f t="shared" si="39"/>
        <v>0</v>
      </c>
      <c r="I1115" s="94">
        <v>27523312</v>
      </c>
    </row>
    <row r="1116" spans="1:9" ht="24">
      <c r="A1116" s="99" t="s">
        <v>206</v>
      </c>
      <c r="B1116" s="100" t="s">
        <v>640</v>
      </c>
      <c r="C1116" s="100" t="s">
        <v>332</v>
      </c>
      <c r="D1116" s="100" t="s">
        <v>205</v>
      </c>
      <c r="E1116" s="100" t="s">
        <v>207</v>
      </c>
      <c r="F1116" s="94">
        <v>500000</v>
      </c>
      <c r="G1116" s="94">
        <f t="shared" si="38"/>
        <v>0</v>
      </c>
      <c r="H1116" s="94">
        <f t="shared" si="39"/>
        <v>0</v>
      </c>
      <c r="I1116" s="94">
        <v>500000</v>
      </c>
    </row>
    <row r="1117" spans="1:9" ht="24">
      <c r="A1117" s="99" t="s">
        <v>208</v>
      </c>
      <c r="B1117" s="100" t="s">
        <v>640</v>
      </c>
      <c r="C1117" s="91" t="s">
        <v>332</v>
      </c>
      <c r="D1117" s="91" t="s">
        <v>205</v>
      </c>
      <c r="E1117" s="91" t="s">
        <v>209</v>
      </c>
      <c r="F1117" s="94">
        <f>F1118</f>
        <v>2305085</v>
      </c>
      <c r="G1117" s="94">
        <f t="shared" si="38"/>
        <v>0</v>
      </c>
      <c r="H1117" s="94">
        <f t="shared" si="39"/>
        <v>0</v>
      </c>
      <c r="I1117" s="94">
        <f>I1118</f>
        <v>2305085</v>
      </c>
    </row>
    <row r="1118" spans="1:9" ht="24">
      <c r="A1118" s="99" t="s">
        <v>210</v>
      </c>
      <c r="B1118" s="100" t="s">
        <v>640</v>
      </c>
      <c r="C1118" s="91" t="s">
        <v>332</v>
      </c>
      <c r="D1118" s="91" t="s">
        <v>205</v>
      </c>
      <c r="E1118" s="91" t="s">
        <v>211</v>
      </c>
      <c r="F1118" s="94">
        <f>F1119+F1120</f>
        <v>2305085</v>
      </c>
      <c r="G1118" s="94">
        <f t="shared" si="38"/>
        <v>0</v>
      </c>
      <c r="H1118" s="94">
        <f t="shared" si="39"/>
        <v>0</v>
      </c>
      <c r="I1118" s="94">
        <f>I1119+I1120</f>
        <v>2305085</v>
      </c>
    </row>
    <row r="1119" spans="1:9" ht="36">
      <c r="A1119" s="99" t="s">
        <v>212</v>
      </c>
      <c r="B1119" s="100" t="s">
        <v>640</v>
      </c>
      <c r="C1119" s="100" t="s">
        <v>332</v>
      </c>
      <c r="D1119" s="100" t="s">
        <v>205</v>
      </c>
      <c r="E1119" s="100" t="s">
        <v>213</v>
      </c>
      <c r="F1119" s="94">
        <v>735800</v>
      </c>
      <c r="G1119" s="94">
        <f t="shared" si="38"/>
        <v>0</v>
      </c>
      <c r="H1119" s="94">
        <f t="shared" si="39"/>
        <v>0</v>
      </c>
      <c r="I1119" s="94">
        <v>735800</v>
      </c>
    </row>
    <row r="1120" spans="1:9" ht="36">
      <c r="A1120" s="99" t="s">
        <v>214</v>
      </c>
      <c r="B1120" s="100" t="s">
        <v>640</v>
      </c>
      <c r="C1120" s="100" t="s">
        <v>332</v>
      </c>
      <c r="D1120" s="100" t="s">
        <v>205</v>
      </c>
      <c r="E1120" s="100" t="s">
        <v>215</v>
      </c>
      <c r="F1120" s="94">
        <v>1569285</v>
      </c>
      <c r="G1120" s="94">
        <f t="shared" si="38"/>
        <v>0</v>
      </c>
      <c r="H1120" s="94">
        <f t="shared" si="39"/>
        <v>0</v>
      </c>
      <c r="I1120" s="94">
        <v>1569285</v>
      </c>
    </row>
    <row r="1121" spans="1:9" s="98" customFormat="1" ht="24">
      <c r="A1121" s="95" t="s">
        <v>647</v>
      </c>
      <c r="B1121" s="96" t="s">
        <v>648</v>
      </c>
      <c r="C1121" s="96"/>
      <c r="D1121" s="96" t="s">
        <v>187</v>
      </c>
      <c r="E1121" s="96" t="s">
        <v>187</v>
      </c>
      <c r="F1121" s="97">
        <f>F1122+F1163+F1230+F1266+F1349+F1393+F1341</f>
        <v>3144617304</v>
      </c>
      <c r="G1121" s="97">
        <f t="shared" si="38"/>
        <v>41611267</v>
      </c>
      <c r="H1121" s="97">
        <f t="shared" si="39"/>
        <v>1.3232537691333648</v>
      </c>
      <c r="I1121" s="97">
        <f>I1122+I1163+I1230+I1266+I1349+I1393+I1341</f>
        <v>3186228571</v>
      </c>
    </row>
    <row r="1122" spans="1:9">
      <c r="A1122" s="99" t="s">
        <v>188</v>
      </c>
      <c r="B1122" s="100" t="s">
        <v>648</v>
      </c>
      <c r="C1122" s="91" t="s">
        <v>189</v>
      </c>
      <c r="D1122" s="91"/>
      <c r="E1122" s="91"/>
      <c r="F1122" s="94">
        <f>F1123</f>
        <v>55737170</v>
      </c>
      <c r="G1122" s="94">
        <f t="shared" si="38"/>
        <v>0</v>
      </c>
      <c r="H1122" s="94">
        <f t="shared" si="39"/>
        <v>0</v>
      </c>
      <c r="I1122" s="94">
        <f>I1123</f>
        <v>55737170</v>
      </c>
    </row>
    <row r="1123" spans="1:9">
      <c r="A1123" s="99" t="s">
        <v>236</v>
      </c>
      <c r="B1123" s="100" t="s">
        <v>648</v>
      </c>
      <c r="C1123" s="91" t="s">
        <v>237</v>
      </c>
      <c r="D1123" s="91"/>
      <c r="E1123" s="91"/>
      <c r="F1123" s="94">
        <f>F1124+F1137+F1146</f>
        <v>55737170</v>
      </c>
      <c r="G1123" s="94">
        <f t="shared" si="38"/>
        <v>0</v>
      </c>
      <c r="H1123" s="94">
        <f t="shared" si="39"/>
        <v>0</v>
      </c>
      <c r="I1123" s="94">
        <f>I1124+I1137+I1146</f>
        <v>55737170</v>
      </c>
    </row>
    <row r="1124" spans="1:9" ht="48">
      <c r="A1124" s="99" t="s">
        <v>192</v>
      </c>
      <c r="B1124" s="100" t="s">
        <v>648</v>
      </c>
      <c r="C1124" s="91" t="s">
        <v>237</v>
      </c>
      <c r="D1124" s="91" t="s">
        <v>193</v>
      </c>
      <c r="E1124" s="91"/>
      <c r="F1124" s="94">
        <f>F1125</f>
        <v>42042300</v>
      </c>
      <c r="G1124" s="94">
        <f t="shared" si="38"/>
        <v>0</v>
      </c>
      <c r="H1124" s="94">
        <f t="shared" si="39"/>
        <v>0</v>
      </c>
      <c r="I1124" s="94">
        <f>I1125</f>
        <v>42042300</v>
      </c>
    </row>
    <row r="1125" spans="1:9">
      <c r="A1125" s="99" t="s">
        <v>204</v>
      </c>
      <c r="B1125" s="100" t="s">
        <v>648</v>
      </c>
      <c r="C1125" s="91" t="s">
        <v>237</v>
      </c>
      <c r="D1125" s="91" t="s">
        <v>205</v>
      </c>
      <c r="E1125" s="91"/>
      <c r="F1125" s="94">
        <f>F1126+F1130+F1134</f>
        <v>42042300</v>
      </c>
      <c r="G1125" s="94">
        <f t="shared" si="38"/>
        <v>0</v>
      </c>
      <c r="H1125" s="94">
        <f t="shared" si="39"/>
        <v>0</v>
      </c>
      <c r="I1125" s="94">
        <f>I1126+I1130+I1134</f>
        <v>42042300</v>
      </c>
    </row>
    <row r="1126" spans="1:9" ht="72">
      <c r="A1126" s="99" t="s">
        <v>196</v>
      </c>
      <c r="B1126" s="100" t="s">
        <v>648</v>
      </c>
      <c r="C1126" s="91" t="s">
        <v>237</v>
      </c>
      <c r="D1126" s="91" t="s">
        <v>205</v>
      </c>
      <c r="E1126" s="91" t="s">
        <v>197</v>
      </c>
      <c r="F1126" s="94">
        <f>F1127</f>
        <v>38537500</v>
      </c>
      <c r="G1126" s="94">
        <f t="shared" si="38"/>
        <v>0</v>
      </c>
      <c r="H1126" s="94">
        <f t="shared" si="39"/>
        <v>0</v>
      </c>
      <c r="I1126" s="94">
        <f>I1127</f>
        <v>38537500</v>
      </c>
    </row>
    <row r="1127" spans="1:9" ht="24">
      <c r="A1127" s="99" t="s">
        <v>198</v>
      </c>
      <c r="B1127" s="100" t="s">
        <v>648</v>
      </c>
      <c r="C1127" s="91" t="s">
        <v>237</v>
      </c>
      <c r="D1127" s="91" t="s">
        <v>205</v>
      </c>
      <c r="E1127" s="91" t="s">
        <v>199</v>
      </c>
      <c r="F1127" s="94">
        <f>F1128+F1129</f>
        <v>38537500</v>
      </c>
      <c r="G1127" s="94">
        <f t="shared" si="38"/>
        <v>0</v>
      </c>
      <c r="H1127" s="94">
        <f t="shared" si="39"/>
        <v>0</v>
      </c>
      <c r="I1127" s="94">
        <f>I1128+I1129</f>
        <v>38537500</v>
      </c>
    </row>
    <row r="1128" spans="1:9">
      <c r="A1128" s="99" t="s">
        <v>200</v>
      </c>
      <c r="B1128" s="100" t="s">
        <v>648</v>
      </c>
      <c r="C1128" s="100" t="s">
        <v>237</v>
      </c>
      <c r="D1128" s="100" t="s">
        <v>205</v>
      </c>
      <c r="E1128" s="100" t="s">
        <v>201</v>
      </c>
      <c r="F1128" s="94">
        <v>37677400</v>
      </c>
      <c r="G1128" s="94">
        <f t="shared" si="38"/>
        <v>0</v>
      </c>
      <c r="H1128" s="94">
        <f t="shared" si="39"/>
        <v>0</v>
      </c>
      <c r="I1128" s="94">
        <v>37677400</v>
      </c>
    </row>
    <row r="1129" spans="1:9" ht="24">
      <c r="A1129" s="99" t="s">
        <v>206</v>
      </c>
      <c r="B1129" s="100" t="s">
        <v>648</v>
      </c>
      <c r="C1129" s="100" t="s">
        <v>237</v>
      </c>
      <c r="D1129" s="100" t="s">
        <v>205</v>
      </c>
      <c r="E1129" s="100" t="s">
        <v>207</v>
      </c>
      <c r="F1129" s="94">
        <v>860100</v>
      </c>
      <c r="G1129" s="94">
        <f t="shared" si="38"/>
        <v>0</v>
      </c>
      <c r="H1129" s="94">
        <f t="shared" si="39"/>
        <v>0</v>
      </c>
      <c r="I1129" s="94">
        <v>860100</v>
      </c>
    </row>
    <row r="1130" spans="1:9" ht="24">
      <c r="A1130" s="99" t="s">
        <v>208</v>
      </c>
      <c r="B1130" s="100" t="s">
        <v>648</v>
      </c>
      <c r="C1130" s="91" t="s">
        <v>237</v>
      </c>
      <c r="D1130" s="91" t="s">
        <v>205</v>
      </c>
      <c r="E1130" s="91" t="s">
        <v>209</v>
      </c>
      <c r="F1130" s="94">
        <f>F1131</f>
        <v>3494800</v>
      </c>
      <c r="G1130" s="94">
        <f t="shared" si="38"/>
        <v>0</v>
      </c>
      <c r="H1130" s="94">
        <f t="shared" si="39"/>
        <v>0</v>
      </c>
      <c r="I1130" s="94">
        <f>I1131</f>
        <v>3494800</v>
      </c>
    </row>
    <row r="1131" spans="1:9" ht="24">
      <c r="A1131" s="99" t="s">
        <v>210</v>
      </c>
      <c r="B1131" s="100" t="s">
        <v>648</v>
      </c>
      <c r="C1131" s="91" t="s">
        <v>237</v>
      </c>
      <c r="D1131" s="91" t="s">
        <v>205</v>
      </c>
      <c r="E1131" s="91" t="s">
        <v>211</v>
      </c>
      <c r="F1131" s="94">
        <f>F1132+F1133</f>
        <v>3494800</v>
      </c>
      <c r="G1131" s="94">
        <f t="shared" si="38"/>
        <v>0</v>
      </c>
      <c r="H1131" s="94">
        <f t="shared" si="39"/>
        <v>0</v>
      </c>
      <c r="I1131" s="94">
        <f>I1132+I1133</f>
        <v>3494800</v>
      </c>
    </row>
    <row r="1132" spans="1:9" ht="36">
      <c r="A1132" s="99" t="s">
        <v>212</v>
      </c>
      <c r="B1132" s="100" t="s">
        <v>648</v>
      </c>
      <c r="C1132" s="100" t="s">
        <v>237</v>
      </c>
      <c r="D1132" s="100" t="s">
        <v>205</v>
      </c>
      <c r="E1132" s="100" t="s">
        <v>213</v>
      </c>
      <c r="F1132" s="94">
        <v>1393900</v>
      </c>
      <c r="G1132" s="94">
        <f t="shared" si="38"/>
        <v>0</v>
      </c>
      <c r="H1132" s="94">
        <f t="shared" si="39"/>
        <v>0</v>
      </c>
      <c r="I1132" s="94">
        <v>1393900</v>
      </c>
    </row>
    <row r="1133" spans="1:9" ht="36">
      <c r="A1133" s="99" t="s">
        <v>214</v>
      </c>
      <c r="B1133" s="100" t="s">
        <v>648</v>
      </c>
      <c r="C1133" s="100" t="s">
        <v>237</v>
      </c>
      <c r="D1133" s="100" t="s">
        <v>205</v>
      </c>
      <c r="E1133" s="100" t="s">
        <v>215</v>
      </c>
      <c r="F1133" s="94">
        <v>2100900</v>
      </c>
      <c r="G1133" s="94">
        <f t="shared" si="38"/>
        <v>0</v>
      </c>
      <c r="H1133" s="94">
        <f t="shared" si="39"/>
        <v>0</v>
      </c>
      <c r="I1133" s="94">
        <v>2100900</v>
      </c>
    </row>
    <row r="1134" spans="1:9">
      <c r="A1134" s="99" t="s">
        <v>224</v>
      </c>
      <c r="B1134" s="100" t="s">
        <v>648</v>
      </c>
      <c r="C1134" s="91" t="s">
        <v>237</v>
      </c>
      <c r="D1134" s="91" t="s">
        <v>205</v>
      </c>
      <c r="E1134" s="91" t="s">
        <v>225</v>
      </c>
      <c r="F1134" s="94">
        <f>F1135</f>
        <v>10000</v>
      </c>
      <c r="G1134" s="94">
        <f t="shared" si="38"/>
        <v>0</v>
      </c>
      <c r="H1134" s="94">
        <f t="shared" si="39"/>
        <v>0</v>
      </c>
      <c r="I1134" s="94">
        <f>I1135</f>
        <v>10000</v>
      </c>
    </row>
    <row r="1135" spans="1:9">
      <c r="A1135" s="99" t="s">
        <v>226</v>
      </c>
      <c r="B1135" s="100" t="s">
        <v>648</v>
      </c>
      <c r="C1135" s="91" t="s">
        <v>237</v>
      </c>
      <c r="D1135" s="91" t="s">
        <v>205</v>
      </c>
      <c r="E1135" s="91" t="s">
        <v>227</v>
      </c>
      <c r="F1135" s="94">
        <f>F1136</f>
        <v>10000</v>
      </c>
      <c r="G1135" s="94">
        <f t="shared" si="38"/>
        <v>0</v>
      </c>
      <c r="H1135" s="94">
        <f t="shared" si="39"/>
        <v>0</v>
      </c>
      <c r="I1135" s="94">
        <f>I1136</f>
        <v>10000</v>
      </c>
    </row>
    <row r="1136" spans="1:9" ht="24">
      <c r="A1136" s="99" t="s">
        <v>228</v>
      </c>
      <c r="B1136" s="100" t="s">
        <v>648</v>
      </c>
      <c r="C1136" s="100" t="s">
        <v>237</v>
      </c>
      <c r="D1136" s="100" t="s">
        <v>205</v>
      </c>
      <c r="E1136" s="100" t="s">
        <v>229</v>
      </c>
      <c r="F1136" s="94">
        <v>10000</v>
      </c>
      <c r="G1136" s="94">
        <f t="shared" si="38"/>
        <v>0</v>
      </c>
      <c r="H1136" s="94">
        <f t="shared" si="39"/>
        <v>0</v>
      </c>
      <c r="I1136" s="94">
        <v>10000</v>
      </c>
    </row>
    <row r="1137" spans="1:9" ht="36">
      <c r="A1137" s="99" t="s">
        <v>649</v>
      </c>
      <c r="B1137" s="100" t="s">
        <v>648</v>
      </c>
      <c r="C1137" s="91" t="s">
        <v>237</v>
      </c>
      <c r="D1137" s="100" t="s">
        <v>239</v>
      </c>
      <c r="E1137" s="100"/>
      <c r="F1137" s="94">
        <f>F1138</f>
        <v>1545170</v>
      </c>
      <c r="G1137" s="94">
        <f t="shared" si="38"/>
        <v>0</v>
      </c>
      <c r="H1137" s="94">
        <f t="shared" si="39"/>
        <v>0</v>
      </c>
      <c r="I1137" s="94">
        <f>I1138</f>
        <v>1545170</v>
      </c>
    </row>
    <row r="1138" spans="1:9" ht="24">
      <c r="A1138" s="99" t="s">
        <v>240</v>
      </c>
      <c r="B1138" s="100" t="s">
        <v>648</v>
      </c>
      <c r="C1138" s="100" t="s">
        <v>237</v>
      </c>
      <c r="D1138" s="100" t="s">
        <v>241</v>
      </c>
      <c r="E1138" s="100"/>
      <c r="F1138" s="94">
        <f>F1139</f>
        <v>1545170</v>
      </c>
      <c r="G1138" s="94">
        <f t="shared" si="38"/>
        <v>0</v>
      </c>
      <c r="H1138" s="94">
        <f t="shared" si="39"/>
        <v>0</v>
      </c>
      <c r="I1138" s="94">
        <f>I1139</f>
        <v>1545170</v>
      </c>
    </row>
    <row r="1139" spans="1:9" ht="24">
      <c r="A1139" s="99" t="s">
        <v>242</v>
      </c>
      <c r="B1139" s="100" t="s">
        <v>648</v>
      </c>
      <c r="C1139" s="91" t="s">
        <v>237</v>
      </c>
      <c r="D1139" s="100" t="s">
        <v>243</v>
      </c>
      <c r="E1139" s="100"/>
      <c r="F1139" s="94">
        <f>F1140+F1143</f>
        <v>1545170</v>
      </c>
      <c r="G1139" s="94">
        <f t="shared" si="38"/>
        <v>0</v>
      </c>
      <c r="H1139" s="94">
        <f t="shared" si="39"/>
        <v>0</v>
      </c>
      <c r="I1139" s="94">
        <f>I1140+I1143</f>
        <v>1545170</v>
      </c>
    </row>
    <row r="1140" spans="1:9" ht="24">
      <c r="A1140" s="99" t="s">
        <v>208</v>
      </c>
      <c r="B1140" s="100" t="s">
        <v>648</v>
      </c>
      <c r="C1140" s="100" t="s">
        <v>237</v>
      </c>
      <c r="D1140" s="100" t="s">
        <v>243</v>
      </c>
      <c r="E1140" s="100" t="s">
        <v>209</v>
      </c>
      <c r="F1140" s="94">
        <f>F1141</f>
        <v>1514970</v>
      </c>
      <c r="G1140" s="94">
        <f t="shared" si="38"/>
        <v>0</v>
      </c>
      <c r="H1140" s="94">
        <f t="shared" si="39"/>
        <v>0</v>
      </c>
      <c r="I1140" s="94">
        <f>I1141</f>
        <v>1514970</v>
      </c>
    </row>
    <row r="1141" spans="1:9" ht="24">
      <c r="A1141" s="99" t="s">
        <v>210</v>
      </c>
      <c r="B1141" s="100" t="s">
        <v>648</v>
      </c>
      <c r="C1141" s="91" t="s">
        <v>237</v>
      </c>
      <c r="D1141" s="100" t="s">
        <v>243</v>
      </c>
      <c r="E1141" s="100" t="s">
        <v>211</v>
      </c>
      <c r="F1141" s="94">
        <f>F1142</f>
        <v>1514970</v>
      </c>
      <c r="G1141" s="94">
        <f t="shared" si="38"/>
        <v>0</v>
      </c>
      <c r="H1141" s="94">
        <f t="shared" si="39"/>
        <v>0</v>
      </c>
      <c r="I1141" s="94">
        <f>I1142</f>
        <v>1514970</v>
      </c>
    </row>
    <row r="1142" spans="1:9" ht="36">
      <c r="A1142" s="99" t="s">
        <v>650</v>
      </c>
      <c r="B1142" s="100" t="s">
        <v>648</v>
      </c>
      <c r="C1142" s="100" t="s">
        <v>237</v>
      </c>
      <c r="D1142" s="100" t="s">
        <v>243</v>
      </c>
      <c r="E1142" s="100" t="s">
        <v>651</v>
      </c>
      <c r="F1142" s="94">
        <v>1514970</v>
      </c>
      <c r="G1142" s="94">
        <f t="shared" si="38"/>
        <v>0</v>
      </c>
      <c r="H1142" s="94">
        <f t="shared" si="39"/>
        <v>0</v>
      </c>
      <c r="I1142" s="94">
        <v>1514970</v>
      </c>
    </row>
    <row r="1143" spans="1:9">
      <c r="A1143" s="99" t="s">
        <v>224</v>
      </c>
      <c r="B1143" s="100" t="s">
        <v>648</v>
      </c>
      <c r="C1143" s="91" t="s">
        <v>237</v>
      </c>
      <c r="D1143" s="100" t="s">
        <v>243</v>
      </c>
      <c r="E1143" s="100" t="s">
        <v>225</v>
      </c>
      <c r="F1143" s="94">
        <f>F1144</f>
        <v>30200</v>
      </c>
      <c r="G1143" s="94">
        <f t="shared" si="38"/>
        <v>0</v>
      </c>
      <c r="H1143" s="94">
        <f t="shared" si="39"/>
        <v>0</v>
      </c>
      <c r="I1143" s="94">
        <f>I1144</f>
        <v>30200</v>
      </c>
    </row>
    <row r="1144" spans="1:9">
      <c r="A1144" s="99" t="s">
        <v>274</v>
      </c>
      <c r="B1144" s="100" t="s">
        <v>648</v>
      </c>
      <c r="C1144" s="100" t="s">
        <v>237</v>
      </c>
      <c r="D1144" s="100" t="s">
        <v>243</v>
      </c>
      <c r="E1144" s="100" t="s">
        <v>275</v>
      </c>
      <c r="F1144" s="94">
        <f>F1145</f>
        <v>30200</v>
      </c>
      <c r="G1144" s="94">
        <f t="shared" si="38"/>
        <v>0</v>
      </c>
      <c r="H1144" s="94">
        <f t="shared" si="39"/>
        <v>0</v>
      </c>
      <c r="I1144" s="94">
        <f>I1145</f>
        <v>30200</v>
      </c>
    </row>
    <row r="1145" spans="1:9" ht="120">
      <c r="A1145" s="99" t="s">
        <v>652</v>
      </c>
      <c r="B1145" s="100" t="s">
        <v>648</v>
      </c>
      <c r="C1145" s="91" t="s">
        <v>237</v>
      </c>
      <c r="D1145" s="100" t="s">
        <v>243</v>
      </c>
      <c r="E1145" s="100" t="s">
        <v>277</v>
      </c>
      <c r="F1145" s="94">
        <v>30200</v>
      </c>
      <c r="G1145" s="94">
        <f t="shared" si="38"/>
        <v>0</v>
      </c>
      <c r="H1145" s="94">
        <f t="shared" si="39"/>
        <v>0</v>
      </c>
      <c r="I1145" s="94">
        <v>30200</v>
      </c>
    </row>
    <row r="1146" spans="1:9" ht="24">
      <c r="A1146" s="99" t="s">
        <v>244</v>
      </c>
      <c r="B1146" s="100" t="s">
        <v>648</v>
      </c>
      <c r="C1146" s="91" t="s">
        <v>237</v>
      </c>
      <c r="D1146" s="91" t="s">
        <v>245</v>
      </c>
      <c r="E1146" s="91"/>
      <c r="F1146" s="94">
        <f>F1147+F1151+F1155+F1159</f>
        <v>12149700</v>
      </c>
      <c r="G1146" s="94">
        <f t="shared" si="38"/>
        <v>0</v>
      </c>
      <c r="H1146" s="94">
        <f t="shared" si="39"/>
        <v>0</v>
      </c>
      <c r="I1146" s="94">
        <f>I1147+I1151+I1155+I1159</f>
        <v>12149700</v>
      </c>
    </row>
    <row r="1147" spans="1:9" ht="72">
      <c r="A1147" s="99" t="s">
        <v>246</v>
      </c>
      <c r="B1147" s="100" t="s">
        <v>648</v>
      </c>
      <c r="C1147" s="91" t="s">
        <v>237</v>
      </c>
      <c r="D1147" s="91" t="s">
        <v>247</v>
      </c>
      <c r="E1147" s="91"/>
      <c r="F1147" s="94">
        <f>F1148</f>
        <v>42000</v>
      </c>
      <c r="G1147" s="94">
        <f t="shared" si="38"/>
        <v>0</v>
      </c>
      <c r="H1147" s="94">
        <f t="shared" si="39"/>
        <v>0</v>
      </c>
      <c r="I1147" s="94">
        <f>I1148</f>
        <v>42000</v>
      </c>
    </row>
    <row r="1148" spans="1:9" ht="24">
      <c r="A1148" s="99" t="s">
        <v>208</v>
      </c>
      <c r="B1148" s="100" t="s">
        <v>648</v>
      </c>
      <c r="C1148" s="91" t="s">
        <v>237</v>
      </c>
      <c r="D1148" s="91" t="s">
        <v>247</v>
      </c>
      <c r="E1148" s="91" t="s">
        <v>209</v>
      </c>
      <c r="F1148" s="94">
        <f>F1149</f>
        <v>42000</v>
      </c>
      <c r="G1148" s="94">
        <f t="shared" si="38"/>
        <v>0</v>
      </c>
      <c r="H1148" s="94">
        <f t="shared" si="39"/>
        <v>0</v>
      </c>
      <c r="I1148" s="94">
        <f>I1149</f>
        <v>42000</v>
      </c>
    </row>
    <row r="1149" spans="1:9" ht="24">
      <c r="A1149" s="99" t="s">
        <v>210</v>
      </c>
      <c r="B1149" s="100" t="s">
        <v>648</v>
      </c>
      <c r="C1149" s="91" t="s">
        <v>237</v>
      </c>
      <c r="D1149" s="91" t="s">
        <v>247</v>
      </c>
      <c r="E1149" s="91" t="s">
        <v>211</v>
      </c>
      <c r="F1149" s="94">
        <f>F1150</f>
        <v>42000</v>
      </c>
      <c r="G1149" s="94">
        <f t="shared" si="38"/>
        <v>0</v>
      </c>
      <c r="H1149" s="94">
        <f t="shared" si="39"/>
        <v>0</v>
      </c>
      <c r="I1149" s="94">
        <f>I1150</f>
        <v>42000</v>
      </c>
    </row>
    <row r="1150" spans="1:9" ht="36">
      <c r="A1150" s="99" t="s">
        <v>212</v>
      </c>
      <c r="B1150" s="100" t="s">
        <v>648</v>
      </c>
      <c r="C1150" s="100" t="s">
        <v>237</v>
      </c>
      <c r="D1150" s="100" t="s">
        <v>247</v>
      </c>
      <c r="E1150" s="100" t="s">
        <v>213</v>
      </c>
      <c r="F1150" s="94">
        <v>42000</v>
      </c>
      <c r="G1150" s="94">
        <f t="shared" si="38"/>
        <v>0</v>
      </c>
      <c r="H1150" s="94">
        <f t="shared" si="39"/>
        <v>0</v>
      </c>
      <c r="I1150" s="94">
        <v>42000</v>
      </c>
    </row>
    <row r="1151" spans="1:9" ht="48">
      <c r="A1151" s="99" t="s">
        <v>248</v>
      </c>
      <c r="B1151" s="100" t="s">
        <v>648</v>
      </c>
      <c r="C1151" s="91" t="s">
        <v>237</v>
      </c>
      <c r="D1151" s="91" t="s">
        <v>249</v>
      </c>
      <c r="E1151" s="91"/>
      <c r="F1151" s="94">
        <f>F1152</f>
        <v>45000</v>
      </c>
      <c r="G1151" s="94">
        <f t="shared" si="38"/>
        <v>0</v>
      </c>
      <c r="H1151" s="94">
        <f t="shared" si="39"/>
        <v>0</v>
      </c>
      <c r="I1151" s="94">
        <f>I1152</f>
        <v>45000</v>
      </c>
    </row>
    <row r="1152" spans="1:9" ht="24">
      <c r="A1152" s="99" t="s">
        <v>208</v>
      </c>
      <c r="B1152" s="100" t="s">
        <v>648</v>
      </c>
      <c r="C1152" s="91" t="s">
        <v>237</v>
      </c>
      <c r="D1152" s="91" t="s">
        <v>249</v>
      </c>
      <c r="E1152" s="91" t="s">
        <v>209</v>
      </c>
      <c r="F1152" s="94">
        <f>F1153</f>
        <v>45000</v>
      </c>
      <c r="G1152" s="94">
        <f t="shared" si="38"/>
        <v>0</v>
      </c>
      <c r="H1152" s="94">
        <f t="shared" si="39"/>
        <v>0</v>
      </c>
      <c r="I1152" s="94">
        <f>I1153</f>
        <v>45000</v>
      </c>
    </row>
    <row r="1153" spans="1:9" ht="24">
      <c r="A1153" s="99" t="s">
        <v>210</v>
      </c>
      <c r="B1153" s="100" t="s">
        <v>648</v>
      </c>
      <c r="C1153" s="91" t="s">
        <v>237</v>
      </c>
      <c r="D1153" s="91" t="s">
        <v>249</v>
      </c>
      <c r="E1153" s="91" t="s">
        <v>211</v>
      </c>
      <c r="F1153" s="94">
        <f>F1154</f>
        <v>45000</v>
      </c>
      <c r="G1153" s="94">
        <f t="shared" si="38"/>
        <v>0</v>
      </c>
      <c r="H1153" s="94">
        <f t="shared" si="39"/>
        <v>0</v>
      </c>
      <c r="I1153" s="94">
        <f>I1154</f>
        <v>45000</v>
      </c>
    </row>
    <row r="1154" spans="1:9" ht="36">
      <c r="A1154" s="99" t="s">
        <v>214</v>
      </c>
      <c r="B1154" s="100" t="s">
        <v>648</v>
      </c>
      <c r="C1154" s="100" t="s">
        <v>237</v>
      </c>
      <c r="D1154" s="100" t="s">
        <v>249</v>
      </c>
      <c r="E1154" s="100" t="s">
        <v>215</v>
      </c>
      <c r="F1154" s="94">
        <v>45000</v>
      </c>
      <c r="G1154" s="94">
        <f t="shared" si="38"/>
        <v>0</v>
      </c>
      <c r="H1154" s="94">
        <f t="shared" si="39"/>
        <v>0</v>
      </c>
      <c r="I1154" s="94">
        <v>45000</v>
      </c>
    </row>
    <row r="1155" spans="1:9" ht="48">
      <c r="A1155" s="99" t="s">
        <v>260</v>
      </c>
      <c r="B1155" s="100" t="s">
        <v>648</v>
      </c>
      <c r="C1155" s="91" t="s">
        <v>237</v>
      </c>
      <c r="D1155" s="91" t="s">
        <v>261</v>
      </c>
      <c r="E1155" s="91"/>
      <c r="F1155" s="94">
        <f>F1156</f>
        <v>62700</v>
      </c>
      <c r="G1155" s="94">
        <f t="shared" si="38"/>
        <v>0</v>
      </c>
      <c r="H1155" s="94">
        <f t="shared" si="39"/>
        <v>0</v>
      </c>
      <c r="I1155" s="94">
        <f>I1156</f>
        <v>62700</v>
      </c>
    </row>
    <row r="1156" spans="1:9" ht="24">
      <c r="A1156" s="99" t="s">
        <v>208</v>
      </c>
      <c r="B1156" s="100" t="s">
        <v>648</v>
      </c>
      <c r="C1156" s="91" t="s">
        <v>237</v>
      </c>
      <c r="D1156" s="91" t="s">
        <v>261</v>
      </c>
      <c r="E1156" s="91" t="s">
        <v>209</v>
      </c>
      <c r="F1156" s="94">
        <f>F1157</f>
        <v>62700</v>
      </c>
      <c r="G1156" s="94">
        <f t="shared" si="38"/>
        <v>0</v>
      </c>
      <c r="H1156" s="94">
        <f t="shared" si="39"/>
        <v>0</v>
      </c>
      <c r="I1156" s="94">
        <f>I1157</f>
        <v>62700</v>
      </c>
    </row>
    <row r="1157" spans="1:9" ht="24">
      <c r="A1157" s="99" t="s">
        <v>210</v>
      </c>
      <c r="B1157" s="100" t="s">
        <v>648</v>
      </c>
      <c r="C1157" s="91" t="s">
        <v>237</v>
      </c>
      <c r="D1157" s="91" t="s">
        <v>261</v>
      </c>
      <c r="E1157" s="91" t="s">
        <v>211</v>
      </c>
      <c r="F1157" s="94">
        <f>F1158</f>
        <v>62700</v>
      </c>
      <c r="G1157" s="94">
        <f t="shared" si="38"/>
        <v>0</v>
      </c>
      <c r="H1157" s="94">
        <f t="shared" si="39"/>
        <v>0</v>
      </c>
      <c r="I1157" s="94">
        <f>I1158</f>
        <v>62700</v>
      </c>
    </row>
    <row r="1158" spans="1:9" ht="36">
      <c r="A1158" s="99" t="s">
        <v>214</v>
      </c>
      <c r="B1158" s="100" t="s">
        <v>648</v>
      </c>
      <c r="C1158" s="100" t="s">
        <v>237</v>
      </c>
      <c r="D1158" s="100" t="s">
        <v>261</v>
      </c>
      <c r="E1158" s="100" t="s">
        <v>215</v>
      </c>
      <c r="F1158" s="94">
        <v>62700</v>
      </c>
      <c r="G1158" s="94">
        <f t="shared" ref="G1158:G1221" si="40">I1158-F1158</f>
        <v>0</v>
      </c>
      <c r="H1158" s="94">
        <f t="shared" si="39"/>
        <v>0</v>
      </c>
      <c r="I1158" s="94">
        <v>62700</v>
      </c>
    </row>
    <row r="1159" spans="1:9" ht="48">
      <c r="A1159" s="99" t="s">
        <v>581</v>
      </c>
      <c r="B1159" s="100" t="s">
        <v>648</v>
      </c>
      <c r="C1159" s="100" t="s">
        <v>237</v>
      </c>
      <c r="D1159" s="100" t="s">
        <v>653</v>
      </c>
      <c r="E1159" s="100"/>
      <c r="F1159" s="94">
        <f>F1160</f>
        <v>12000000</v>
      </c>
      <c r="G1159" s="94">
        <f t="shared" si="40"/>
        <v>0</v>
      </c>
      <c r="H1159" s="94">
        <f t="shared" si="39"/>
        <v>0</v>
      </c>
      <c r="I1159" s="94">
        <f>I1160</f>
        <v>12000000</v>
      </c>
    </row>
    <row r="1160" spans="1:9" ht="24">
      <c r="A1160" s="99" t="s">
        <v>208</v>
      </c>
      <c r="B1160" s="100" t="s">
        <v>648</v>
      </c>
      <c r="C1160" s="100" t="s">
        <v>237</v>
      </c>
      <c r="D1160" s="100" t="s">
        <v>653</v>
      </c>
      <c r="E1160" s="100" t="s">
        <v>209</v>
      </c>
      <c r="F1160" s="94">
        <f>F1161</f>
        <v>12000000</v>
      </c>
      <c r="G1160" s="94">
        <f t="shared" si="40"/>
        <v>0</v>
      </c>
      <c r="H1160" s="94">
        <f t="shared" si="39"/>
        <v>0</v>
      </c>
      <c r="I1160" s="94">
        <f>I1161</f>
        <v>12000000</v>
      </c>
    </row>
    <row r="1161" spans="1:9" ht="24">
      <c r="A1161" s="99" t="s">
        <v>210</v>
      </c>
      <c r="B1161" s="100" t="s">
        <v>648</v>
      </c>
      <c r="C1161" s="100" t="s">
        <v>237</v>
      </c>
      <c r="D1161" s="100" t="s">
        <v>653</v>
      </c>
      <c r="E1161" s="100" t="s">
        <v>211</v>
      </c>
      <c r="F1161" s="94">
        <f>F1162</f>
        <v>12000000</v>
      </c>
      <c r="G1161" s="94">
        <f t="shared" si="40"/>
        <v>0</v>
      </c>
      <c r="H1161" s="94">
        <f t="shared" si="39"/>
        <v>0</v>
      </c>
      <c r="I1161" s="94">
        <f>I1162</f>
        <v>12000000</v>
      </c>
    </row>
    <row r="1162" spans="1:9" ht="36">
      <c r="A1162" s="99" t="s">
        <v>650</v>
      </c>
      <c r="B1162" s="100" t="s">
        <v>648</v>
      </c>
      <c r="C1162" s="100" t="s">
        <v>237</v>
      </c>
      <c r="D1162" s="100" t="s">
        <v>653</v>
      </c>
      <c r="E1162" s="100" t="s">
        <v>651</v>
      </c>
      <c r="F1162" s="94">
        <v>12000000</v>
      </c>
      <c r="G1162" s="94">
        <f t="shared" si="40"/>
        <v>0</v>
      </c>
      <c r="H1162" s="94">
        <f t="shared" si="39"/>
        <v>0</v>
      </c>
      <c r="I1162" s="94">
        <v>12000000</v>
      </c>
    </row>
    <row r="1163" spans="1:9">
      <c r="A1163" s="99" t="s">
        <v>301</v>
      </c>
      <c r="B1163" s="100" t="s">
        <v>648</v>
      </c>
      <c r="C1163" s="91" t="s">
        <v>302</v>
      </c>
      <c r="D1163" s="91"/>
      <c r="E1163" s="91"/>
      <c r="F1163" s="94">
        <f>F1164+F1196</f>
        <v>137445260</v>
      </c>
      <c r="G1163" s="94">
        <f t="shared" si="40"/>
        <v>3780004</v>
      </c>
      <c r="H1163" s="94">
        <f t="shared" ref="H1163:H1234" si="41">G1163/F1163*100</f>
        <v>2.7501886933023374</v>
      </c>
      <c r="I1163" s="94">
        <f>I1164+I1196</f>
        <v>141225264</v>
      </c>
    </row>
    <row r="1164" spans="1:9">
      <c r="A1164" s="99" t="s">
        <v>654</v>
      </c>
      <c r="B1164" s="100" t="s">
        <v>648</v>
      </c>
      <c r="C1164" s="91" t="s">
        <v>655</v>
      </c>
      <c r="D1164" s="91"/>
      <c r="E1164" s="91"/>
      <c r="F1164" s="94">
        <f>F1170+F1180+F1165</f>
        <v>73861661</v>
      </c>
      <c r="G1164" s="94">
        <f t="shared" si="40"/>
        <v>0</v>
      </c>
      <c r="H1164" s="94">
        <f t="shared" si="41"/>
        <v>0</v>
      </c>
      <c r="I1164" s="94">
        <f>I1170+I1180+I1165</f>
        <v>73861661</v>
      </c>
    </row>
    <row r="1165" spans="1:9">
      <c r="A1165" s="99" t="s">
        <v>656</v>
      </c>
      <c r="B1165" s="100" t="s">
        <v>648</v>
      </c>
      <c r="C1165" s="91" t="s">
        <v>655</v>
      </c>
      <c r="D1165" s="91" t="s">
        <v>657</v>
      </c>
      <c r="E1165" s="91"/>
      <c r="F1165" s="94">
        <f>F1166</f>
        <v>0</v>
      </c>
      <c r="G1165" s="94">
        <f t="shared" si="40"/>
        <v>0</v>
      </c>
      <c r="H1165" s="94"/>
      <c r="I1165" s="94">
        <f>I1166</f>
        <v>0</v>
      </c>
    </row>
    <row r="1166" spans="1:9" ht="24">
      <c r="A1166" s="99" t="s">
        <v>658</v>
      </c>
      <c r="B1166" s="100" t="s">
        <v>648</v>
      </c>
      <c r="C1166" s="91" t="s">
        <v>655</v>
      </c>
      <c r="D1166" s="91" t="s">
        <v>659</v>
      </c>
      <c r="E1166" s="91"/>
      <c r="F1166" s="94">
        <f>F1167</f>
        <v>0</v>
      </c>
      <c r="G1166" s="94">
        <f t="shared" si="40"/>
        <v>0</v>
      </c>
      <c r="H1166" s="94"/>
      <c r="I1166" s="94">
        <f>I1167</f>
        <v>0</v>
      </c>
    </row>
    <row r="1167" spans="1:9" ht="24">
      <c r="A1167" s="99" t="s">
        <v>208</v>
      </c>
      <c r="B1167" s="100" t="s">
        <v>648</v>
      </c>
      <c r="C1167" s="91" t="s">
        <v>655</v>
      </c>
      <c r="D1167" s="91" t="s">
        <v>659</v>
      </c>
      <c r="E1167" s="91" t="s">
        <v>209</v>
      </c>
      <c r="F1167" s="94">
        <f>F1168</f>
        <v>0</v>
      </c>
      <c r="G1167" s="94">
        <f t="shared" si="40"/>
        <v>0</v>
      </c>
      <c r="H1167" s="94"/>
      <c r="I1167" s="94">
        <f>I1168</f>
        <v>0</v>
      </c>
    </row>
    <row r="1168" spans="1:9" ht="24">
      <c r="A1168" s="99" t="s">
        <v>210</v>
      </c>
      <c r="B1168" s="100" t="s">
        <v>648</v>
      </c>
      <c r="C1168" s="91" t="s">
        <v>655</v>
      </c>
      <c r="D1168" s="91" t="s">
        <v>659</v>
      </c>
      <c r="E1168" s="91" t="s">
        <v>211</v>
      </c>
      <c r="F1168" s="94">
        <f>F1169</f>
        <v>0</v>
      </c>
      <c r="G1168" s="94">
        <f t="shared" si="40"/>
        <v>0</v>
      </c>
      <c r="H1168" s="94"/>
      <c r="I1168" s="94">
        <f>I1169</f>
        <v>0</v>
      </c>
    </row>
    <row r="1169" spans="1:9" ht="36">
      <c r="A1169" s="99" t="s">
        <v>214</v>
      </c>
      <c r="B1169" s="100" t="s">
        <v>648</v>
      </c>
      <c r="C1169" s="91" t="s">
        <v>655</v>
      </c>
      <c r="D1169" s="91" t="s">
        <v>659</v>
      </c>
      <c r="E1169" s="91" t="s">
        <v>215</v>
      </c>
      <c r="F1169" s="94">
        <v>0</v>
      </c>
      <c r="G1169" s="94">
        <f t="shared" si="40"/>
        <v>0</v>
      </c>
      <c r="H1169" s="94"/>
      <c r="I1169" s="94">
        <v>0</v>
      </c>
    </row>
    <row r="1170" spans="1:9">
      <c r="A1170" s="99" t="s">
        <v>292</v>
      </c>
      <c r="B1170" s="100" t="s">
        <v>648</v>
      </c>
      <c r="C1170" s="91" t="s">
        <v>655</v>
      </c>
      <c r="D1170" s="91" t="s">
        <v>293</v>
      </c>
      <c r="E1170" s="91"/>
      <c r="F1170" s="94">
        <f>F1171</f>
        <v>60010066</v>
      </c>
      <c r="G1170" s="94">
        <f t="shared" si="40"/>
        <v>0</v>
      </c>
      <c r="H1170" s="94">
        <f t="shared" si="41"/>
        <v>0</v>
      </c>
      <c r="I1170" s="94">
        <f>I1171</f>
        <v>60010066</v>
      </c>
    </row>
    <row r="1171" spans="1:9" ht="48">
      <c r="A1171" s="99" t="s">
        <v>660</v>
      </c>
      <c r="B1171" s="100" t="s">
        <v>648</v>
      </c>
      <c r="C1171" s="91" t="s">
        <v>655</v>
      </c>
      <c r="D1171" s="91" t="s">
        <v>661</v>
      </c>
      <c r="E1171" s="91"/>
      <c r="F1171" s="94">
        <f>F1172</f>
        <v>60010066</v>
      </c>
      <c r="G1171" s="94">
        <f t="shared" si="40"/>
        <v>0</v>
      </c>
      <c r="H1171" s="94">
        <f t="shared" si="41"/>
        <v>0</v>
      </c>
      <c r="I1171" s="94">
        <f>I1172</f>
        <v>60010066</v>
      </c>
    </row>
    <row r="1172" spans="1:9">
      <c r="A1172" s="99" t="s">
        <v>662</v>
      </c>
      <c r="B1172" s="100" t="s">
        <v>648</v>
      </c>
      <c r="C1172" s="91" t="s">
        <v>655</v>
      </c>
      <c r="D1172" s="91" t="s">
        <v>663</v>
      </c>
      <c r="E1172" s="91"/>
      <c r="F1172" s="94">
        <f>F1173+F1177</f>
        <v>60010066</v>
      </c>
      <c r="G1172" s="94">
        <f t="shared" si="40"/>
        <v>0</v>
      </c>
      <c r="H1172" s="94">
        <f t="shared" si="41"/>
        <v>0</v>
      </c>
      <c r="I1172" s="94">
        <f>I1173+I1177</f>
        <v>60010066</v>
      </c>
    </row>
    <row r="1173" spans="1:9" ht="24">
      <c r="A1173" s="99" t="s">
        <v>208</v>
      </c>
      <c r="B1173" s="100" t="s">
        <v>648</v>
      </c>
      <c r="C1173" s="91" t="s">
        <v>655</v>
      </c>
      <c r="D1173" s="91" t="s">
        <v>663</v>
      </c>
      <c r="E1173" s="91" t="s">
        <v>209</v>
      </c>
      <c r="F1173" s="94">
        <f>F1174</f>
        <v>56542412</v>
      </c>
      <c r="G1173" s="94">
        <f t="shared" si="40"/>
        <v>-3760412</v>
      </c>
      <c r="H1173" s="94">
        <f t="shared" si="41"/>
        <v>-6.6506041518002448</v>
      </c>
      <c r="I1173" s="94">
        <f>I1174</f>
        <v>52782000</v>
      </c>
    </row>
    <row r="1174" spans="1:9" ht="24">
      <c r="A1174" s="99" t="s">
        <v>210</v>
      </c>
      <c r="B1174" s="100" t="s">
        <v>648</v>
      </c>
      <c r="C1174" s="91" t="s">
        <v>655</v>
      </c>
      <c r="D1174" s="91" t="s">
        <v>663</v>
      </c>
      <c r="E1174" s="91" t="s">
        <v>211</v>
      </c>
      <c r="F1174" s="94">
        <f>F1175+F1176</f>
        <v>56542412</v>
      </c>
      <c r="G1174" s="94">
        <f t="shared" si="40"/>
        <v>-3760412</v>
      </c>
      <c r="H1174" s="94">
        <f t="shared" si="41"/>
        <v>-6.6506041518002448</v>
      </c>
      <c r="I1174" s="94">
        <f>I1175+I1176</f>
        <v>52782000</v>
      </c>
    </row>
    <row r="1175" spans="1:9" ht="36">
      <c r="A1175" s="99" t="s">
        <v>650</v>
      </c>
      <c r="B1175" s="100" t="s">
        <v>648</v>
      </c>
      <c r="C1175" s="100" t="s">
        <v>655</v>
      </c>
      <c r="D1175" s="100" t="s">
        <v>663</v>
      </c>
      <c r="E1175" s="100" t="s">
        <v>651</v>
      </c>
      <c r="F1175" s="94">
        <v>52782000</v>
      </c>
      <c r="G1175" s="94">
        <f t="shared" si="40"/>
        <v>0</v>
      </c>
      <c r="H1175" s="94">
        <f t="shared" si="41"/>
        <v>0</v>
      </c>
      <c r="I1175" s="94">
        <v>52782000</v>
      </c>
    </row>
    <row r="1176" spans="1:9" ht="36">
      <c r="A1176" s="99" t="s">
        <v>214</v>
      </c>
      <c r="B1176" s="100" t="s">
        <v>648</v>
      </c>
      <c r="C1176" s="100" t="s">
        <v>655</v>
      </c>
      <c r="D1176" s="100" t="s">
        <v>663</v>
      </c>
      <c r="E1176" s="100" t="s">
        <v>215</v>
      </c>
      <c r="F1176" s="94">
        <v>3760412</v>
      </c>
      <c r="G1176" s="94">
        <f t="shared" si="40"/>
        <v>-3760412</v>
      </c>
      <c r="H1176" s="94">
        <f t="shared" si="41"/>
        <v>-100</v>
      </c>
      <c r="I1176" s="94">
        <v>0</v>
      </c>
    </row>
    <row r="1177" spans="1:9">
      <c r="A1177" s="101" t="s">
        <v>392</v>
      </c>
      <c r="B1177" s="100" t="s">
        <v>648</v>
      </c>
      <c r="C1177" s="91" t="s">
        <v>655</v>
      </c>
      <c r="D1177" s="91" t="s">
        <v>663</v>
      </c>
      <c r="E1177" s="91" t="s">
        <v>393</v>
      </c>
      <c r="F1177" s="94">
        <f>F1178</f>
        <v>3467654</v>
      </c>
      <c r="G1177" s="94">
        <f t="shared" si="40"/>
        <v>3760412</v>
      </c>
      <c r="H1177" s="94">
        <f t="shared" si="41"/>
        <v>108.44253780798199</v>
      </c>
      <c r="I1177" s="94">
        <f>I1178</f>
        <v>7228066</v>
      </c>
    </row>
    <row r="1178" spans="1:9" ht="48.75">
      <c r="A1178" s="101" t="s">
        <v>664</v>
      </c>
      <c r="B1178" s="100" t="s">
        <v>648</v>
      </c>
      <c r="C1178" s="91" t="s">
        <v>655</v>
      </c>
      <c r="D1178" s="91" t="s">
        <v>663</v>
      </c>
      <c r="E1178" s="91" t="s">
        <v>665</v>
      </c>
      <c r="F1178" s="94">
        <f>F1179</f>
        <v>3467654</v>
      </c>
      <c r="G1178" s="94">
        <f t="shared" si="40"/>
        <v>3760412</v>
      </c>
      <c r="H1178" s="94">
        <f t="shared" si="41"/>
        <v>108.44253780798199</v>
      </c>
      <c r="I1178" s="94">
        <f>I1179</f>
        <v>7228066</v>
      </c>
    </row>
    <row r="1179" spans="1:9" ht="48">
      <c r="A1179" s="99" t="s">
        <v>666</v>
      </c>
      <c r="B1179" s="100" t="s">
        <v>648</v>
      </c>
      <c r="C1179" s="100" t="s">
        <v>655</v>
      </c>
      <c r="D1179" s="100" t="s">
        <v>663</v>
      </c>
      <c r="E1179" s="100" t="s">
        <v>667</v>
      </c>
      <c r="F1179" s="94">
        <v>3467654</v>
      </c>
      <c r="G1179" s="94">
        <f t="shared" si="40"/>
        <v>3760412</v>
      </c>
      <c r="H1179" s="94">
        <f t="shared" si="41"/>
        <v>108.44253780798199</v>
      </c>
      <c r="I1179" s="94">
        <v>7228066</v>
      </c>
    </row>
    <row r="1180" spans="1:9" ht="24.75">
      <c r="A1180" s="101" t="s">
        <v>244</v>
      </c>
      <c r="B1180" s="100" t="s">
        <v>648</v>
      </c>
      <c r="C1180" s="91" t="s">
        <v>655</v>
      </c>
      <c r="D1180" s="91" t="s">
        <v>245</v>
      </c>
      <c r="E1180" s="91"/>
      <c r="F1180" s="94">
        <f>F1181+F1189</f>
        <v>13851595</v>
      </c>
      <c r="G1180" s="94">
        <f t="shared" si="40"/>
        <v>0</v>
      </c>
      <c r="H1180" s="94">
        <f t="shared" si="41"/>
        <v>0</v>
      </c>
      <c r="I1180" s="94">
        <f>I1181+I1189</f>
        <v>13851595</v>
      </c>
    </row>
    <row r="1181" spans="1:9" ht="48">
      <c r="A1181" s="99" t="s">
        <v>668</v>
      </c>
      <c r="B1181" s="100" t="s">
        <v>648</v>
      </c>
      <c r="C1181" s="91" t="s">
        <v>655</v>
      </c>
      <c r="D1181" s="91" t="s">
        <v>669</v>
      </c>
      <c r="E1181" s="91"/>
      <c r="F1181" s="94">
        <f>F1182+F1186</f>
        <v>8253725</v>
      </c>
      <c r="G1181" s="94">
        <f t="shared" si="40"/>
        <v>0</v>
      </c>
      <c r="H1181" s="94">
        <f t="shared" si="41"/>
        <v>0</v>
      </c>
      <c r="I1181" s="94">
        <f>I1182+I1186</f>
        <v>8253725</v>
      </c>
    </row>
    <row r="1182" spans="1:9" ht="24">
      <c r="A1182" s="99" t="s">
        <v>208</v>
      </c>
      <c r="B1182" s="100" t="s">
        <v>648</v>
      </c>
      <c r="C1182" s="91" t="s">
        <v>655</v>
      </c>
      <c r="D1182" s="91" t="s">
        <v>669</v>
      </c>
      <c r="E1182" s="91" t="s">
        <v>209</v>
      </c>
      <c r="F1182" s="94">
        <f>F1183</f>
        <v>8253725</v>
      </c>
      <c r="G1182" s="94">
        <f t="shared" si="40"/>
        <v>-5475725</v>
      </c>
      <c r="H1182" s="94">
        <f t="shared" si="41"/>
        <v>-66.342469612205406</v>
      </c>
      <c r="I1182" s="94">
        <f>I1183</f>
        <v>2778000</v>
      </c>
    </row>
    <row r="1183" spans="1:9" ht="24">
      <c r="A1183" s="99" t="s">
        <v>210</v>
      </c>
      <c r="B1183" s="100" t="s">
        <v>648</v>
      </c>
      <c r="C1183" s="91" t="s">
        <v>655</v>
      </c>
      <c r="D1183" s="91" t="s">
        <v>669</v>
      </c>
      <c r="E1183" s="91" t="s">
        <v>211</v>
      </c>
      <c r="F1183" s="94">
        <f>F1184+F1185</f>
        <v>8253725</v>
      </c>
      <c r="G1183" s="94">
        <f t="shared" si="40"/>
        <v>-5475725</v>
      </c>
      <c r="H1183" s="94">
        <f t="shared" si="41"/>
        <v>-66.342469612205406</v>
      </c>
      <c r="I1183" s="94">
        <f>I1184+I1185</f>
        <v>2778000</v>
      </c>
    </row>
    <row r="1184" spans="1:9" ht="36">
      <c r="A1184" s="99" t="s">
        <v>650</v>
      </c>
      <c r="B1184" s="100" t="s">
        <v>648</v>
      </c>
      <c r="C1184" s="100" t="s">
        <v>655</v>
      </c>
      <c r="D1184" s="100" t="s">
        <v>669</v>
      </c>
      <c r="E1184" s="100" t="s">
        <v>651</v>
      </c>
      <c r="F1184" s="94">
        <v>2778000</v>
      </c>
      <c r="G1184" s="94">
        <f t="shared" si="40"/>
        <v>0</v>
      </c>
      <c r="H1184" s="94">
        <f t="shared" si="41"/>
        <v>0</v>
      </c>
      <c r="I1184" s="94">
        <v>2778000</v>
      </c>
    </row>
    <row r="1185" spans="1:9" ht="36">
      <c r="A1185" s="99" t="s">
        <v>214</v>
      </c>
      <c r="B1185" s="100" t="s">
        <v>648</v>
      </c>
      <c r="C1185" s="91" t="s">
        <v>655</v>
      </c>
      <c r="D1185" s="91" t="s">
        <v>669</v>
      </c>
      <c r="E1185" s="91" t="s">
        <v>215</v>
      </c>
      <c r="F1185" s="94">
        <v>5475725</v>
      </c>
      <c r="G1185" s="94">
        <f t="shared" si="40"/>
        <v>-5475725</v>
      </c>
      <c r="H1185" s="94">
        <f t="shared" si="41"/>
        <v>-100</v>
      </c>
      <c r="I1185" s="94">
        <v>0</v>
      </c>
    </row>
    <row r="1186" spans="1:9">
      <c r="A1186" s="101" t="s">
        <v>392</v>
      </c>
      <c r="B1186" s="100" t="s">
        <v>648</v>
      </c>
      <c r="C1186" s="91" t="s">
        <v>655</v>
      </c>
      <c r="D1186" s="91" t="s">
        <v>669</v>
      </c>
      <c r="E1186" s="91" t="s">
        <v>393</v>
      </c>
      <c r="F1186" s="94">
        <f>F1187</f>
        <v>0</v>
      </c>
      <c r="G1186" s="94">
        <f t="shared" si="40"/>
        <v>5475725</v>
      </c>
      <c r="H1186" s="94"/>
      <c r="I1186" s="94">
        <f>I1187</f>
        <v>5475725</v>
      </c>
    </row>
    <row r="1187" spans="1:9" ht="48.75">
      <c r="A1187" s="101" t="s">
        <v>664</v>
      </c>
      <c r="B1187" s="100" t="s">
        <v>648</v>
      </c>
      <c r="C1187" s="91" t="s">
        <v>655</v>
      </c>
      <c r="D1187" s="91" t="s">
        <v>669</v>
      </c>
      <c r="E1187" s="91" t="s">
        <v>665</v>
      </c>
      <c r="F1187" s="94">
        <f>F1188</f>
        <v>0</v>
      </c>
      <c r="G1187" s="94">
        <f t="shared" si="40"/>
        <v>5475725</v>
      </c>
      <c r="H1187" s="94"/>
      <c r="I1187" s="94">
        <f>I1188</f>
        <v>5475725</v>
      </c>
    </row>
    <row r="1188" spans="1:9" ht="48">
      <c r="A1188" s="99" t="s">
        <v>666</v>
      </c>
      <c r="B1188" s="100" t="s">
        <v>648</v>
      </c>
      <c r="C1188" s="91" t="s">
        <v>655</v>
      </c>
      <c r="D1188" s="91" t="s">
        <v>669</v>
      </c>
      <c r="E1188" s="91" t="s">
        <v>667</v>
      </c>
      <c r="F1188" s="94"/>
      <c r="G1188" s="94">
        <f t="shared" si="40"/>
        <v>5475725</v>
      </c>
      <c r="H1188" s="94"/>
      <c r="I1188" s="94">
        <v>5475725</v>
      </c>
    </row>
    <row r="1189" spans="1:9" ht="48">
      <c r="A1189" s="99" t="s">
        <v>670</v>
      </c>
      <c r="B1189" s="100" t="s">
        <v>648</v>
      </c>
      <c r="C1189" s="91" t="s">
        <v>655</v>
      </c>
      <c r="D1189" s="91" t="s">
        <v>379</v>
      </c>
      <c r="E1189" s="91"/>
      <c r="F1189" s="94">
        <f>F1190+F1193</f>
        <v>5597870</v>
      </c>
      <c r="G1189" s="94">
        <f t="shared" si="40"/>
        <v>0</v>
      </c>
      <c r="H1189" s="94">
        <f t="shared" si="41"/>
        <v>0</v>
      </c>
      <c r="I1189" s="94">
        <f>I1190+I1193</f>
        <v>5597870</v>
      </c>
    </row>
    <row r="1190" spans="1:9" ht="24">
      <c r="A1190" s="99" t="s">
        <v>208</v>
      </c>
      <c r="B1190" s="100" t="s">
        <v>648</v>
      </c>
      <c r="C1190" s="91" t="s">
        <v>655</v>
      </c>
      <c r="D1190" s="91" t="s">
        <v>379</v>
      </c>
      <c r="E1190" s="91" t="s">
        <v>209</v>
      </c>
      <c r="F1190" s="94">
        <f>F1191</f>
        <v>2000000</v>
      </c>
      <c r="G1190" s="94">
        <f t="shared" si="40"/>
        <v>-2000000</v>
      </c>
      <c r="H1190" s="94">
        <f t="shared" si="41"/>
        <v>-100</v>
      </c>
      <c r="I1190" s="94">
        <f>I1191</f>
        <v>0</v>
      </c>
    </row>
    <row r="1191" spans="1:9" ht="24">
      <c r="A1191" s="99" t="s">
        <v>210</v>
      </c>
      <c r="B1191" s="100" t="s">
        <v>648</v>
      </c>
      <c r="C1191" s="91" t="s">
        <v>655</v>
      </c>
      <c r="D1191" s="91" t="s">
        <v>379</v>
      </c>
      <c r="E1191" s="91" t="s">
        <v>211</v>
      </c>
      <c r="F1191" s="94">
        <f>F1192</f>
        <v>2000000</v>
      </c>
      <c r="G1191" s="94">
        <f t="shared" si="40"/>
        <v>-2000000</v>
      </c>
      <c r="H1191" s="94">
        <f t="shared" si="41"/>
        <v>-100</v>
      </c>
      <c r="I1191" s="94">
        <f>I1192</f>
        <v>0</v>
      </c>
    </row>
    <row r="1192" spans="1:9" ht="36">
      <c r="A1192" s="99" t="s">
        <v>214</v>
      </c>
      <c r="B1192" s="100" t="s">
        <v>648</v>
      </c>
      <c r="C1192" s="91" t="s">
        <v>655</v>
      </c>
      <c r="D1192" s="91" t="s">
        <v>379</v>
      </c>
      <c r="E1192" s="91" t="s">
        <v>215</v>
      </c>
      <c r="F1192" s="94">
        <v>2000000</v>
      </c>
      <c r="G1192" s="94">
        <f t="shared" si="40"/>
        <v>-2000000</v>
      </c>
      <c r="H1192" s="94">
        <f t="shared" si="41"/>
        <v>-100</v>
      </c>
      <c r="I1192" s="94">
        <v>0</v>
      </c>
    </row>
    <row r="1193" spans="1:9">
      <c r="A1193" s="115" t="s">
        <v>392</v>
      </c>
      <c r="B1193" s="100" t="s">
        <v>648</v>
      </c>
      <c r="C1193" s="91" t="s">
        <v>655</v>
      </c>
      <c r="D1193" s="91" t="s">
        <v>379</v>
      </c>
      <c r="E1193" s="91" t="s">
        <v>393</v>
      </c>
      <c r="F1193" s="94">
        <f>F1194</f>
        <v>3597870</v>
      </c>
      <c r="G1193" s="94">
        <f t="shared" si="40"/>
        <v>2000000</v>
      </c>
      <c r="H1193" s="94">
        <f t="shared" si="41"/>
        <v>55.588445385742126</v>
      </c>
      <c r="I1193" s="94">
        <f>I1194</f>
        <v>5597870</v>
      </c>
    </row>
    <row r="1194" spans="1:9" ht="48">
      <c r="A1194" s="99" t="s">
        <v>664</v>
      </c>
      <c r="B1194" s="100" t="s">
        <v>648</v>
      </c>
      <c r="C1194" s="91" t="s">
        <v>655</v>
      </c>
      <c r="D1194" s="91" t="s">
        <v>379</v>
      </c>
      <c r="E1194" s="91" t="s">
        <v>665</v>
      </c>
      <c r="F1194" s="94">
        <f>F1195</f>
        <v>3597870</v>
      </c>
      <c r="G1194" s="94">
        <f t="shared" si="40"/>
        <v>2000000</v>
      </c>
      <c r="H1194" s="94">
        <f t="shared" si="41"/>
        <v>55.588445385742126</v>
      </c>
      <c r="I1194" s="94">
        <f>I1195</f>
        <v>5597870</v>
      </c>
    </row>
    <row r="1195" spans="1:9" ht="48">
      <c r="A1195" s="99" t="s">
        <v>671</v>
      </c>
      <c r="B1195" s="100" t="s">
        <v>648</v>
      </c>
      <c r="C1195" s="91" t="s">
        <v>655</v>
      </c>
      <c r="D1195" s="91" t="s">
        <v>379</v>
      </c>
      <c r="E1195" s="91" t="s">
        <v>667</v>
      </c>
      <c r="F1195" s="94">
        <v>3597870</v>
      </c>
      <c r="G1195" s="94">
        <f t="shared" si="40"/>
        <v>2000000</v>
      </c>
      <c r="H1195" s="94">
        <f t="shared" si="41"/>
        <v>55.588445385742126</v>
      </c>
      <c r="I1195" s="94">
        <v>5597870</v>
      </c>
    </row>
    <row r="1196" spans="1:9" ht="24">
      <c r="A1196" s="99" t="s">
        <v>307</v>
      </c>
      <c r="B1196" s="100" t="s">
        <v>648</v>
      </c>
      <c r="C1196" s="91" t="s">
        <v>308</v>
      </c>
      <c r="D1196" s="91"/>
      <c r="E1196" s="91"/>
      <c r="F1196" s="94">
        <f>F1197+F1212+F1216+F1224</f>
        <v>63583599</v>
      </c>
      <c r="G1196" s="94">
        <f t="shared" si="40"/>
        <v>3780004</v>
      </c>
      <c r="H1196" s="94">
        <f t="shared" si="41"/>
        <v>5.9449355800070398</v>
      </c>
      <c r="I1196" s="94">
        <f>I1197+I1212+I1216+I1224</f>
        <v>67363603</v>
      </c>
    </row>
    <row r="1197" spans="1:9" ht="36.75">
      <c r="A1197" s="101" t="s">
        <v>238</v>
      </c>
      <c r="B1197" s="100" t="s">
        <v>648</v>
      </c>
      <c r="C1197" s="91" t="s">
        <v>308</v>
      </c>
      <c r="D1197" s="91" t="s">
        <v>239</v>
      </c>
      <c r="E1197" s="100"/>
      <c r="F1197" s="94">
        <f>F1198</f>
        <v>30266200</v>
      </c>
      <c r="G1197" s="94">
        <f t="shared" si="40"/>
        <v>3780004</v>
      </c>
      <c r="H1197" s="94">
        <f t="shared" si="41"/>
        <v>12.489192564643067</v>
      </c>
      <c r="I1197" s="94">
        <f>I1198</f>
        <v>34046204</v>
      </c>
    </row>
    <row r="1198" spans="1:9" ht="24.75">
      <c r="A1198" s="101" t="s">
        <v>268</v>
      </c>
      <c r="B1198" s="100" t="s">
        <v>648</v>
      </c>
      <c r="C1198" s="91" t="s">
        <v>308</v>
      </c>
      <c r="D1198" s="91" t="s">
        <v>672</v>
      </c>
      <c r="E1198" s="100"/>
      <c r="F1198" s="94">
        <f>F1199+F1203+F1207</f>
        <v>30266200</v>
      </c>
      <c r="G1198" s="94">
        <f t="shared" si="40"/>
        <v>3780004</v>
      </c>
      <c r="H1198" s="94">
        <f t="shared" si="41"/>
        <v>12.489192564643067</v>
      </c>
      <c r="I1198" s="94">
        <f>I1199+I1203+I1207</f>
        <v>34046204</v>
      </c>
    </row>
    <row r="1199" spans="1:9" ht="72">
      <c r="A1199" s="99" t="s">
        <v>196</v>
      </c>
      <c r="B1199" s="100" t="s">
        <v>648</v>
      </c>
      <c r="C1199" s="91" t="s">
        <v>308</v>
      </c>
      <c r="D1199" s="91" t="s">
        <v>672</v>
      </c>
      <c r="E1199" s="100" t="s">
        <v>197</v>
      </c>
      <c r="F1199" s="94">
        <f>F1200</f>
        <v>25121400</v>
      </c>
      <c r="G1199" s="94">
        <f t="shared" si="40"/>
        <v>2676688</v>
      </c>
      <c r="H1199" s="94">
        <f t="shared" si="41"/>
        <v>10.655011265295725</v>
      </c>
      <c r="I1199" s="94">
        <f>I1200</f>
        <v>27798088</v>
      </c>
    </row>
    <row r="1200" spans="1:9" ht="24">
      <c r="A1200" s="99" t="s">
        <v>270</v>
      </c>
      <c r="B1200" s="100" t="s">
        <v>648</v>
      </c>
      <c r="C1200" s="91" t="s">
        <v>308</v>
      </c>
      <c r="D1200" s="91" t="s">
        <v>672</v>
      </c>
      <c r="E1200" s="100" t="s">
        <v>271</v>
      </c>
      <c r="F1200" s="94">
        <f>F1201+F1202</f>
        <v>25121400</v>
      </c>
      <c r="G1200" s="94">
        <f t="shared" si="40"/>
        <v>2676688</v>
      </c>
      <c r="H1200" s="94">
        <f t="shared" si="41"/>
        <v>10.655011265295725</v>
      </c>
      <c r="I1200" s="94">
        <f>I1201+I1202</f>
        <v>27798088</v>
      </c>
    </row>
    <row r="1201" spans="1:9">
      <c r="A1201" s="99" t="s">
        <v>200</v>
      </c>
      <c r="B1201" s="100" t="s">
        <v>648</v>
      </c>
      <c r="C1201" s="100" t="s">
        <v>308</v>
      </c>
      <c r="D1201" s="100" t="s">
        <v>672</v>
      </c>
      <c r="E1201" s="100" t="s">
        <v>272</v>
      </c>
      <c r="F1201" s="94">
        <v>24055400</v>
      </c>
      <c r="G1201" s="94">
        <f t="shared" si="40"/>
        <v>2576688</v>
      </c>
      <c r="H1201" s="94">
        <f t="shared" si="41"/>
        <v>10.711474346716329</v>
      </c>
      <c r="I1201" s="94">
        <v>26632088</v>
      </c>
    </row>
    <row r="1202" spans="1:9" ht="24">
      <c r="A1202" s="99" t="s">
        <v>206</v>
      </c>
      <c r="B1202" s="100" t="s">
        <v>648</v>
      </c>
      <c r="C1202" s="100" t="s">
        <v>308</v>
      </c>
      <c r="D1202" s="100" t="s">
        <v>672</v>
      </c>
      <c r="E1202" s="100" t="s">
        <v>273</v>
      </c>
      <c r="F1202" s="94">
        <v>1066000</v>
      </c>
      <c r="G1202" s="94">
        <f t="shared" si="40"/>
        <v>100000</v>
      </c>
      <c r="H1202" s="94">
        <f t="shared" si="41"/>
        <v>9.3808630393996246</v>
      </c>
      <c r="I1202" s="94">
        <v>1166000</v>
      </c>
    </row>
    <row r="1203" spans="1:9" ht="24.75">
      <c r="A1203" s="101" t="s">
        <v>208</v>
      </c>
      <c r="B1203" s="100" t="s">
        <v>648</v>
      </c>
      <c r="C1203" s="91" t="s">
        <v>308</v>
      </c>
      <c r="D1203" s="91" t="s">
        <v>672</v>
      </c>
      <c r="E1203" s="100" t="s">
        <v>209</v>
      </c>
      <c r="F1203" s="94">
        <f>F1204</f>
        <v>4864800</v>
      </c>
      <c r="G1203" s="94">
        <f t="shared" si="40"/>
        <v>846400</v>
      </c>
      <c r="H1203" s="94">
        <f t="shared" si="41"/>
        <v>17.398454201611578</v>
      </c>
      <c r="I1203" s="94">
        <f>I1204</f>
        <v>5711200</v>
      </c>
    </row>
    <row r="1204" spans="1:9" ht="24.75">
      <c r="A1204" s="101" t="s">
        <v>210</v>
      </c>
      <c r="B1204" s="100" t="s">
        <v>648</v>
      </c>
      <c r="C1204" s="91" t="s">
        <v>308</v>
      </c>
      <c r="D1204" s="91" t="s">
        <v>672</v>
      </c>
      <c r="E1204" s="100" t="s">
        <v>211</v>
      </c>
      <c r="F1204" s="94">
        <f>F1206+F1205</f>
        <v>4864800</v>
      </c>
      <c r="G1204" s="94">
        <f t="shared" si="40"/>
        <v>846400</v>
      </c>
      <c r="H1204" s="94">
        <f t="shared" si="41"/>
        <v>17.398454201611578</v>
      </c>
      <c r="I1204" s="94">
        <f>I1206+I1205</f>
        <v>5711200</v>
      </c>
    </row>
    <row r="1205" spans="1:9" ht="36">
      <c r="A1205" s="99" t="s">
        <v>212</v>
      </c>
      <c r="B1205" s="100" t="s">
        <v>648</v>
      </c>
      <c r="C1205" s="100" t="s">
        <v>308</v>
      </c>
      <c r="D1205" s="100" t="s">
        <v>672</v>
      </c>
      <c r="E1205" s="100" t="s">
        <v>213</v>
      </c>
      <c r="F1205" s="94">
        <v>1836500</v>
      </c>
      <c r="G1205" s="94">
        <f t="shared" si="40"/>
        <v>440400</v>
      </c>
      <c r="H1205" s="94">
        <f t="shared" si="41"/>
        <v>23.980397495235504</v>
      </c>
      <c r="I1205" s="94">
        <v>2276900</v>
      </c>
    </row>
    <row r="1206" spans="1:9" s="105" customFormat="1" ht="36">
      <c r="A1206" s="102" t="s">
        <v>214</v>
      </c>
      <c r="B1206" s="103" t="s">
        <v>648</v>
      </c>
      <c r="C1206" s="103" t="s">
        <v>308</v>
      </c>
      <c r="D1206" s="103" t="s">
        <v>672</v>
      </c>
      <c r="E1206" s="103" t="s">
        <v>215</v>
      </c>
      <c r="F1206" s="104">
        <v>3028300</v>
      </c>
      <c r="G1206" s="104">
        <f t="shared" si="40"/>
        <v>406000</v>
      </c>
      <c r="H1206" s="104">
        <f t="shared" si="41"/>
        <v>13.406861935739522</v>
      </c>
      <c r="I1206" s="104">
        <v>3434300</v>
      </c>
    </row>
    <row r="1207" spans="1:9">
      <c r="A1207" s="101" t="s">
        <v>224</v>
      </c>
      <c r="B1207" s="100" t="s">
        <v>648</v>
      </c>
      <c r="C1207" s="91" t="s">
        <v>308</v>
      </c>
      <c r="D1207" s="91" t="s">
        <v>672</v>
      </c>
      <c r="E1207" s="100" t="s">
        <v>225</v>
      </c>
      <c r="F1207" s="94">
        <f>F1210+F1208</f>
        <v>280000</v>
      </c>
      <c r="G1207" s="94">
        <f t="shared" si="40"/>
        <v>256916</v>
      </c>
      <c r="H1207" s="94">
        <f t="shared" si="41"/>
        <v>91.755714285714291</v>
      </c>
      <c r="I1207" s="94">
        <f>I1210+I1208</f>
        <v>536916</v>
      </c>
    </row>
    <row r="1208" spans="1:9">
      <c r="A1208" s="101" t="s">
        <v>274</v>
      </c>
      <c r="B1208" s="100" t="s">
        <v>648</v>
      </c>
      <c r="C1208" s="91" t="s">
        <v>308</v>
      </c>
      <c r="D1208" s="91" t="s">
        <v>672</v>
      </c>
      <c r="E1208" s="100" t="s">
        <v>275</v>
      </c>
      <c r="F1208" s="94">
        <f>F1209</f>
        <v>0</v>
      </c>
      <c r="G1208" s="94">
        <f t="shared" si="40"/>
        <v>256916</v>
      </c>
      <c r="H1208" s="94"/>
      <c r="I1208" s="94">
        <f>I1209</f>
        <v>256916</v>
      </c>
    </row>
    <row r="1209" spans="1:9" ht="111" customHeight="1">
      <c r="A1209" s="101" t="s">
        <v>276</v>
      </c>
      <c r="B1209" s="100" t="s">
        <v>648</v>
      </c>
      <c r="C1209" s="91" t="s">
        <v>308</v>
      </c>
      <c r="D1209" s="91" t="s">
        <v>672</v>
      </c>
      <c r="E1209" s="100" t="s">
        <v>277</v>
      </c>
      <c r="F1209" s="94"/>
      <c r="G1209" s="94">
        <f t="shared" si="40"/>
        <v>256916</v>
      </c>
      <c r="H1209" s="94"/>
      <c r="I1209" s="94">
        <v>256916</v>
      </c>
    </row>
    <row r="1210" spans="1:9">
      <c r="A1210" s="101" t="s">
        <v>226</v>
      </c>
      <c r="B1210" s="100" t="s">
        <v>648</v>
      </c>
      <c r="C1210" s="91" t="s">
        <v>308</v>
      </c>
      <c r="D1210" s="91" t="s">
        <v>672</v>
      </c>
      <c r="E1210" s="100" t="s">
        <v>227</v>
      </c>
      <c r="F1210" s="94">
        <f>F1211</f>
        <v>280000</v>
      </c>
      <c r="G1210" s="94">
        <f t="shared" si="40"/>
        <v>0</v>
      </c>
      <c r="H1210" s="94">
        <f t="shared" si="41"/>
        <v>0</v>
      </c>
      <c r="I1210" s="94">
        <f>I1211</f>
        <v>280000</v>
      </c>
    </row>
    <row r="1211" spans="1:9" ht="24">
      <c r="A1211" s="99" t="s">
        <v>228</v>
      </c>
      <c r="B1211" s="100" t="s">
        <v>648</v>
      </c>
      <c r="C1211" s="100" t="s">
        <v>308</v>
      </c>
      <c r="D1211" s="100" t="s">
        <v>672</v>
      </c>
      <c r="E1211" s="100" t="s">
        <v>229</v>
      </c>
      <c r="F1211" s="94">
        <v>280000</v>
      </c>
      <c r="G1211" s="94">
        <f t="shared" si="40"/>
        <v>0</v>
      </c>
      <c r="H1211" s="94">
        <f t="shared" si="41"/>
        <v>0</v>
      </c>
      <c r="I1211" s="94">
        <v>280000</v>
      </c>
    </row>
    <row r="1212" spans="1:9" ht="24.75">
      <c r="A1212" s="101" t="s">
        <v>673</v>
      </c>
      <c r="B1212" s="100" t="s">
        <v>648</v>
      </c>
      <c r="C1212" s="91" t="s">
        <v>308</v>
      </c>
      <c r="D1212" s="91" t="s">
        <v>674</v>
      </c>
      <c r="E1212" s="100"/>
      <c r="F1212" s="94">
        <f>F1213</f>
        <v>31253522</v>
      </c>
      <c r="G1212" s="94">
        <f t="shared" si="40"/>
        <v>0</v>
      </c>
      <c r="H1212" s="94">
        <f t="shared" si="41"/>
        <v>0</v>
      </c>
      <c r="I1212" s="94">
        <f>I1213</f>
        <v>31253522</v>
      </c>
    </row>
    <row r="1213" spans="1:9" ht="24.75">
      <c r="A1213" s="101" t="s">
        <v>208</v>
      </c>
      <c r="B1213" s="100" t="s">
        <v>648</v>
      </c>
      <c r="C1213" s="91" t="s">
        <v>308</v>
      </c>
      <c r="D1213" s="91" t="s">
        <v>674</v>
      </c>
      <c r="E1213" s="100" t="s">
        <v>209</v>
      </c>
      <c r="F1213" s="94">
        <f>F1214</f>
        <v>31253522</v>
      </c>
      <c r="G1213" s="94">
        <f t="shared" si="40"/>
        <v>0</v>
      </c>
      <c r="H1213" s="94">
        <f t="shared" si="41"/>
        <v>0</v>
      </c>
      <c r="I1213" s="94">
        <f>I1214</f>
        <v>31253522</v>
      </c>
    </row>
    <row r="1214" spans="1:9" ht="24.75">
      <c r="A1214" s="101" t="s">
        <v>210</v>
      </c>
      <c r="B1214" s="100" t="s">
        <v>648</v>
      </c>
      <c r="C1214" s="91" t="s">
        <v>308</v>
      </c>
      <c r="D1214" s="91" t="s">
        <v>674</v>
      </c>
      <c r="E1214" s="100" t="s">
        <v>211</v>
      </c>
      <c r="F1214" s="94">
        <f>F1215</f>
        <v>31253522</v>
      </c>
      <c r="G1214" s="94">
        <f t="shared" si="40"/>
        <v>0</v>
      </c>
      <c r="H1214" s="94">
        <f t="shared" si="41"/>
        <v>0</v>
      </c>
      <c r="I1214" s="94">
        <f>I1215</f>
        <v>31253522</v>
      </c>
    </row>
    <row r="1215" spans="1:9" ht="36">
      <c r="A1215" s="99" t="s">
        <v>214</v>
      </c>
      <c r="B1215" s="100" t="s">
        <v>648</v>
      </c>
      <c r="C1215" s="100" t="s">
        <v>308</v>
      </c>
      <c r="D1215" s="100" t="s">
        <v>674</v>
      </c>
      <c r="E1215" s="100" t="s">
        <v>215</v>
      </c>
      <c r="F1215" s="94">
        <v>31253522</v>
      </c>
      <c r="G1215" s="94">
        <f t="shared" si="40"/>
        <v>0</v>
      </c>
      <c r="H1215" s="94">
        <f t="shared" si="41"/>
        <v>0</v>
      </c>
      <c r="I1215" s="94">
        <v>31253522</v>
      </c>
    </row>
    <row r="1216" spans="1:9" ht="24">
      <c r="A1216" s="99" t="s">
        <v>675</v>
      </c>
      <c r="B1216" s="100" t="s">
        <v>648</v>
      </c>
      <c r="C1216" s="100" t="s">
        <v>308</v>
      </c>
      <c r="D1216" s="100" t="s">
        <v>383</v>
      </c>
      <c r="E1216" s="100"/>
      <c r="F1216" s="94">
        <f>F1217</f>
        <v>1813877</v>
      </c>
      <c r="G1216" s="94">
        <f t="shared" si="40"/>
        <v>0</v>
      </c>
      <c r="H1216" s="94">
        <f t="shared" si="41"/>
        <v>0</v>
      </c>
      <c r="I1216" s="94">
        <f>I1217</f>
        <v>1813877</v>
      </c>
    </row>
    <row r="1217" spans="1:9" ht="24">
      <c r="A1217" s="99" t="s">
        <v>382</v>
      </c>
      <c r="B1217" s="100" t="s">
        <v>648</v>
      </c>
      <c r="C1217" s="100" t="s">
        <v>308</v>
      </c>
      <c r="D1217" s="100" t="s">
        <v>383</v>
      </c>
      <c r="E1217" s="100"/>
      <c r="F1217" s="94">
        <f>F1218+F1221</f>
        <v>1813877</v>
      </c>
      <c r="G1217" s="94">
        <f t="shared" si="40"/>
        <v>0</v>
      </c>
      <c r="H1217" s="94">
        <f t="shared" si="41"/>
        <v>0</v>
      </c>
      <c r="I1217" s="94">
        <f>I1218+I1221</f>
        <v>1813877</v>
      </c>
    </row>
    <row r="1218" spans="1:9" ht="24.75">
      <c r="A1218" s="101" t="s">
        <v>208</v>
      </c>
      <c r="B1218" s="100" t="s">
        <v>648</v>
      </c>
      <c r="C1218" s="100" t="s">
        <v>308</v>
      </c>
      <c r="D1218" s="100" t="s">
        <v>383</v>
      </c>
      <c r="E1218" s="100" t="s">
        <v>209</v>
      </c>
      <c r="F1218" s="94">
        <f>F1219</f>
        <v>1813877</v>
      </c>
      <c r="G1218" s="94">
        <f t="shared" si="40"/>
        <v>-1813877</v>
      </c>
      <c r="H1218" s="94">
        <f t="shared" si="41"/>
        <v>-100</v>
      </c>
      <c r="I1218" s="94">
        <f>I1219</f>
        <v>0</v>
      </c>
    </row>
    <row r="1219" spans="1:9" ht="24.75">
      <c r="A1219" s="101" t="s">
        <v>210</v>
      </c>
      <c r="B1219" s="100" t="s">
        <v>648</v>
      </c>
      <c r="C1219" s="100" t="s">
        <v>308</v>
      </c>
      <c r="D1219" s="100" t="s">
        <v>383</v>
      </c>
      <c r="E1219" s="100" t="s">
        <v>211</v>
      </c>
      <c r="F1219" s="94">
        <f>F1220</f>
        <v>1813877</v>
      </c>
      <c r="G1219" s="94">
        <f t="shared" si="40"/>
        <v>-1813877</v>
      </c>
      <c r="H1219" s="94">
        <f t="shared" si="41"/>
        <v>-100</v>
      </c>
      <c r="I1219" s="94">
        <f>I1220</f>
        <v>0</v>
      </c>
    </row>
    <row r="1220" spans="1:9" ht="36">
      <c r="A1220" s="99" t="s">
        <v>214</v>
      </c>
      <c r="B1220" s="100" t="s">
        <v>648</v>
      </c>
      <c r="C1220" s="100" t="s">
        <v>308</v>
      </c>
      <c r="D1220" s="100" t="s">
        <v>383</v>
      </c>
      <c r="E1220" s="100" t="s">
        <v>215</v>
      </c>
      <c r="F1220" s="94">
        <v>1813877</v>
      </c>
      <c r="G1220" s="94">
        <f t="shared" si="40"/>
        <v>-1813877</v>
      </c>
      <c r="H1220" s="94">
        <f t="shared" si="41"/>
        <v>-100</v>
      </c>
      <c r="I1220" s="94">
        <v>0</v>
      </c>
    </row>
    <row r="1221" spans="1:9">
      <c r="A1221" s="99" t="s">
        <v>392</v>
      </c>
      <c r="B1221" s="100" t="s">
        <v>648</v>
      </c>
      <c r="C1221" s="100" t="s">
        <v>308</v>
      </c>
      <c r="D1221" s="100" t="s">
        <v>383</v>
      </c>
      <c r="E1221" s="100" t="s">
        <v>393</v>
      </c>
      <c r="F1221" s="94">
        <f>F1222</f>
        <v>0</v>
      </c>
      <c r="G1221" s="94">
        <f t="shared" si="40"/>
        <v>1813877</v>
      </c>
      <c r="H1221" s="94"/>
      <c r="I1221" s="94">
        <f>I1222</f>
        <v>1813877</v>
      </c>
    </row>
    <row r="1222" spans="1:9" ht="48">
      <c r="A1222" s="99" t="s">
        <v>664</v>
      </c>
      <c r="B1222" s="100" t="s">
        <v>648</v>
      </c>
      <c r="C1222" s="100" t="s">
        <v>308</v>
      </c>
      <c r="D1222" s="100" t="s">
        <v>383</v>
      </c>
      <c r="E1222" s="100" t="s">
        <v>665</v>
      </c>
      <c r="F1222" s="94">
        <f>F1223</f>
        <v>0</v>
      </c>
      <c r="G1222" s="94">
        <f t="shared" ref="G1222:G1293" si="42">I1222-F1222</f>
        <v>1813877</v>
      </c>
      <c r="H1222" s="94"/>
      <c r="I1222" s="94">
        <f>I1223</f>
        <v>1813877</v>
      </c>
    </row>
    <row r="1223" spans="1:9" ht="48">
      <c r="A1223" s="99" t="s">
        <v>666</v>
      </c>
      <c r="B1223" s="100" t="s">
        <v>648</v>
      </c>
      <c r="C1223" s="100" t="s">
        <v>308</v>
      </c>
      <c r="D1223" s="100" t="s">
        <v>383</v>
      </c>
      <c r="E1223" s="100" t="s">
        <v>667</v>
      </c>
      <c r="F1223" s="94">
        <v>0</v>
      </c>
      <c r="G1223" s="94">
        <f t="shared" si="42"/>
        <v>1813877</v>
      </c>
      <c r="H1223" s="94"/>
      <c r="I1223" s="94">
        <v>1813877</v>
      </c>
    </row>
    <row r="1224" spans="1:9">
      <c r="A1224" s="99" t="s">
        <v>292</v>
      </c>
      <c r="B1224" s="100" t="s">
        <v>648</v>
      </c>
      <c r="C1224" s="100" t="s">
        <v>308</v>
      </c>
      <c r="D1224" s="100" t="s">
        <v>293</v>
      </c>
      <c r="E1224" s="100"/>
      <c r="F1224" s="94">
        <f>F1225</f>
        <v>250000</v>
      </c>
      <c r="G1224" s="94">
        <f t="shared" si="42"/>
        <v>0</v>
      </c>
      <c r="H1224" s="94"/>
      <c r="I1224" s="94">
        <f>I1225</f>
        <v>250000</v>
      </c>
    </row>
    <row r="1225" spans="1:9" ht="36">
      <c r="A1225" s="99" t="s">
        <v>400</v>
      </c>
      <c r="B1225" s="100" t="s">
        <v>648</v>
      </c>
      <c r="C1225" s="100" t="s">
        <v>308</v>
      </c>
      <c r="D1225" s="100" t="s">
        <v>401</v>
      </c>
      <c r="E1225" s="100"/>
      <c r="F1225" s="94">
        <f>F1226</f>
        <v>250000</v>
      </c>
      <c r="G1225" s="94">
        <f t="shared" si="42"/>
        <v>0</v>
      </c>
      <c r="H1225" s="94"/>
      <c r="I1225" s="94">
        <f>I1226</f>
        <v>250000</v>
      </c>
    </row>
    <row r="1226" spans="1:9" ht="24">
      <c r="A1226" s="99" t="s">
        <v>676</v>
      </c>
      <c r="B1226" s="100" t="s">
        <v>648</v>
      </c>
      <c r="C1226" s="100" t="s">
        <v>308</v>
      </c>
      <c r="D1226" s="100" t="s">
        <v>677</v>
      </c>
      <c r="E1226" s="100"/>
      <c r="F1226" s="94">
        <f>F1227</f>
        <v>250000</v>
      </c>
      <c r="G1226" s="94">
        <f t="shared" si="42"/>
        <v>0</v>
      </c>
      <c r="H1226" s="94"/>
      <c r="I1226" s="94">
        <f>I1227</f>
        <v>250000</v>
      </c>
    </row>
    <row r="1227" spans="1:9" ht="24.75">
      <c r="A1227" s="101" t="s">
        <v>208</v>
      </c>
      <c r="B1227" s="100" t="s">
        <v>648</v>
      </c>
      <c r="C1227" s="100" t="s">
        <v>308</v>
      </c>
      <c r="D1227" s="100" t="s">
        <v>677</v>
      </c>
      <c r="E1227" s="100" t="s">
        <v>209</v>
      </c>
      <c r="F1227" s="94">
        <f>F1228</f>
        <v>250000</v>
      </c>
      <c r="G1227" s="94">
        <f t="shared" si="42"/>
        <v>0</v>
      </c>
      <c r="H1227" s="94"/>
      <c r="I1227" s="94">
        <f>I1228</f>
        <v>250000</v>
      </c>
    </row>
    <row r="1228" spans="1:9" ht="24.75">
      <c r="A1228" s="101" t="s">
        <v>210</v>
      </c>
      <c r="B1228" s="100" t="s">
        <v>648</v>
      </c>
      <c r="C1228" s="100" t="s">
        <v>308</v>
      </c>
      <c r="D1228" s="100" t="s">
        <v>677</v>
      </c>
      <c r="E1228" s="100" t="s">
        <v>211</v>
      </c>
      <c r="F1228" s="94">
        <f>F1229</f>
        <v>250000</v>
      </c>
      <c r="G1228" s="94">
        <f t="shared" si="42"/>
        <v>0</v>
      </c>
      <c r="H1228" s="94"/>
      <c r="I1228" s="94">
        <f>I1229</f>
        <v>250000</v>
      </c>
    </row>
    <row r="1229" spans="1:9" ht="36">
      <c r="A1229" s="99" t="s">
        <v>214</v>
      </c>
      <c r="B1229" s="100" t="s">
        <v>648</v>
      </c>
      <c r="C1229" s="100" t="s">
        <v>308</v>
      </c>
      <c r="D1229" s="100" t="s">
        <v>677</v>
      </c>
      <c r="E1229" s="100" t="s">
        <v>215</v>
      </c>
      <c r="F1229" s="94">
        <v>250000</v>
      </c>
      <c r="G1229" s="94">
        <f t="shared" si="42"/>
        <v>0</v>
      </c>
      <c r="H1229" s="94"/>
      <c r="I1229" s="94">
        <v>250000</v>
      </c>
    </row>
    <row r="1230" spans="1:9">
      <c r="A1230" s="99" t="s">
        <v>384</v>
      </c>
      <c r="B1230" s="100" t="s">
        <v>648</v>
      </c>
      <c r="C1230" s="91" t="s">
        <v>385</v>
      </c>
      <c r="D1230" s="91"/>
      <c r="E1230" s="91"/>
      <c r="F1230" s="94">
        <f>F1231+F1257</f>
        <v>1361480248</v>
      </c>
      <c r="G1230" s="94">
        <f t="shared" si="42"/>
        <v>35780166</v>
      </c>
      <c r="H1230" s="94">
        <f t="shared" si="41"/>
        <v>2.6280341600666395</v>
      </c>
      <c r="I1230" s="94">
        <f>I1231+I1257</f>
        <v>1397260414</v>
      </c>
    </row>
    <row r="1231" spans="1:9">
      <c r="A1231" s="99" t="s">
        <v>678</v>
      </c>
      <c r="B1231" s="100" t="s">
        <v>648</v>
      </c>
      <c r="C1231" s="91" t="s">
        <v>679</v>
      </c>
      <c r="D1231" s="91"/>
      <c r="E1231" s="91"/>
      <c r="F1231" s="94">
        <f>F1232+F1240+F1248</f>
        <v>1357480248</v>
      </c>
      <c r="G1231" s="94">
        <f t="shared" si="42"/>
        <v>36899328</v>
      </c>
      <c r="H1231" s="94">
        <f t="shared" si="41"/>
        <v>2.7182220923187974</v>
      </c>
      <c r="I1231" s="94">
        <f>I1232+I1240+I1248</f>
        <v>1394379576</v>
      </c>
    </row>
    <row r="1232" spans="1:9">
      <c r="A1232" s="99" t="s">
        <v>680</v>
      </c>
      <c r="B1232" s="100" t="s">
        <v>648</v>
      </c>
      <c r="C1232" s="91" t="s">
        <v>679</v>
      </c>
      <c r="D1232" s="91" t="s">
        <v>681</v>
      </c>
      <c r="E1232" s="91"/>
      <c r="F1232" s="94">
        <f>F1233</f>
        <v>5250926</v>
      </c>
      <c r="G1232" s="94">
        <f t="shared" si="42"/>
        <v>-206517</v>
      </c>
      <c r="H1232" s="94">
        <f t="shared" si="41"/>
        <v>-3.9329634430193834</v>
      </c>
      <c r="I1232" s="94">
        <f>I1233</f>
        <v>5044409</v>
      </c>
    </row>
    <row r="1233" spans="1:9" ht="24">
      <c r="A1233" s="99" t="s">
        <v>682</v>
      </c>
      <c r="B1233" s="100" t="s">
        <v>648</v>
      </c>
      <c r="C1233" s="91" t="s">
        <v>679</v>
      </c>
      <c r="D1233" s="91" t="s">
        <v>683</v>
      </c>
      <c r="E1233" s="91"/>
      <c r="F1233" s="94">
        <f>F1234+F1237</f>
        <v>5250926</v>
      </c>
      <c r="G1233" s="94">
        <f t="shared" si="42"/>
        <v>-206517</v>
      </c>
      <c r="H1233" s="94">
        <f t="shared" si="41"/>
        <v>-3.9329634430193834</v>
      </c>
      <c r="I1233" s="94">
        <f>I1234+I1237</f>
        <v>5044409</v>
      </c>
    </row>
    <row r="1234" spans="1:9" ht="24.75">
      <c r="A1234" s="101" t="s">
        <v>208</v>
      </c>
      <c r="B1234" s="100" t="s">
        <v>648</v>
      </c>
      <c r="C1234" s="91" t="s">
        <v>679</v>
      </c>
      <c r="D1234" s="91" t="s">
        <v>683</v>
      </c>
      <c r="E1234" s="91" t="s">
        <v>209</v>
      </c>
      <c r="F1234" s="94">
        <f>F1235</f>
        <v>4138950</v>
      </c>
      <c r="G1234" s="94">
        <f t="shared" si="42"/>
        <v>-4138950</v>
      </c>
      <c r="H1234" s="94">
        <f t="shared" si="41"/>
        <v>-100</v>
      </c>
      <c r="I1234" s="94">
        <f>I1235</f>
        <v>0</v>
      </c>
    </row>
    <row r="1235" spans="1:9" ht="24.75">
      <c r="A1235" s="101" t="s">
        <v>210</v>
      </c>
      <c r="B1235" s="100" t="s">
        <v>648</v>
      </c>
      <c r="C1235" s="91" t="s">
        <v>679</v>
      </c>
      <c r="D1235" s="91" t="s">
        <v>683</v>
      </c>
      <c r="E1235" s="91" t="s">
        <v>211</v>
      </c>
      <c r="F1235" s="94">
        <f>F1236</f>
        <v>4138950</v>
      </c>
      <c r="G1235" s="94">
        <f t="shared" si="42"/>
        <v>-4138950</v>
      </c>
      <c r="H1235" s="94">
        <f t="shared" ref="H1235:H1303" si="43">G1235/F1235*100</f>
        <v>-100</v>
      </c>
      <c r="I1235" s="94">
        <f>I1236</f>
        <v>0</v>
      </c>
    </row>
    <row r="1236" spans="1:9" ht="36">
      <c r="A1236" s="99" t="s">
        <v>214</v>
      </c>
      <c r="B1236" s="100" t="s">
        <v>648</v>
      </c>
      <c r="C1236" s="91" t="s">
        <v>679</v>
      </c>
      <c r="D1236" s="91" t="s">
        <v>683</v>
      </c>
      <c r="E1236" s="91" t="s">
        <v>215</v>
      </c>
      <c r="F1236" s="94">
        <v>4138950</v>
      </c>
      <c r="G1236" s="94">
        <f t="shared" si="42"/>
        <v>-4138950</v>
      </c>
      <c r="H1236" s="94">
        <f t="shared" si="43"/>
        <v>-100</v>
      </c>
      <c r="I1236" s="94">
        <v>0</v>
      </c>
    </row>
    <row r="1237" spans="1:9">
      <c r="A1237" s="99" t="s">
        <v>392</v>
      </c>
      <c r="B1237" s="100" t="s">
        <v>648</v>
      </c>
      <c r="C1237" s="91" t="s">
        <v>679</v>
      </c>
      <c r="D1237" s="91" t="s">
        <v>683</v>
      </c>
      <c r="E1237" s="91" t="s">
        <v>393</v>
      </c>
      <c r="F1237" s="94">
        <f>F1238</f>
        <v>1111976</v>
      </c>
      <c r="G1237" s="94">
        <f t="shared" si="42"/>
        <v>3932433</v>
      </c>
      <c r="H1237" s="94">
        <f t="shared" si="43"/>
        <v>353.64369374878595</v>
      </c>
      <c r="I1237" s="94">
        <f>I1238</f>
        <v>5044409</v>
      </c>
    </row>
    <row r="1238" spans="1:9" ht="48">
      <c r="A1238" s="99" t="s">
        <v>664</v>
      </c>
      <c r="B1238" s="100" t="s">
        <v>648</v>
      </c>
      <c r="C1238" s="91" t="s">
        <v>679</v>
      </c>
      <c r="D1238" s="91" t="s">
        <v>683</v>
      </c>
      <c r="E1238" s="91" t="s">
        <v>665</v>
      </c>
      <c r="F1238" s="94">
        <f>F1239</f>
        <v>1111976</v>
      </c>
      <c r="G1238" s="94">
        <f t="shared" si="42"/>
        <v>3932433</v>
      </c>
      <c r="H1238" s="94">
        <f t="shared" si="43"/>
        <v>353.64369374878595</v>
      </c>
      <c r="I1238" s="94">
        <f>I1239</f>
        <v>5044409</v>
      </c>
    </row>
    <row r="1239" spans="1:9" ht="48">
      <c r="A1239" s="99" t="s">
        <v>666</v>
      </c>
      <c r="B1239" s="100" t="s">
        <v>648</v>
      </c>
      <c r="C1239" s="91" t="s">
        <v>679</v>
      </c>
      <c r="D1239" s="91" t="s">
        <v>683</v>
      </c>
      <c r="E1239" s="91" t="s">
        <v>667</v>
      </c>
      <c r="F1239" s="94">
        <v>1111976</v>
      </c>
      <c r="G1239" s="94">
        <f t="shared" si="42"/>
        <v>3932433</v>
      </c>
      <c r="H1239" s="94">
        <f t="shared" si="43"/>
        <v>353.64369374878595</v>
      </c>
      <c r="I1239" s="94">
        <v>5044409</v>
      </c>
    </row>
    <row r="1240" spans="1:9">
      <c r="A1240" s="99" t="s">
        <v>292</v>
      </c>
      <c r="B1240" s="100" t="s">
        <v>648</v>
      </c>
      <c r="C1240" s="91" t="s">
        <v>679</v>
      </c>
      <c r="D1240" s="91" t="s">
        <v>293</v>
      </c>
      <c r="E1240" s="91"/>
      <c r="F1240" s="94">
        <f>F1241</f>
        <v>682425001</v>
      </c>
      <c r="G1240" s="94">
        <f t="shared" si="42"/>
        <v>35939700</v>
      </c>
      <c r="H1240" s="94">
        <f t="shared" si="43"/>
        <v>5.2664688350126845</v>
      </c>
      <c r="I1240" s="94">
        <f>I1241</f>
        <v>718364701</v>
      </c>
    </row>
    <row r="1241" spans="1:9" ht="60">
      <c r="A1241" s="99" t="s">
        <v>684</v>
      </c>
      <c r="B1241" s="100" t="s">
        <v>648</v>
      </c>
      <c r="C1241" s="91" t="s">
        <v>679</v>
      </c>
      <c r="D1241" s="91" t="s">
        <v>685</v>
      </c>
      <c r="E1241" s="91"/>
      <c r="F1241" s="94">
        <f>F1245+F1242</f>
        <v>682425001</v>
      </c>
      <c r="G1241" s="94">
        <f t="shared" si="42"/>
        <v>35939700</v>
      </c>
      <c r="H1241" s="94">
        <f t="shared" si="43"/>
        <v>5.2664688350126845</v>
      </c>
      <c r="I1241" s="94">
        <f>I1245+I1242</f>
        <v>718364701</v>
      </c>
    </row>
    <row r="1242" spans="1:9" ht="24.75">
      <c r="A1242" s="101" t="s">
        <v>208</v>
      </c>
      <c r="B1242" s="100" t="s">
        <v>648</v>
      </c>
      <c r="C1242" s="91" t="s">
        <v>679</v>
      </c>
      <c r="D1242" s="91" t="s">
        <v>685</v>
      </c>
      <c r="E1242" s="91" t="s">
        <v>209</v>
      </c>
      <c r="F1242" s="94">
        <f>F1243</f>
        <v>0</v>
      </c>
      <c r="G1242" s="94">
        <f t="shared" si="42"/>
        <v>35939700</v>
      </c>
      <c r="H1242" s="94"/>
      <c r="I1242" s="94">
        <f>I1243</f>
        <v>35939700</v>
      </c>
    </row>
    <row r="1243" spans="1:9" ht="24.75">
      <c r="A1243" s="101" t="s">
        <v>210</v>
      </c>
      <c r="B1243" s="100" t="s">
        <v>648</v>
      </c>
      <c r="C1243" s="91" t="s">
        <v>679</v>
      </c>
      <c r="D1243" s="91" t="s">
        <v>685</v>
      </c>
      <c r="E1243" s="91" t="s">
        <v>211</v>
      </c>
      <c r="F1243" s="94">
        <f>F1244</f>
        <v>0</v>
      </c>
      <c r="G1243" s="94">
        <f t="shared" si="42"/>
        <v>35939700</v>
      </c>
      <c r="H1243" s="94"/>
      <c r="I1243" s="94">
        <f>I1244</f>
        <v>35939700</v>
      </c>
    </row>
    <row r="1244" spans="1:9" ht="36">
      <c r="A1244" s="99" t="s">
        <v>650</v>
      </c>
      <c r="B1244" s="100" t="s">
        <v>648</v>
      </c>
      <c r="C1244" s="91" t="s">
        <v>679</v>
      </c>
      <c r="D1244" s="91" t="s">
        <v>685</v>
      </c>
      <c r="E1244" s="91" t="s">
        <v>651</v>
      </c>
      <c r="F1244" s="94"/>
      <c r="G1244" s="94">
        <f t="shared" si="42"/>
        <v>35939700</v>
      </c>
      <c r="H1244" s="94"/>
      <c r="I1244" s="94">
        <v>35939700</v>
      </c>
    </row>
    <row r="1245" spans="1:9">
      <c r="A1245" s="99" t="s">
        <v>392</v>
      </c>
      <c r="B1245" s="100" t="s">
        <v>648</v>
      </c>
      <c r="C1245" s="91" t="s">
        <v>679</v>
      </c>
      <c r="D1245" s="91" t="s">
        <v>685</v>
      </c>
      <c r="E1245" s="91" t="s">
        <v>393</v>
      </c>
      <c r="F1245" s="94">
        <f>F1246</f>
        <v>682425001</v>
      </c>
      <c r="G1245" s="94">
        <f t="shared" si="42"/>
        <v>0</v>
      </c>
      <c r="H1245" s="94">
        <f t="shared" si="43"/>
        <v>0</v>
      </c>
      <c r="I1245" s="94">
        <f>I1246</f>
        <v>682425001</v>
      </c>
    </row>
    <row r="1246" spans="1:9" ht="48">
      <c r="A1246" s="99" t="s">
        <v>664</v>
      </c>
      <c r="B1246" s="100" t="s">
        <v>648</v>
      </c>
      <c r="C1246" s="91" t="s">
        <v>679</v>
      </c>
      <c r="D1246" s="91" t="s">
        <v>685</v>
      </c>
      <c r="E1246" s="91" t="s">
        <v>665</v>
      </c>
      <c r="F1246" s="94">
        <f>F1247</f>
        <v>682425001</v>
      </c>
      <c r="G1246" s="94">
        <f t="shared" si="42"/>
        <v>0</v>
      </c>
      <c r="H1246" s="94">
        <f t="shared" si="43"/>
        <v>0</v>
      </c>
      <c r="I1246" s="94">
        <f>I1247</f>
        <v>682425001</v>
      </c>
    </row>
    <row r="1247" spans="1:9" ht="48">
      <c r="A1247" s="99" t="s">
        <v>666</v>
      </c>
      <c r="B1247" s="100" t="s">
        <v>648</v>
      </c>
      <c r="C1247" s="100" t="s">
        <v>679</v>
      </c>
      <c r="D1247" s="100" t="s">
        <v>685</v>
      </c>
      <c r="E1247" s="100" t="s">
        <v>667</v>
      </c>
      <c r="F1247" s="94">
        <v>682425001</v>
      </c>
      <c r="G1247" s="94">
        <f t="shared" si="42"/>
        <v>0</v>
      </c>
      <c r="H1247" s="94">
        <f t="shared" si="43"/>
        <v>0</v>
      </c>
      <c r="I1247" s="94">
        <v>682425001</v>
      </c>
    </row>
    <row r="1248" spans="1:9" ht="24.75">
      <c r="A1248" s="101" t="s">
        <v>244</v>
      </c>
      <c r="B1248" s="100" t="s">
        <v>648</v>
      </c>
      <c r="C1248" s="91" t="s">
        <v>679</v>
      </c>
      <c r="D1248" s="91" t="s">
        <v>245</v>
      </c>
      <c r="E1248" s="91"/>
      <c r="F1248" s="94">
        <f>F1249</f>
        <v>669804321</v>
      </c>
      <c r="G1248" s="94">
        <f t="shared" si="42"/>
        <v>1166145</v>
      </c>
      <c r="H1248" s="94">
        <f t="shared" si="43"/>
        <v>0.17410234055507087</v>
      </c>
      <c r="I1248" s="94">
        <f>I1249</f>
        <v>670970466</v>
      </c>
    </row>
    <row r="1249" spans="1:9" ht="48">
      <c r="A1249" s="99" t="s">
        <v>686</v>
      </c>
      <c r="B1249" s="100" t="s">
        <v>648</v>
      </c>
      <c r="C1249" s="91" t="s">
        <v>679</v>
      </c>
      <c r="D1249" s="91" t="s">
        <v>687</v>
      </c>
      <c r="E1249" s="91"/>
      <c r="F1249" s="94">
        <f>F1250+F1254</f>
        <v>669804321</v>
      </c>
      <c r="G1249" s="94">
        <f t="shared" si="42"/>
        <v>1166145</v>
      </c>
      <c r="H1249" s="94">
        <f t="shared" si="43"/>
        <v>0.17410234055507087</v>
      </c>
      <c r="I1249" s="94">
        <f>I1250+I1254</f>
        <v>670970466</v>
      </c>
    </row>
    <row r="1250" spans="1:9" ht="24">
      <c r="A1250" s="99" t="s">
        <v>208</v>
      </c>
      <c r="B1250" s="100" t="s">
        <v>648</v>
      </c>
      <c r="C1250" s="91" t="s">
        <v>679</v>
      </c>
      <c r="D1250" s="91" t="s">
        <v>687</v>
      </c>
      <c r="E1250" s="91" t="s">
        <v>209</v>
      </c>
      <c r="F1250" s="94">
        <f>F1251</f>
        <v>20148402</v>
      </c>
      <c r="G1250" s="94">
        <f t="shared" si="42"/>
        <v>-11973042</v>
      </c>
      <c r="H1250" s="94">
        <f t="shared" si="43"/>
        <v>-59.424275930170545</v>
      </c>
      <c r="I1250" s="94">
        <f>I1251</f>
        <v>8175360</v>
      </c>
    </row>
    <row r="1251" spans="1:9" ht="24">
      <c r="A1251" s="99" t="s">
        <v>210</v>
      </c>
      <c r="B1251" s="100" t="s">
        <v>648</v>
      </c>
      <c r="C1251" s="91" t="s">
        <v>679</v>
      </c>
      <c r="D1251" s="91" t="s">
        <v>687</v>
      </c>
      <c r="E1251" s="91" t="s">
        <v>211</v>
      </c>
      <c r="F1251" s="94">
        <f>F1252+F1253</f>
        <v>20148402</v>
      </c>
      <c r="G1251" s="94">
        <f t="shared" si="42"/>
        <v>-11973042</v>
      </c>
      <c r="H1251" s="94">
        <f t="shared" si="43"/>
        <v>-59.424275930170545</v>
      </c>
      <c r="I1251" s="94">
        <f>I1252+I1253</f>
        <v>8175360</v>
      </c>
    </row>
    <row r="1252" spans="1:9" s="105" customFormat="1" ht="36">
      <c r="A1252" s="102" t="s">
        <v>650</v>
      </c>
      <c r="B1252" s="103" t="s">
        <v>648</v>
      </c>
      <c r="C1252" s="110" t="s">
        <v>679</v>
      </c>
      <c r="D1252" s="110" t="s">
        <v>687</v>
      </c>
      <c r="E1252" s="110" t="s">
        <v>651</v>
      </c>
      <c r="F1252" s="104">
        <v>7215732</v>
      </c>
      <c r="G1252" s="104">
        <f t="shared" si="42"/>
        <v>959628</v>
      </c>
      <c r="H1252" s="104">
        <f t="shared" si="43"/>
        <v>13.299108115434443</v>
      </c>
      <c r="I1252" s="104">
        <v>8175360</v>
      </c>
    </row>
    <row r="1253" spans="1:9" ht="36">
      <c r="A1253" s="99" t="s">
        <v>214</v>
      </c>
      <c r="B1253" s="100" t="s">
        <v>648</v>
      </c>
      <c r="C1253" s="91" t="s">
        <v>679</v>
      </c>
      <c r="D1253" s="91" t="s">
        <v>687</v>
      </c>
      <c r="E1253" s="91" t="s">
        <v>215</v>
      </c>
      <c r="F1253" s="94">
        <v>12932670</v>
      </c>
      <c r="G1253" s="94">
        <f t="shared" si="42"/>
        <v>-12932670</v>
      </c>
      <c r="H1253" s="94">
        <f t="shared" si="43"/>
        <v>-100</v>
      </c>
      <c r="I1253" s="94">
        <v>0</v>
      </c>
    </row>
    <row r="1254" spans="1:9">
      <c r="A1254" s="99" t="s">
        <v>392</v>
      </c>
      <c r="B1254" s="100" t="s">
        <v>648</v>
      </c>
      <c r="C1254" s="91" t="s">
        <v>679</v>
      </c>
      <c r="D1254" s="91" t="s">
        <v>687</v>
      </c>
      <c r="E1254" s="91" t="s">
        <v>393</v>
      </c>
      <c r="F1254" s="94">
        <f>F1255</f>
        <v>649655919</v>
      </c>
      <c r="G1254" s="94">
        <f t="shared" si="42"/>
        <v>13139187</v>
      </c>
      <c r="H1254" s="94">
        <f t="shared" si="43"/>
        <v>2.022483997409712</v>
      </c>
      <c r="I1254" s="94">
        <f>I1255</f>
        <v>662795106</v>
      </c>
    </row>
    <row r="1255" spans="1:9" ht="48">
      <c r="A1255" s="99" t="s">
        <v>664</v>
      </c>
      <c r="B1255" s="100" t="s">
        <v>648</v>
      </c>
      <c r="C1255" s="91" t="s">
        <v>679</v>
      </c>
      <c r="D1255" s="91" t="s">
        <v>687</v>
      </c>
      <c r="E1255" s="91" t="s">
        <v>665</v>
      </c>
      <c r="F1255" s="94">
        <f>F1256</f>
        <v>649655919</v>
      </c>
      <c r="G1255" s="94">
        <f t="shared" si="42"/>
        <v>13139187</v>
      </c>
      <c r="H1255" s="94">
        <f t="shared" si="43"/>
        <v>2.022483997409712</v>
      </c>
      <c r="I1255" s="94">
        <f>I1256</f>
        <v>662795106</v>
      </c>
    </row>
    <row r="1256" spans="1:9" ht="48">
      <c r="A1256" s="99" t="s">
        <v>666</v>
      </c>
      <c r="B1256" s="100" t="s">
        <v>648</v>
      </c>
      <c r="C1256" s="100" t="s">
        <v>679</v>
      </c>
      <c r="D1256" s="100" t="s">
        <v>687</v>
      </c>
      <c r="E1256" s="100" t="s">
        <v>667</v>
      </c>
      <c r="F1256" s="94">
        <v>649655919</v>
      </c>
      <c r="G1256" s="94">
        <f t="shared" si="42"/>
        <v>13139187</v>
      </c>
      <c r="H1256" s="94">
        <f t="shared" si="43"/>
        <v>2.022483997409712</v>
      </c>
      <c r="I1256" s="94">
        <v>662795106</v>
      </c>
    </row>
    <row r="1257" spans="1:9">
      <c r="A1257" s="99" t="s">
        <v>688</v>
      </c>
      <c r="B1257" s="100" t="s">
        <v>648</v>
      </c>
      <c r="C1257" s="100" t="s">
        <v>689</v>
      </c>
      <c r="D1257" s="100"/>
      <c r="E1257" s="100"/>
      <c r="F1257" s="94">
        <f>F1258</f>
        <v>4000000</v>
      </c>
      <c r="G1257" s="94">
        <f t="shared" si="42"/>
        <v>-1119162</v>
      </c>
      <c r="H1257" s="94">
        <f t="shared" si="43"/>
        <v>-27.979050000000001</v>
      </c>
      <c r="I1257" s="94">
        <f>I1258</f>
        <v>2880838</v>
      </c>
    </row>
    <row r="1258" spans="1:9" ht="24">
      <c r="A1258" s="99" t="s">
        <v>244</v>
      </c>
      <c r="B1258" s="100" t="s">
        <v>648</v>
      </c>
      <c r="C1258" s="100" t="s">
        <v>689</v>
      </c>
      <c r="D1258" s="100" t="s">
        <v>245</v>
      </c>
      <c r="E1258" s="100"/>
      <c r="F1258" s="94">
        <f>F1259</f>
        <v>4000000</v>
      </c>
      <c r="G1258" s="94">
        <f t="shared" si="42"/>
        <v>-1119162</v>
      </c>
      <c r="H1258" s="94">
        <f t="shared" si="43"/>
        <v>-27.979050000000001</v>
      </c>
      <c r="I1258" s="94">
        <f>I1259</f>
        <v>2880838</v>
      </c>
    </row>
    <row r="1259" spans="1:9" ht="36">
      <c r="A1259" s="99" t="s">
        <v>690</v>
      </c>
      <c r="B1259" s="100" t="s">
        <v>648</v>
      </c>
      <c r="C1259" s="100" t="s">
        <v>689</v>
      </c>
      <c r="D1259" s="100" t="s">
        <v>691</v>
      </c>
      <c r="E1259" s="100"/>
      <c r="F1259" s="94">
        <f>F1260+F1263</f>
        <v>4000000</v>
      </c>
      <c r="G1259" s="94">
        <f t="shared" si="42"/>
        <v>-1119162</v>
      </c>
      <c r="H1259" s="94">
        <f t="shared" si="43"/>
        <v>-27.979050000000001</v>
      </c>
      <c r="I1259" s="94">
        <f>I1260+I1263</f>
        <v>2880838</v>
      </c>
    </row>
    <row r="1260" spans="1:9" ht="24">
      <c r="A1260" s="99" t="s">
        <v>208</v>
      </c>
      <c r="B1260" s="100" t="s">
        <v>648</v>
      </c>
      <c r="C1260" s="100" t="s">
        <v>689</v>
      </c>
      <c r="D1260" s="100" t="s">
        <v>691</v>
      </c>
      <c r="E1260" s="91" t="s">
        <v>209</v>
      </c>
      <c r="F1260" s="94">
        <f>F1261</f>
        <v>2000000</v>
      </c>
      <c r="G1260" s="94">
        <f t="shared" si="42"/>
        <v>-2000000</v>
      </c>
      <c r="H1260" s="94">
        <f t="shared" si="43"/>
        <v>-100</v>
      </c>
      <c r="I1260" s="94">
        <f>I1261</f>
        <v>0</v>
      </c>
    </row>
    <row r="1261" spans="1:9" ht="24">
      <c r="A1261" s="99" t="s">
        <v>210</v>
      </c>
      <c r="B1261" s="100" t="s">
        <v>648</v>
      </c>
      <c r="C1261" s="100" t="s">
        <v>689</v>
      </c>
      <c r="D1261" s="100" t="s">
        <v>691</v>
      </c>
      <c r="E1261" s="91" t="s">
        <v>211</v>
      </c>
      <c r="F1261" s="94">
        <f>F1262</f>
        <v>2000000</v>
      </c>
      <c r="G1261" s="94">
        <f t="shared" si="42"/>
        <v>-2000000</v>
      </c>
      <c r="H1261" s="94">
        <f t="shared" si="43"/>
        <v>-100</v>
      </c>
      <c r="I1261" s="94">
        <f>I1262</f>
        <v>0</v>
      </c>
    </row>
    <row r="1262" spans="1:9" s="105" customFormat="1" ht="36">
      <c r="A1262" s="102" t="s">
        <v>214</v>
      </c>
      <c r="B1262" s="103" t="s">
        <v>648</v>
      </c>
      <c r="C1262" s="103" t="s">
        <v>689</v>
      </c>
      <c r="D1262" s="103" t="s">
        <v>691</v>
      </c>
      <c r="E1262" s="110" t="s">
        <v>215</v>
      </c>
      <c r="F1262" s="104">
        <v>2000000</v>
      </c>
      <c r="G1262" s="104">
        <f t="shared" si="42"/>
        <v>-2000000</v>
      </c>
      <c r="H1262" s="104">
        <f t="shared" si="43"/>
        <v>-100</v>
      </c>
      <c r="I1262" s="104">
        <v>0</v>
      </c>
    </row>
    <row r="1263" spans="1:9">
      <c r="A1263" s="99" t="s">
        <v>392</v>
      </c>
      <c r="B1263" s="100" t="s">
        <v>648</v>
      </c>
      <c r="C1263" s="100" t="s">
        <v>689</v>
      </c>
      <c r="D1263" s="100" t="s">
        <v>691</v>
      </c>
      <c r="E1263" s="91" t="s">
        <v>393</v>
      </c>
      <c r="F1263" s="94">
        <f>F1264</f>
        <v>2000000</v>
      </c>
      <c r="G1263" s="94">
        <f t="shared" si="42"/>
        <v>880838</v>
      </c>
      <c r="H1263" s="94">
        <f t="shared" si="43"/>
        <v>44.041899999999998</v>
      </c>
      <c r="I1263" s="94">
        <f>I1264</f>
        <v>2880838</v>
      </c>
    </row>
    <row r="1264" spans="1:9" ht="48">
      <c r="A1264" s="99" t="s">
        <v>664</v>
      </c>
      <c r="B1264" s="100" t="s">
        <v>648</v>
      </c>
      <c r="C1264" s="100" t="s">
        <v>689</v>
      </c>
      <c r="D1264" s="100" t="s">
        <v>691</v>
      </c>
      <c r="E1264" s="91" t="s">
        <v>665</v>
      </c>
      <c r="F1264" s="94">
        <f>F1265</f>
        <v>2000000</v>
      </c>
      <c r="G1264" s="94">
        <f t="shared" si="42"/>
        <v>880838</v>
      </c>
      <c r="H1264" s="94">
        <f t="shared" si="43"/>
        <v>44.041899999999998</v>
      </c>
      <c r="I1264" s="94">
        <f>I1265</f>
        <v>2880838</v>
      </c>
    </row>
    <row r="1265" spans="1:9" ht="48">
      <c r="A1265" s="99" t="s">
        <v>666</v>
      </c>
      <c r="B1265" s="100" t="s">
        <v>648</v>
      </c>
      <c r="C1265" s="100" t="s">
        <v>689</v>
      </c>
      <c r="D1265" s="100" t="s">
        <v>691</v>
      </c>
      <c r="E1265" s="100" t="s">
        <v>667</v>
      </c>
      <c r="F1265" s="94">
        <v>2000000</v>
      </c>
      <c r="G1265" s="94">
        <f t="shared" si="42"/>
        <v>880838</v>
      </c>
      <c r="H1265" s="94">
        <f t="shared" si="43"/>
        <v>44.041899999999998</v>
      </c>
      <c r="I1265" s="94">
        <v>2880838</v>
      </c>
    </row>
    <row r="1266" spans="1:9">
      <c r="A1266" s="99" t="s">
        <v>453</v>
      </c>
      <c r="B1266" s="100" t="s">
        <v>648</v>
      </c>
      <c r="C1266" s="91" t="s">
        <v>454</v>
      </c>
      <c r="D1266" s="91"/>
      <c r="E1266" s="91"/>
      <c r="F1266" s="94">
        <f>F1267+F1297</f>
        <v>356743998</v>
      </c>
      <c r="G1266" s="94">
        <f t="shared" si="42"/>
        <v>1651097</v>
      </c>
      <c r="H1266" s="94">
        <f t="shared" si="43"/>
        <v>0.46282404448469516</v>
      </c>
      <c r="I1266" s="94">
        <f>I1267+I1297</f>
        <v>358395095</v>
      </c>
    </row>
    <row r="1267" spans="1:9">
      <c r="A1267" s="99" t="s">
        <v>455</v>
      </c>
      <c r="B1267" s="100" t="s">
        <v>648</v>
      </c>
      <c r="C1267" s="91" t="s">
        <v>456</v>
      </c>
      <c r="D1267" s="91"/>
      <c r="E1267" s="91"/>
      <c r="F1267" s="94">
        <f>F1285+F1277+F1268</f>
        <v>193185759</v>
      </c>
      <c r="G1267" s="94">
        <f t="shared" si="42"/>
        <v>0</v>
      </c>
      <c r="H1267" s="94">
        <f t="shared" si="43"/>
        <v>0</v>
      </c>
      <c r="I1267" s="94">
        <f>I1285+I1277+I1268</f>
        <v>193185759</v>
      </c>
    </row>
    <row r="1268" spans="1:9" ht="36">
      <c r="A1268" s="99" t="s">
        <v>692</v>
      </c>
      <c r="B1268" s="100" t="s">
        <v>648</v>
      </c>
      <c r="C1268" s="91" t="s">
        <v>456</v>
      </c>
      <c r="D1268" s="91" t="s">
        <v>693</v>
      </c>
      <c r="E1268" s="91"/>
      <c r="F1268" s="94">
        <f>F1269</f>
        <v>188369522</v>
      </c>
      <c r="G1268" s="94">
        <f t="shared" si="42"/>
        <v>0</v>
      </c>
      <c r="H1268" s="94">
        <f t="shared" si="43"/>
        <v>0</v>
      </c>
      <c r="I1268" s="94">
        <f>I1269</f>
        <v>188369522</v>
      </c>
    </row>
    <row r="1269" spans="1:9" ht="72">
      <c r="A1269" s="99" t="s">
        <v>694</v>
      </c>
      <c r="B1269" s="100" t="s">
        <v>648</v>
      </c>
      <c r="C1269" s="91" t="s">
        <v>456</v>
      </c>
      <c r="D1269" s="91" t="s">
        <v>695</v>
      </c>
      <c r="E1269" s="91"/>
      <c r="F1269" s="94">
        <f>F1270</f>
        <v>188369522</v>
      </c>
      <c r="G1269" s="94">
        <f t="shared" si="42"/>
        <v>0</v>
      </c>
      <c r="H1269" s="94">
        <f t="shared" si="43"/>
        <v>0</v>
      </c>
      <c r="I1269" s="94">
        <f>I1270</f>
        <v>188369522</v>
      </c>
    </row>
    <row r="1270" spans="1:9" ht="36">
      <c r="A1270" s="99" t="s">
        <v>696</v>
      </c>
      <c r="B1270" s="100" t="s">
        <v>648</v>
      </c>
      <c r="C1270" s="91" t="s">
        <v>456</v>
      </c>
      <c r="D1270" s="91" t="s">
        <v>697</v>
      </c>
      <c r="E1270" s="91"/>
      <c r="F1270" s="94">
        <f>F1271+F1274</f>
        <v>188369522</v>
      </c>
      <c r="G1270" s="94">
        <f t="shared" si="42"/>
        <v>0</v>
      </c>
      <c r="H1270" s="94">
        <f t="shared" si="43"/>
        <v>0</v>
      </c>
      <c r="I1270" s="94">
        <f>I1271+I1274</f>
        <v>188369522</v>
      </c>
    </row>
    <row r="1271" spans="1:9" ht="24">
      <c r="A1271" s="99" t="s">
        <v>208</v>
      </c>
      <c r="B1271" s="100" t="s">
        <v>648</v>
      </c>
      <c r="C1271" s="91" t="s">
        <v>456</v>
      </c>
      <c r="D1271" s="91" t="s">
        <v>697</v>
      </c>
      <c r="E1271" s="91" t="s">
        <v>209</v>
      </c>
      <c r="F1271" s="94">
        <f>F1272</f>
        <v>23456089</v>
      </c>
      <c r="G1271" s="94">
        <f t="shared" si="42"/>
        <v>-697813</v>
      </c>
      <c r="H1271" s="94">
        <f t="shared" si="43"/>
        <v>-2.9749759220303096</v>
      </c>
      <c r="I1271" s="94">
        <f>I1272</f>
        <v>22758276</v>
      </c>
    </row>
    <row r="1272" spans="1:9" ht="24">
      <c r="A1272" s="99" t="s">
        <v>210</v>
      </c>
      <c r="B1272" s="100" t="s">
        <v>648</v>
      </c>
      <c r="C1272" s="91" t="s">
        <v>456</v>
      </c>
      <c r="D1272" s="91" t="s">
        <v>697</v>
      </c>
      <c r="E1272" s="91" t="s">
        <v>211</v>
      </c>
      <c r="F1272" s="94">
        <f>F1273</f>
        <v>23456089</v>
      </c>
      <c r="G1272" s="94">
        <f t="shared" si="42"/>
        <v>-697813</v>
      </c>
      <c r="H1272" s="94">
        <f t="shared" si="43"/>
        <v>-2.9749759220303096</v>
      </c>
      <c r="I1272" s="94">
        <f>I1273</f>
        <v>22758276</v>
      </c>
    </row>
    <row r="1273" spans="1:9" ht="36">
      <c r="A1273" s="99" t="s">
        <v>214</v>
      </c>
      <c r="B1273" s="100" t="s">
        <v>648</v>
      </c>
      <c r="C1273" s="91" t="s">
        <v>456</v>
      </c>
      <c r="D1273" s="91" t="s">
        <v>697</v>
      </c>
      <c r="E1273" s="91" t="s">
        <v>215</v>
      </c>
      <c r="F1273" s="94">
        <v>23456089</v>
      </c>
      <c r="G1273" s="94">
        <f t="shared" si="42"/>
        <v>-697813</v>
      </c>
      <c r="H1273" s="94">
        <f t="shared" si="43"/>
        <v>-2.9749759220303096</v>
      </c>
      <c r="I1273" s="94">
        <v>22758276</v>
      </c>
    </row>
    <row r="1274" spans="1:9">
      <c r="A1274" s="99" t="s">
        <v>392</v>
      </c>
      <c r="B1274" s="100" t="s">
        <v>648</v>
      </c>
      <c r="C1274" s="91" t="s">
        <v>456</v>
      </c>
      <c r="D1274" s="91" t="s">
        <v>697</v>
      </c>
      <c r="E1274" s="91" t="s">
        <v>393</v>
      </c>
      <c r="F1274" s="94">
        <f>F1275</f>
        <v>164913433</v>
      </c>
      <c r="G1274" s="94">
        <f t="shared" si="42"/>
        <v>697813</v>
      </c>
      <c r="H1274" s="94">
        <f t="shared" si="43"/>
        <v>0.42313896891589176</v>
      </c>
      <c r="I1274" s="94">
        <f>I1275</f>
        <v>165611246</v>
      </c>
    </row>
    <row r="1275" spans="1:9" ht="48">
      <c r="A1275" s="99" t="s">
        <v>664</v>
      </c>
      <c r="B1275" s="100" t="s">
        <v>648</v>
      </c>
      <c r="C1275" s="91" t="s">
        <v>456</v>
      </c>
      <c r="D1275" s="91" t="s">
        <v>697</v>
      </c>
      <c r="E1275" s="91" t="s">
        <v>665</v>
      </c>
      <c r="F1275" s="94">
        <f>F1276</f>
        <v>164913433</v>
      </c>
      <c r="G1275" s="94">
        <f t="shared" si="42"/>
        <v>697813</v>
      </c>
      <c r="H1275" s="94">
        <f t="shared" si="43"/>
        <v>0.42313896891589176</v>
      </c>
      <c r="I1275" s="94">
        <f>I1276</f>
        <v>165611246</v>
      </c>
    </row>
    <row r="1276" spans="1:9" ht="48">
      <c r="A1276" s="99" t="s">
        <v>666</v>
      </c>
      <c r="B1276" s="100" t="s">
        <v>648</v>
      </c>
      <c r="C1276" s="91" t="s">
        <v>456</v>
      </c>
      <c r="D1276" s="91" t="s">
        <v>697</v>
      </c>
      <c r="E1276" s="100" t="s">
        <v>667</v>
      </c>
      <c r="F1276" s="94">
        <v>164913433</v>
      </c>
      <c r="G1276" s="94">
        <f t="shared" si="42"/>
        <v>697813</v>
      </c>
      <c r="H1276" s="94">
        <f t="shared" si="43"/>
        <v>0.42313896891589176</v>
      </c>
      <c r="I1276" s="94">
        <v>165611246</v>
      </c>
    </row>
    <row r="1277" spans="1:9" hidden="1">
      <c r="A1277" s="99" t="s">
        <v>457</v>
      </c>
      <c r="B1277" s="100" t="s">
        <v>648</v>
      </c>
      <c r="C1277" s="91" t="s">
        <v>456</v>
      </c>
      <c r="D1277" s="91" t="s">
        <v>458</v>
      </c>
      <c r="E1277" s="91"/>
      <c r="F1277" s="94">
        <f>F1278</f>
        <v>0</v>
      </c>
      <c r="G1277" s="94">
        <f t="shared" si="42"/>
        <v>0</v>
      </c>
      <c r="H1277" s="94"/>
      <c r="I1277" s="94">
        <f>I1278</f>
        <v>0</v>
      </c>
    </row>
    <row r="1278" spans="1:9" ht="24" hidden="1">
      <c r="A1278" s="99" t="s">
        <v>268</v>
      </c>
      <c r="B1278" s="100" t="s">
        <v>648</v>
      </c>
      <c r="C1278" s="91" t="s">
        <v>456</v>
      </c>
      <c r="D1278" s="91" t="s">
        <v>459</v>
      </c>
      <c r="E1278" s="91"/>
      <c r="F1278" s="94">
        <f>F1279+F1282</f>
        <v>0</v>
      </c>
      <c r="G1278" s="94">
        <f t="shared" si="42"/>
        <v>0</v>
      </c>
      <c r="H1278" s="94" t="e">
        <f t="shared" si="43"/>
        <v>#DIV/0!</v>
      </c>
      <c r="I1278" s="94">
        <f>I1279+I1282</f>
        <v>0</v>
      </c>
    </row>
    <row r="1279" spans="1:9" ht="24" hidden="1">
      <c r="A1279" s="99" t="s">
        <v>208</v>
      </c>
      <c r="B1279" s="100" t="s">
        <v>648</v>
      </c>
      <c r="C1279" s="91" t="s">
        <v>456</v>
      </c>
      <c r="D1279" s="91" t="s">
        <v>459</v>
      </c>
      <c r="E1279" s="91" t="s">
        <v>209</v>
      </c>
      <c r="F1279" s="94">
        <f>F1280</f>
        <v>0</v>
      </c>
      <c r="G1279" s="94">
        <f t="shared" si="42"/>
        <v>0</v>
      </c>
      <c r="H1279" s="94" t="e">
        <f t="shared" si="43"/>
        <v>#DIV/0!</v>
      </c>
      <c r="I1279" s="94">
        <f>I1280</f>
        <v>0</v>
      </c>
    </row>
    <row r="1280" spans="1:9" ht="24" hidden="1">
      <c r="A1280" s="99" t="s">
        <v>210</v>
      </c>
      <c r="B1280" s="100" t="s">
        <v>648</v>
      </c>
      <c r="C1280" s="91" t="s">
        <v>456</v>
      </c>
      <c r="D1280" s="91" t="s">
        <v>459</v>
      </c>
      <c r="E1280" s="91" t="s">
        <v>211</v>
      </c>
      <c r="F1280" s="94">
        <f>F1281</f>
        <v>0</v>
      </c>
      <c r="G1280" s="94">
        <f t="shared" si="42"/>
        <v>0</v>
      </c>
      <c r="H1280" s="94" t="e">
        <f t="shared" si="43"/>
        <v>#DIV/0!</v>
      </c>
      <c r="I1280" s="94">
        <f>I1281</f>
        <v>0</v>
      </c>
    </row>
    <row r="1281" spans="1:9" ht="36" hidden="1">
      <c r="A1281" s="99" t="s">
        <v>214</v>
      </c>
      <c r="B1281" s="100" t="s">
        <v>648</v>
      </c>
      <c r="C1281" s="91" t="s">
        <v>456</v>
      </c>
      <c r="D1281" s="91" t="s">
        <v>459</v>
      </c>
      <c r="E1281" s="91" t="s">
        <v>215</v>
      </c>
      <c r="F1281" s="94">
        <v>0</v>
      </c>
      <c r="G1281" s="94">
        <f t="shared" si="42"/>
        <v>0</v>
      </c>
      <c r="H1281" s="94" t="e">
        <f t="shared" si="43"/>
        <v>#DIV/0!</v>
      </c>
      <c r="I1281" s="94">
        <v>0</v>
      </c>
    </row>
    <row r="1282" spans="1:9" hidden="1">
      <c r="A1282" s="99" t="s">
        <v>392</v>
      </c>
      <c r="B1282" s="100" t="s">
        <v>648</v>
      </c>
      <c r="C1282" s="91" t="s">
        <v>456</v>
      </c>
      <c r="D1282" s="91" t="s">
        <v>459</v>
      </c>
      <c r="E1282" s="91" t="s">
        <v>393</v>
      </c>
      <c r="F1282" s="94">
        <f>F1283</f>
        <v>0</v>
      </c>
      <c r="G1282" s="94">
        <f t="shared" si="42"/>
        <v>0</v>
      </c>
      <c r="H1282" s="94" t="e">
        <f t="shared" si="43"/>
        <v>#DIV/0!</v>
      </c>
      <c r="I1282" s="94">
        <f>I1283</f>
        <v>0</v>
      </c>
    </row>
    <row r="1283" spans="1:9" ht="48" hidden="1">
      <c r="A1283" s="99" t="s">
        <v>664</v>
      </c>
      <c r="B1283" s="100" t="s">
        <v>648</v>
      </c>
      <c r="C1283" s="91" t="s">
        <v>456</v>
      </c>
      <c r="D1283" s="91" t="s">
        <v>459</v>
      </c>
      <c r="E1283" s="91" t="s">
        <v>665</v>
      </c>
      <c r="F1283" s="94">
        <f>F1284</f>
        <v>0</v>
      </c>
      <c r="G1283" s="94">
        <f t="shared" si="42"/>
        <v>0</v>
      </c>
      <c r="H1283" s="94" t="e">
        <f t="shared" si="43"/>
        <v>#DIV/0!</v>
      </c>
      <c r="I1283" s="94">
        <f>I1284</f>
        <v>0</v>
      </c>
    </row>
    <row r="1284" spans="1:9" ht="48" hidden="1">
      <c r="A1284" s="99" t="s">
        <v>666</v>
      </c>
      <c r="B1284" s="100" t="s">
        <v>648</v>
      </c>
      <c r="C1284" s="91" t="s">
        <v>456</v>
      </c>
      <c r="D1284" s="91" t="s">
        <v>459</v>
      </c>
      <c r="E1284" s="91" t="s">
        <v>667</v>
      </c>
      <c r="F1284" s="94">
        <v>0</v>
      </c>
      <c r="G1284" s="94">
        <f t="shared" si="42"/>
        <v>0</v>
      </c>
      <c r="H1284" s="94" t="e">
        <f t="shared" si="43"/>
        <v>#DIV/0!</v>
      </c>
      <c r="I1284" s="94">
        <v>0</v>
      </c>
    </row>
    <row r="1285" spans="1:9" ht="24.75">
      <c r="A1285" s="101" t="s">
        <v>244</v>
      </c>
      <c r="B1285" s="100" t="s">
        <v>648</v>
      </c>
      <c r="C1285" s="91" t="s">
        <v>456</v>
      </c>
      <c r="D1285" s="91" t="s">
        <v>245</v>
      </c>
      <c r="E1285" s="91"/>
      <c r="F1285" s="94">
        <f>F1286+F1290</f>
        <v>4816237</v>
      </c>
      <c r="G1285" s="94">
        <f t="shared" si="42"/>
        <v>0</v>
      </c>
      <c r="H1285" s="94">
        <f t="shared" si="43"/>
        <v>0</v>
      </c>
      <c r="I1285" s="94">
        <f>I1286+I1290+I1294</f>
        <v>4816237</v>
      </c>
    </row>
    <row r="1286" spans="1:9" ht="72">
      <c r="A1286" s="99" t="s">
        <v>500</v>
      </c>
      <c r="B1286" s="100" t="s">
        <v>648</v>
      </c>
      <c r="C1286" s="91" t="s">
        <v>456</v>
      </c>
      <c r="D1286" s="91" t="s">
        <v>501</v>
      </c>
      <c r="E1286" s="91"/>
      <c r="F1286" s="94">
        <f>F1287</f>
        <v>192783</v>
      </c>
      <c r="G1286" s="94">
        <f t="shared" si="42"/>
        <v>0</v>
      </c>
      <c r="H1286" s="94">
        <f t="shared" si="43"/>
        <v>0</v>
      </c>
      <c r="I1286" s="94">
        <f>I1287</f>
        <v>192783</v>
      </c>
    </row>
    <row r="1287" spans="1:9" ht="24">
      <c r="A1287" s="99" t="s">
        <v>208</v>
      </c>
      <c r="B1287" s="100" t="s">
        <v>648</v>
      </c>
      <c r="C1287" s="91" t="s">
        <v>456</v>
      </c>
      <c r="D1287" s="91" t="s">
        <v>501</v>
      </c>
      <c r="E1287" s="91" t="s">
        <v>209</v>
      </c>
      <c r="F1287" s="94">
        <f>F1288</f>
        <v>192783</v>
      </c>
      <c r="G1287" s="94">
        <f t="shared" si="42"/>
        <v>0</v>
      </c>
      <c r="H1287" s="94">
        <f t="shared" si="43"/>
        <v>0</v>
      </c>
      <c r="I1287" s="94">
        <f>I1288</f>
        <v>192783</v>
      </c>
    </row>
    <row r="1288" spans="1:9" ht="24">
      <c r="A1288" s="99" t="s">
        <v>210</v>
      </c>
      <c r="B1288" s="100" t="s">
        <v>648</v>
      </c>
      <c r="C1288" s="91" t="s">
        <v>456</v>
      </c>
      <c r="D1288" s="91" t="s">
        <v>501</v>
      </c>
      <c r="E1288" s="91" t="s">
        <v>211</v>
      </c>
      <c r="F1288" s="94">
        <f>F1289</f>
        <v>192783</v>
      </c>
      <c r="G1288" s="94">
        <f t="shared" si="42"/>
        <v>0</v>
      </c>
      <c r="H1288" s="94">
        <f t="shared" si="43"/>
        <v>0</v>
      </c>
      <c r="I1288" s="94">
        <f>I1289</f>
        <v>192783</v>
      </c>
    </row>
    <row r="1289" spans="1:9" ht="36">
      <c r="A1289" s="99" t="s">
        <v>650</v>
      </c>
      <c r="B1289" s="100" t="s">
        <v>648</v>
      </c>
      <c r="C1289" s="100" t="s">
        <v>456</v>
      </c>
      <c r="D1289" s="100" t="s">
        <v>501</v>
      </c>
      <c r="E1289" s="100" t="s">
        <v>651</v>
      </c>
      <c r="F1289" s="94">
        <v>192783</v>
      </c>
      <c r="G1289" s="94">
        <f t="shared" si="42"/>
        <v>0</v>
      </c>
      <c r="H1289" s="94">
        <f t="shared" si="43"/>
        <v>0</v>
      </c>
      <c r="I1289" s="94">
        <v>192783</v>
      </c>
    </row>
    <row r="1290" spans="1:9" ht="48">
      <c r="A1290" s="99" t="s">
        <v>698</v>
      </c>
      <c r="B1290" s="100" t="s">
        <v>648</v>
      </c>
      <c r="C1290" s="100" t="s">
        <v>456</v>
      </c>
      <c r="D1290" s="100" t="s">
        <v>261</v>
      </c>
      <c r="E1290" s="100"/>
      <c r="F1290" s="94">
        <f>F1291</f>
        <v>4623454</v>
      </c>
      <c r="G1290" s="94">
        <f t="shared" si="42"/>
        <v>-4623454</v>
      </c>
      <c r="H1290" s="94">
        <f t="shared" si="43"/>
        <v>-100</v>
      </c>
      <c r="I1290" s="94">
        <f>I1291</f>
        <v>0</v>
      </c>
    </row>
    <row r="1291" spans="1:9" ht="24">
      <c r="A1291" s="99" t="s">
        <v>208</v>
      </c>
      <c r="B1291" s="100" t="s">
        <v>648</v>
      </c>
      <c r="C1291" s="91" t="s">
        <v>456</v>
      </c>
      <c r="D1291" s="100" t="s">
        <v>261</v>
      </c>
      <c r="E1291" s="91" t="s">
        <v>209</v>
      </c>
      <c r="F1291" s="94">
        <f>F1292</f>
        <v>4623454</v>
      </c>
      <c r="G1291" s="94">
        <f t="shared" si="42"/>
        <v>-4623454</v>
      </c>
      <c r="H1291" s="94">
        <f t="shared" si="43"/>
        <v>-100</v>
      </c>
      <c r="I1291" s="94">
        <f>I1292</f>
        <v>0</v>
      </c>
    </row>
    <row r="1292" spans="1:9" ht="24">
      <c r="A1292" s="99" t="s">
        <v>210</v>
      </c>
      <c r="B1292" s="100" t="s">
        <v>648</v>
      </c>
      <c r="C1292" s="91" t="s">
        <v>456</v>
      </c>
      <c r="D1292" s="100" t="s">
        <v>261</v>
      </c>
      <c r="E1292" s="91" t="s">
        <v>211</v>
      </c>
      <c r="F1292" s="94">
        <f>F1293</f>
        <v>4623454</v>
      </c>
      <c r="G1292" s="94">
        <f t="shared" si="42"/>
        <v>-4623454</v>
      </c>
      <c r="H1292" s="94">
        <f t="shared" si="43"/>
        <v>-100</v>
      </c>
      <c r="I1292" s="94">
        <f>I1293</f>
        <v>0</v>
      </c>
    </row>
    <row r="1293" spans="1:9" ht="35.25" customHeight="1">
      <c r="A1293" s="99" t="s">
        <v>214</v>
      </c>
      <c r="B1293" s="100" t="s">
        <v>648</v>
      </c>
      <c r="C1293" s="100" t="s">
        <v>456</v>
      </c>
      <c r="D1293" s="100" t="s">
        <v>261</v>
      </c>
      <c r="E1293" s="91" t="s">
        <v>215</v>
      </c>
      <c r="F1293" s="94">
        <v>4623454</v>
      </c>
      <c r="G1293" s="94">
        <f t="shared" si="42"/>
        <v>-4623454</v>
      </c>
      <c r="H1293" s="94">
        <f t="shared" si="43"/>
        <v>-100</v>
      </c>
      <c r="I1293" s="94">
        <v>0</v>
      </c>
    </row>
    <row r="1294" spans="1:9" ht="24" customHeight="1">
      <c r="A1294" s="99" t="s">
        <v>392</v>
      </c>
      <c r="B1294" s="100" t="s">
        <v>648</v>
      </c>
      <c r="C1294" s="100" t="s">
        <v>456</v>
      </c>
      <c r="D1294" s="100" t="s">
        <v>261</v>
      </c>
      <c r="E1294" s="91" t="s">
        <v>393</v>
      </c>
      <c r="F1294" s="94">
        <f>F1295</f>
        <v>0</v>
      </c>
      <c r="G1294" s="94">
        <f t="shared" ref="G1294:G1363" si="44">I1294-F1294</f>
        <v>4623454</v>
      </c>
      <c r="H1294" s="94"/>
      <c r="I1294" s="94">
        <f>I1295</f>
        <v>4623454</v>
      </c>
    </row>
    <row r="1295" spans="1:9" ht="35.25" customHeight="1">
      <c r="A1295" s="99" t="s">
        <v>664</v>
      </c>
      <c r="B1295" s="100" t="s">
        <v>648</v>
      </c>
      <c r="C1295" s="100" t="s">
        <v>456</v>
      </c>
      <c r="D1295" s="100" t="s">
        <v>261</v>
      </c>
      <c r="E1295" s="91" t="s">
        <v>665</v>
      </c>
      <c r="F1295" s="94">
        <f>F1296</f>
        <v>0</v>
      </c>
      <c r="G1295" s="94">
        <f t="shared" si="44"/>
        <v>4623454</v>
      </c>
      <c r="H1295" s="94"/>
      <c r="I1295" s="94">
        <f>I1296</f>
        <v>4623454</v>
      </c>
    </row>
    <row r="1296" spans="1:9" ht="35.25" customHeight="1">
      <c r="A1296" s="99" t="s">
        <v>666</v>
      </c>
      <c r="B1296" s="100" t="s">
        <v>648</v>
      </c>
      <c r="C1296" s="100" t="s">
        <v>456</v>
      </c>
      <c r="D1296" s="100" t="s">
        <v>261</v>
      </c>
      <c r="E1296" s="91" t="s">
        <v>667</v>
      </c>
      <c r="F1296" s="94"/>
      <c r="G1296" s="94">
        <f t="shared" si="44"/>
        <v>4623454</v>
      </c>
      <c r="H1296" s="94"/>
      <c r="I1296" s="94">
        <v>4623454</v>
      </c>
    </row>
    <row r="1297" spans="1:9">
      <c r="A1297" s="99" t="s">
        <v>474</v>
      </c>
      <c r="B1297" s="100" t="s">
        <v>648</v>
      </c>
      <c r="C1297" s="91" t="s">
        <v>475</v>
      </c>
      <c r="D1297" s="91"/>
      <c r="E1297" s="91"/>
      <c r="F1297" s="94">
        <f>F1320+F1325+F1307+F1315+F1298</f>
        <v>163558239</v>
      </c>
      <c r="G1297" s="94">
        <f t="shared" si="44"/>
        <v>1651097</v>
      </c>
      <c r="H1297" s="94">
        <f t="shared" si="43"/>
        <v>1.0094856792876084</v>
      </c>
      <c r="I1297" s="94">
        <f>I1320+I1325+I1307+I1315+I1298</f>
        <v>165209336</v>
      </c>
    </row>
    <row r="1298" spans="1:9" ht="36">
      <c r="A1298" s="99" t="s">
        <v>692</v>
      </c>
      <c r="B1298" s="100" t="s">
        <v>648</v>
      </c>
      <c r="C1298" s="91" t="s">
        <v>475</v>
      </c>
      <c r="D1298" s="91" t="s">
        <v>693</v>
      </c>
      <c r="E1298" s="91"/>
      <c r="F1298" s="94">
        <f>F1299</f>
        <v>6999999</v>
      </c>
      <c r="G1298" s="94">
        <f t="shared" si="44"/>
        <v>102494</v>
      </c>
      <c r="H1298" s="94">
        <f t="shared" si="43"/>
        <v>1.4642002091714585</v>
      </c>
      <c r="I1298" s="94">
        <f>I1299</f>
        <v>7102493</v>
      </c>
    </row>
    <row r="1299" spans="1:9" ht="72">
      <c r="A1299" s="99" t="s">
        <v>694</v>
      </c>
      <c r="B1299" s="100" t="s">
        <v>648</v>
      </c>
      <c r="C1299" s="91" t="s">
        <v>475</v>
      </c>
      <c r="D1299" s="91" t="s">
        <v>695</v>
      </c>
      <c r="E1299" s="91"/>
      <c r="F1299" s="94">
        <f>F1300</f>
        <v>6999999</v>
      </c>
      <c r="G1299" s="94">
        <f t="shared" si="44"/>
        <v>102494</v>
      </c>
      <c r="H1299" s="94">
        <f t="shared" si="43"/>
        <v>1.4642002091714585</v>
      </c>
      <c r="I1299" s="94">
        <f>I1300</f>
        <v>7102493</v>
      </c>
    </row>
    <row r="1300" spans="1:9" ht="36">
      <c r="A1300" s="99" t="s">
        <v>696</v>
      </c>
      <c r="B1300" s="100" t="s">
        <v>648</v>
      </c>
      <c r="C1300" s="91" t="s">
        <v>475</v>
      </c>
      <c r="D1300" s="91" t="s">
        <v>697</v>
      </c>
      <c r="E1300" s="91"/>
      <c r="F1300" s="94">
        <f>F1301+F1304</f>
        <v>6999999</v>
      </c>
      <c r="G1300" s="94">
        <f t="shared" si="44"/>
        <v>102494</v>
      </c>
      <c r="H1300" s="94">
        <f t="shared" si="43"/>
        <v>1.4642002091714585</v>
      </c>
      <c r="I1300" s="94">
        <f>I1301+I1304</f>
        <v>7102493</v>
      </c>
    </row>
    <row r="1301" spans="1:9" ht="24.75">
      <c r="A1301" s="101" t="s">
        <v>208</v>
      </c>
      <c r="B1301" s="100" t="s">
        <v>648</v>
      </c>
      <c r="C1301" s="91" t="s">
        <v>475</v>
      </c>
      <c r="D1301" s="91" t="s">
        <v>697</v>
      </c>
      <c r="E1301" s="91" t="s">
        <v>209</v>
      </c>
      <c r="F1301" s="94">
        <f>F1302</f>
        <v>6999999</v>
      </c>
      <c r="G1301" s="94">
        <f t="shared" si="44"/>
        <v>0</v>
      </c>
      <c r="H1301" s="94">
        <f t="shared" si="43"/>
        <v>0</v>
      </c>
      <c r="I1301" s="94">
        <f>I1302</f>
        <v>6999999</v>
      </c>
    </row>
    <row r="1302" spans="1:9" ht="24.75">
      <c r="A1302" s="101" t="s">
        <v>210</v>
      </c>
      <c r="B1302" s="100" t="s">
        <v>648</v>
      </c>
      <c r="C1302" s="91" t="s">
        <v>475</v>
      </c>
      <c r="D1302" s="91" t="s">
        <v>697</v>
      </c>
      <c r="E1302" s="91" t="s">
        <v>211</v>
      </c>
      <c r="F1302" s="94">
        <f>F1303</f>
        <v>6999999</v>
      </c>
      <c r="G1302" s="94">
        <f t="shared" si="44"/>
        <v>0</v>
      </c>
      <c r="H1302" s="94">
        <f t="shared" si="43"/>
        <v>0</v>
      </c>
      <c r="I1302" s="94">
        <f>I1303</f>
        <v>6999999</v>
      </c>
    </row>
    <row r="1303" spans="1:9" ht="36">
      <c r="A1303" s="99" t="s">
        <v>214</v>
      </c>
      <c r="B1303" s="100" t="s">
        <v>648</v>
      </c>
      <c r="C1303" s="91" t="s">
        <v>475</v>
      </c>
      <c r="D1303" s="91" t="s">
        <v>697</v>
      </c>
      <c r="E1303" s="91" t="s">
        <v>215</v>
      </c>
      <c r="F1303" s="94">
        <v>6999999</v>
      </c>
      <c r="G1303" s="94">
        <f t="shared" si="44"/>
        <v>0</v>
      </c>
      <c r="H1303" s="94">
        <f t="shared" si="43"/>
        <v>0</v>
      </c>
      <c r="I1303" s="94">
        <v>6999999</v>
      </c>
    </row>
    <row r="1304" spans="1:9">
      <c r="A1304" s="99" t="s">
        <v>392</v>
      </c>
      <c r="B1304" s="100" t="s">
        <v>648</v>
      </c>
      <c r="C1304" s="91" t="s">
        <v>475</v>
      </c>
      <c r="D1304" s="91" t="s">
        <v>697</v>
      </c>
      <c r="E1304" s="91" t="s">
        <v>393</v>
      </c>
      <c r="F1304" s="94">
        <f>F1305</f>
        <v>0</v>
      </c>
      <c r="G1304" s="94">
        <f t="shared" si="44"/>
        <v>102494</v>
      </c>
      <c r="H1304" s="94"/>
      <c r="I1304" s="94">
        <f>I1305</f>
        <v>102494</v>
      </c>
    </row>
    <row r="1305" spans="1:9" ht="48">
      <c r="A1305" s="99" t="s">
        <v>664</v>
      </c>
      <c r="B1305" s="100" t="s">
        <v>648</v>
      </c>
      <c r="C1305" s="91" t="s">
        <v>475</v>
      </c>
      <c r="D1305" s="91" t="s">
        <v>697</v>
      </c>
      <c r="E1305" s="91" t="s">
        <v>665</v>
      </c>
      <c r="F1305" s="94">
        <f>F1306</f>
        <v>0</v>
      </c>
      <c r="G1305" s="94">
        <f t="shared" si="44"/>
        <v>102494</v>
      </c>
      <c r="H1305" s="94"/>
      <c r="I1305" s="94">
        <f>I1306</f>
        <v>102494</v>
      </c>
    </row>
    <row r="1306" spans="1:9" ht="48">
      <c r="A1306" s="99" t="s">
        <v>666</v>
      </c>
      <c r="B1306" s="100" t="s">
        <v>648</v>
      </c>
      <c r="C1306" s="91" t="s">
        <v>475</v>
      </c>
      <c r="D1306" s="91" t="s">
        <v>697</v>
      </c>
      <c r="E1306" s="91" t="s">
        <v>667</v>
      </c>
      <c r="F1306" s="94"/>
      <c r="G1306" s="94">
        <f t="shared" si="44"/>
        <v>102494</v>
      </c>
      <c r="H1306" s="94"/>
      <c r="I1306" s="94">
        <v>102494</v>
      </c>
    </row>
    <row r="1307" spans="1:9" ht="24">
      <c r="A1307" s="99" t="s">
        <v>699</v>
      </c>
      <c r="B1307" s="100" t="s">
        <v>648</v>
      </c>
      <c r="C1307" s="91" t="s">
        <v>475</v>
      </c>
      <c r="D1307" s="91" t="s">
        <v>477</v>
      </c>
      <c r="E1307" s="91"/>
      <c r="F1307" s="94">
        <f>F1308</f>
        <v>2292605</v>
      </c>
      <c r="G1307" s="94">
        <f t="shared" si="44"/>
        <v>0</v>
      </c>
      <c r="H1307" s="94">
        <f t="shared" ref="H1307:H1375" si="45">G1307/F1307*100</f>
        <v>0</v>
      </c>
      <c r="I1307" s="94">
        <f>I1308</f>
        <v>2292605</v>
      </c>
    </row>
    <row r="1308" spans="1:9" ht="24">
      <c r="A1308" s="99" t="s">
        <v>268</v>
      </c>
      <c r="B1308" s="100" t="s">
        <v>648</v>
      </c>
      <c r="C1308" s="91" t="s">
        <v>475</v>
      </c>
      <c r="D1308" s="91" t="s">
        <v>478</v>
      </c>
      <c r="E1308" s="91"/>
      <c r="F1308" s="94">
        <f>F1309+F1312</f>
        <v>2292605</v>
      </c>
      <c r="G1308" s="94">
        <f t="shared" si="44"/>
        <v>0</v>
      </c>
      <c r="H1308" s="94">
        <f t="shared" si="45"/>
        <v>0</v>
      </c>
      <c r="I1308" s="94">
        <f>I1309+I1312</f>
        <v>2292605</v>
      </c>
    </row>
    <row r="1309" spans="1:9" ht="24">
      <c r="A1309" s="99" t="s">
        <v>208</v>
      </c>
      <c r="B1309" s="100" t="s">
        <v>648</v>
      </c>
      <c r="C1309" s="91" t="s">
        <v>475</v>
      </c>
      <c r="D1309" s="91" t="s">
        <v>478</v>
      </c>
      <c r="E1309" s="91" t="s">
        <v>209</v>
      </c>
      <c r="F1309" s="94">
        <f>F1310</f>
        <v>2292605</v>
      </c>
      <c r="G1309" s="94">
        <f t="shared" si="44"/>
        <v>-1526097</v>
      </c>
      <c r="H1309" s="94">
        <f t="shared" si="45"/>
        <v>-66.566067857306422</v>
      </c>
      <c r="I1309" s="94">
        <f>I1310</f>
        <v>766508</v>
      </c>
    </row>
    <row r="1310" spans="1:9" ht="24">
      <c r="A1310" s="99" t="s">
        <v>210</v>
      </c>
      <c r="B1310" s="100" t="s">
        <v>648</v>
      </c>
      <c r="C1310" s="91" t="s">
        <v>475</v>
      </c>
      <c r="D1310" s="91" t="s">
        <v>478</v>
      </c>
      <c r="E1310" s="91" t="s">
        <v>211</v>
      </c>
      <c r="F1310" s="94">
        <f>F1311</f>
        <v>2292605</v>
      </c>
      <c r="G1310" s="94">
        <f t="shared" si="44"/>
        <v>-1526097</v>
      </c>
      <c r="H1310" s="94">
        <f t="shared" si="45"/>
        <v>-66.566067857306422</v>
      </c>
      <c r="I1310" s="94">
        <f>I1311</f>
        <v>766508</v>
      </c>
    </row>
    <row r="1311" spans="1:9" ht="36">
      <c r="A1311" s="99" t="s">
        <v>214</v>
      </c>
      <c r="B1311" s="100" t="s">
        <v>648</v>
      </c>
      <c r="C1311" s="91" t="s">
        <v>475</v>
      </c>
      <c r="D1311" s="91" t="s">
        <v>478</v>
      </c>
      <c r="E1311" s="91" t="s">
        <v>215</v>
      </c>
      <c r="F1311" s="94">
        <v>2292605</v>
      </c>
      <c r="G1311" s="94">
        <f t="shared" si="44"/>
        <v>-1526097</v>
      </c>
      <c r="H1311" s="94">
        <f t="shared" si="45"/>
        <v>-66.566067857306422</v>
      </c>
      <c r="I1311" s="94">
        <v>766508</v>
      </c>
    </row>
    <row r="1312" spans="1:9">
      <c r="A1312" s="99" t="s">
        <v>392</v>
      </c>
      <c r="B1312" s="100" t="s">
        <v>648</v>
      </c>
      <c r="C1312" s="91" t="s">
        <v>475</v>
      </c>
      <c r="D1312" s="91" t="s">
        <v>478</v>
      </c>
      <c r="E1312" s="91" t="s">
        <v>393</v>
      </c>
      <c r="F1312" s="94">
        <f>F1313</f>
        <v>0</v>
      </c>
      <c r="G1312" s="94">
        <f t="shared" si="44"/>
        <v>1526097</v>
      </c>
      <c r="H1312" s="94"/>
      <c r="I1312" s="94">
        <f>I1313</f>
        <v>1526097</v>
      </c>
    </row>
    <row r="1313" spans="1:9" ht="48">
      <c r="A1313" s="99" t="s">
        <v>664</v>
      </c>
      <c r="B1313" s="100" t="s">
        <v>648</v>
      </c>
      <c r="C1313" s="91" t="s">
        <v>475</v>
      </c>
      <c r="D1313" s="91" t="s">
        <v>478</v>
      </c>
      <c r="E1313" s="91" t="s">
        <v>665</v>
      </c>
      <c r="F1313" s="94">
        <f>F1314</f>
        <v>0</v>
      </c>
      <c r="G1313" s="94">
        <f t="shared" si="44"/>
        <v>1526097</v>
      </c>
      <c r="H1313" s="94"/>
      <c r="I1313" s="94">
        <f>I1314</f>
        <v>1526097</v>
      </c>
    </row>
    <row r="1314" spans="1:9" ht="48">
      <c r="A1314" s="99" t="s">
        <v>666</v>
      </c>
      <c r="B1314" s="100" t="s">
        <v>648</v>
      </c>
      <c r="C1314" s="91" t="s">
        <v>475</v>
      </c>
      <c r="D1314" s="91" t="s">
        <v>478</v>
      </c>
      <c r="E1314" s="91" t="s">
        <v>667</v>
      </c>
      <c r="F1314" s="94"/>
      <c r="G1314" s="94">
        <f t="shared" si="44"/>
        <v>1526097</v>
      </c>
      <c r="H1314" s="94"/>
      <c r="I1314" s="94">
        <v>1526097</v>
      </c>
    </row>
    <row r="1315" spans="1:9" ht="24">
      <c r="A1315" s="99" t="s">
        <v>481</v>
      </c>
      <c r="B1315" s="100" t="s">
        <v>648</v>
      </c>
      <c r="C1315" s="91" t="s">
        <v>475</v>
      </c>
      <c r="D1315" s="91" t="s">
        <v>482</v>
      </c>
      <c r="E1315" s="91"/>
      <c r="F1315" s="94">
        <f>F1316</f>
        <v>102494</v>
      </c>
      <c r="G1315" s="94">
        <f t="shared" si="44"/>
        <v>-102494</v>
      </c>
      <c r="H1315" s="94">
        <f t="shared" si="45"/>
        <v>-100</v>
      </c>
      <c r="I1315" s="94">
        <f>I1316</f>
        <v>0</v>
      </c>
    </row>
    <row r="1316" spans="1:9" ht="24">
      <c r="A1316" s="99" t="s">
        <v>268</v>
      </c>
      <c r="B1316" s="100" t="s">
        <v>648</v>
      </c>
      <c r="C1316" s="91" t="s">
        <v>475</v>
      </c>
      <c r="D1316" s="91" t="s">
        <v>483</v>
      </c>
      <c r="E1316" s="91"/>
      <c r="F1316" s="94">
        <f>F1317</f>
        <v>102494</v>
      </c>
      <c r="G1316" s="94">
        <f t="shared" si="44"/>
        <v>-102494</v>
      </c>
      <c r="H1316" s="94">
        <f t="shared" si="45"/>
        <v>-100</v>
      </c>
      <c r="I1316" s="94">
        <f>I1317</f>
        <v>0</v>
      </c>
    </row>
    <row r="1317" spans="1:9" ht="24">
      <c r="A1317" s="99" t="s">
        <v>208</v>
      </c>
      <c r="B1317" s="100" t="s">
        <v>648</v>
      </c>
      <c r="C1317" s="91" t="s">
        <v>475</v>
      </c>
      <c r="D1317" s="91" t="s">
        <v>483</v>
      </c>
      <c r="E1317" s="91" t="s">
        <v>209</v>
      </c>
      <c r="F1317" s="94">
        <f>F1318</f>
        <v>102494</v>
      </c>
      <c r="G1317" s="94">
        <f t="shared" si="44"/>
        <v>-102494</v>
      </c>
      <c r="H1317" s="94">
        <f t="shared" si="45"/>
        <v>-100</v>
      </c>
      <c r="I1317" s="94">
        <f>I1318</f>
        <v>0</v>
      </c>
    </row>
    <row r="1318" spans="1:9" ht="24">
      <c r="A1318" s="99" t="s">
        <v>210</v>
      </c>
      <c r="B1318" s="100" t="s">
        <v>648</v>
      </c>
      <c r="C1318" s="91" t="s">
        <v>475</v>
      </c>
      <c r="D1318" s="91" t="s">
        <v>483</v>
      </c>
      <c r="E1318" s="91" t="s">
        <v>211</v>
      </c>
      <c r="F1318" s="94">
        <f>F1319</f>
        <v>102494</v>
      </c>
      <c r="G1318" s="94">
        <f t="shared" si="44"/>
        <v>-102494</v>
      </c>
      <c r="H1318" s="94">
        <f t="shared" si="45"/>
        <v>-100</v>
      </c>
      <c r="I1318" s="94">
        <f>I1319</f>
        <v>0</v>
      </c>
    </row>
    <row r="1319" spans="1:9" ht="36">
      <c r="A1319" s="99" t="s">
        <v>214</v>
      </c>
      <c r="B1319" s="100" t="s">
        <v>648</v>
      </c>
      <c r="C1319" s="91" t="s">
        <v>475</v>
      </c>
      <c r="D1319" s="91" t="s">
        <v>483</v>
      </c>
      <c r="E1319" s="91" t="s">
        <v>215</v>
      </c>
      <c r="F1319" s="94">
        <v>102494</v>
      </c>
      <c r="G1319" s="94">
        <f t="shared" si="44"/>
        <v>-102494</v>
      </c>
      <c r="H1319" s="94">
        <f t="shared" si="45"/>
        <v>-100</v>
      </c>
      <c r="I1319" s="94"/>
    </row>
    <row r="1320" spans="1:9">
      <c r="A1320" s="99" t="s">
        <v>292</v>
      </c>
      <c r="B1320" s="100" t="s">
        <v>648</v>
      </c>
      <c r="C1320" s="91" t="s">
        <v>475</v>
      </c>
      <c r="D1320" s="91" t="s">
        <v>293</v>
      </c>
      <c r="E1320" s="91"/>
      <c r="F1320" s="94">
        <f>F1321</f>
        <v>1321000</v>
      </c>
      <c r="G1320" s="94">
        <f t="shared" si="44"/>
        <v>0</v>
      </c>
      <c r="H1320" s="94">
        <f t="shared" si="45"/>
        <v>0</v>
      </c>
      <c r="I1320" s="94">
        <f>I1321</f>
        <v>1321000</v>
      </c>
    </row>
    <row r="1321" spans="1:9" ht="48.75">
      <c r="A1321" s="101" t="s">
        <v>626</v>
      </c>
      <c r="B1321" s="100" t="s">
        <v>648</v>
      </c>
      <c r="C1321" s="91" t="s">
        <v>475</v>
      </c>
      <c r="D1321" s="91" t="s">
        <v>627</v>
      </c>
      <c r="E1321" s="91"/>
      <c r="F1321" s="94">
        <f>F1322</f>
        <v>1321000</v>
      </c>
      <c r="G1321" s="94">
        <f t="shared" si="44"/>
        <v>0</v>
      </c>
      <c r="H1321" s="94">
        <f t="shared" si="45"/>
        <v>0</v>
      </c>
      <c r="I1321" s="94">
        <f>I1322</f>
        <v>1321000</v>
      </c>
    </row>
    <row r="1322" spans="1:9" ht="24">
      <c r="A1322" s="99" t="s">
        <v>208</v>
      </c>
      <c r="B1322" s="100" t="s">
        <v>648</v>
      </c>
      <c r="C1322" s="91" t="s">
        <v>475</v>
      </c>
      <c r="D1322" s="91" t="s">
        <v>627</v>
      </c>
      <c r="E1322" s="91" t="s">
        <v>209</v>
      </c>
      <c r="F1322" s="94">
        <f>F1323</f>
        <v>1321000</v>
      </c>
      <c r="G1322" s="94">
        <f t="shared" si="44"/>
        <v>0</v>
      </c>
      <c r="H1322" s="94">
        <f t="shared" si="45"/>
        <v>0</v>
      </c>
      <c r="I1322" s="94">
        <f>I1323</f>
        <v>1321000</v>
      </c>
    </row>
    <row r="1323" spans="1:9" ht="24">
      <c r="A1323" s="99" t="s">
        <v>210</v>
      </c>
      <c r="B1323" s="100" t="s">
        <v>648</v>
      </c>
      <c r="C1323" s="91" t="s">
        <v>475</v>
      </c>
      <c r="D1323" s="91" t="s">
        <v>627</v>
      </c>
      <c r="E1323" s="91" t="s">
        <v>211</v>
      </c>
      <c r="F1323" s="94">
        <f>F1324</f>
        <v>1321000</v>
      </c>
      <c r="G1323" s="94">
        <f t="shared" si="44"/>
        <v>0</v>
      </c>
      <c r="H1323" s="94">
        <f t="shared" si="45"/>
        <v>0</v>
      </c>
      <c r="I1323" s="94">
        <f>I1324</f>
        <v>1321000</v>
      </c>
    </row>
    <row r="1324" spans="1:9" ht="36">
      <c r="A1324" s="99" t="s">
        <v>650</v>
      </c>
      <c r="B1324" s="100" t="s">
        <v>648</v>
      </c>
      <c r="C1324" s="100" t="s">
        <v>475</v>
      </c>
      <c r="D1324" s="100" t="s">
        <v>627</v>
      </c>
      <c r="E1324" s="100" t="s">
        <v>651</v>
      </c>
      <c r="F1324" s="94">
        <v>1321000</v>
      </c>
      <c r="G1324" s="94">
        <f t="shared" si="44"/>
        <v>0</v>
      </c>
      <c r="H1324" s="94">
        <f t="shared" si="45"/>
        <v>0</v>
      </c>
      <c r="I1324" s="94">
        <v>1321000</v>
      </c>
    </row>
    <row r="1325" spans="1:9" ht="24">
      <c r="A1325" s="116" t="s">
        <v>244</v>
      </c>
      <c r="B1325" s="100" t="s">
        <v>648</v>
      </c>
      <c r="C1325" s="91" t="s">
        <v>475</v>
      </c>
      <c r="D1325" s="91" t="s">
        <v>245</v>
      </c>
      <c r="E1325" s="100"/>
      <c r="F1325" s="94">
        <f>F1332+F1336+F1326</f>
        <v>152842141</v>
      </c>
      <c r="G1325" s="94">
        <f t="shared" si="44"/>
        <v>1651097</v>
      </c>
      <c r="H1325" s="94">
        <f t="shared" si="45"/>
        <v>1.0802629361230947</v>
      </c>
      <c r="I1325" s="94">
        <f>I1332+I1336+I1326</f>
        <v>154493238</v>
      </c>
    </row>
    <row r="1326" spans="1:9" ht="36">
      <c r="A1326" s="116" t="s">
        <v>468</v>
      </c>
      <c r="B1326" s="100" t="s">
        <v>648</v>
      </c>
      <c r="C1326" s="91" t="s">
        <v>475</v>
      </c>
      <c r="D1326" s="91" t="s">
        <v>469</v>
      </c>
      <c r="E1326" s="100"/>
      <c r="F1326" s="94">
        <f>F1327</f>
        <v>151972142</v>
      </c>
      <c r="G1326" s="94">
        <f t="shared" si="44"/>
        <v>1651097</v>
      </c>
      <c r="H1326" s="94">
        <f t="shared" si="45"/>
        <v>1.0864471463460719</v>
      </c>
      <c r="I1326" s="94">
        <f>I1327</f>
        <v>153623239</v>
      </c>
    </row>
    <row r="1327" spans="1:9" ht="36">
      <c r="A1327" s="116" t="s">
        <v>464</v>
      </c>
      <c r="B1327" s="100" t="s">
        <v>648</v>
      </c>
      <c r="C1327" s="91" t="s">
        <v>475</v>
      </c>
      <c r="D1327" s="91" t="s">
        <v>473</v>
      </c>
      <c r="E1327" s="100"/>
      <c r="F1327" s="94">
        <f>F1328</f>
        <v>151972142</v>
      </c>
      <c r="G1327" s="94">
        <f t="shared" si="44"/>
        <v>1651097</v>
      </c>
      <c r="H1327" s="94">
        <f t="shared" si="45"/>
        <v>1.0864471463460719</v>
      </c>
      <c r="I1327" s="94">
        <f>I1328</f>
        <v>153623239</v>
      </c>
    </row>
    <row r="1328" spans="1:9" ht="24">
      <c r="A1328" s="99" t="s">
        <v>208</v>
      </c>
      <c r="B1328" s="100" t="s">
        <v>648</v>
      </c>
      <c r="C1328" s="91" t="s">
        <v>475</v>
      </c>
      <c r="D1328" s="91" t="s">
        <v>473</v>
      </c>
      <c r="E1328" s="100" t="s">
        <v>209</v>
      </c>
      <c r="F1328" s="94">
        <f>F1329</f>
        <v>151972142</v>
      </c>
      <c r="G1328" s="94">
        <f t="shared" si="44"/>
        <v>1651097</v>
      </c>
      <c r="H1328" s="94">
        <f t="shared" si="45"/>
        <v>1.0864471463460719</v>
      </c>
      <c r="I1328" s="94">
        <f>I1329</f>
        <v>153623239</v>
      </c>
    </row>
    <row r="1329" spans="1:9" ht="24">
      <c r="A1329" s="99" t="s">
        <v>210</v>
      </c>
      <c r="B1329" s="100" t="s">
        <v>648</v>
      </c>
      <c r="C1329" s="91" t="s">
        <v>475</v>
      </c>
      <c r="D1329" s="91" t="s">
        <v>473</v>
      </c>
      <c r="E1329" s="100" t="s">
        <v>211</v>
      </c>
      <c r="F1329" s="94">
        <f>F1330+F1331</f>
        <v>151972142</v>
      </c>
      <c r="G1329" s="94">
        <f t="shared" si="44"/>
        <v>1651097</v>
      </c>
      <c r="H1329" s="94">
        <f t="shared" si="45"/>
        <v>1.0864471463460719</v>
      </c>
      <c r="I1329" s="94">
        <f>I1330+I1331</f>
        <v>153623239</v>
      </c>
    </row>
    <row r="1330" spans="1:9" s="105" customFormat="1" ht="36">
      <c r="A1330" s="102" t="s">
        <v>650</v>
      </c>
      <c r="B1330" s="103" t="s">
        <v>648</v>
      </c>
      <c r="C1330" s="110" t="s">
        <v>475</v>
      </c>
      <c r="D1330" s="110" t="s">
        <v>473</v>
      </c>
      <c r="E1330" s="103" t="s">
        <v>651</v>
      </c>
      <c r="F1330" s="104">
        <v>145430237</v>
      </c>
      <c r="G1330" s="104">
        <f t="shared" si="44"/>
        <v>6387842</v>
      </c>
      <c r="H1330" s="104">
        <f t="shared" si="45"/>
        <v>4.392375431527352</v>
      </c>
      <c r="I1330" s="104">
        <v>151818079</v>
      </c>
    </row>
    <row r="1331" spans="1:9" s="105" customFormat="1" ht="36">
      <c r="A1331" s="102" t="s">
        <v>214</v>
      </c>
      <c r="B1331" s="103" t="s">
        <v>648</v>
      </c>
      <c r="C1331" s="110" t="s">
        <v>475</v>
      </c>
      <c r="D1331" s="110" t="s">
        <v>473</v>
      </c>
      <c r="E1331" s="103" t="s">
        <v>215</v>
      </c>
      <c r="F1331" s="104">
        <v>6541905</v>
      </c>
      <c r="G1331" s="104">
        <f t="shared" si="44"/>
        <v>-4736745</v>
      </c>
      <c r="H1331" s="104">
        <f t="shared" si="45"/>
        <v>-72.406202780382785</v>
      </c>
      <c r="I1331" s="104">
        <v>1805160</v>
      </c>
    </row>
    <row r="1332" spans="1:9" ht="36">
      <c r="A1332" s="99" t="s">
        <v>496</v>
      </c>
      <c r="B1332" s="100" t="s">
        <v>648</v>
      </c>
      <c r="C1332" s="91" t="s">
        <v>475</v>
      </c>
      <c r="D1332" s="91" t="s">
        <v>497</v>
      </c>
      <c r="E1332" s="91"/>
      <c r="F1332" s="94">
        <f>F1333</f>
        <v>330300</v>
      </c>
      <c r="G1332" s="94">
        <f t="shared" si="44"/>
        <v>0</v>
      </c>
      <c r="H1332" s="94">
        <f t="shared" si="45"/>
        <v>0</v>
      </c>
      <c r="I1332" s="94">
        <f>I1333</f>
        <v>330300</v>
      </c>
    </row>
    <row r="1333" spans="1:9" ht="24">
      <c r="A1333" s="99" t="s">
        <v>208</v>
      </c>
      <c r="B1333" s="100" t="s">
        <v>648</v>
      </c>
      <c r="C1333" s="91" t="s">
        <v>475</v>
      </c>
      <c r="D1333" s="91" t="s">
        <v>497</v>
      </c>
      <c r="E1333" s="91" t="s">
        <v>209</v>
      </c>
      <c r="F1333" s="94">
        <f>F1334</f>
        <v>330300</v>
      </c>
      <c r="G1333" s="94">
        <f t="shared" si="44"/>
        <v>0</v>
      </c>
      <c r="H1333" s="94">
        <f t="shared" si="45"/>
        <v>0</v>
      </c>
      <c r="I1333" s="94">
        <f>I1334</f>
        <v>330300</v>
      </c>
    </row>
    <row r="1334" spans="1:9" ht="24">
      <c r="A1334" s="99" t="s">
        <v>210</v>
      </c>
      <c r="B1334" s="100" t="s">
        <v>648</v>
      </c>
      <c r="C1334" s="91" t="s">
        <v>475</v>
      </c>
      <c r="D1334" s="91" t="s">
        <v>497</v>
      </c>
      <c r="E1334" s="91" t="s">
        <v>211</v>
      </c>
      <c r="F1334" s="94">
        <f>F1335</f>
        <v>330300</v>
      </c>
      <c r="G1334" s="94">
        <f t="shared" si="44"/>
        <v>0</v>
      </c>
      <c r="H1334" s="94">
        <f t="shared" si="45"/>
        <v>0</v>
      </c>
      <c r="I1334" s="94">
        <f>I1335</f>
        <v>330300</v>
      </c>
    </row>
    <row r="1335" spans="1:9" ht="36">
      <c r="A1335" s="99" t="s">
        <v>650</v>
      </c>
      <c r="B1335" s="100" t="s">
        <v>648</v>
      </c>
      <c r="C1335" s="100" t="s">
        <v>475</v>
      </c>
      <c r="D1335" s="100" t="s">
        <v>497</v>
      </c>
      <c r="E1335" s="100" t="s">
        <v>651</v>
      </c>
      <c r="F1335" s="94">
        <v>330300</v>
      </c>
      <c r="G1335" s="94">
        <f t="shared" si="44"/>
        <v>0</v>
      </c>
      <c r="H1335" s="94">
        <f t="shared" si="45"/>
        <v>0</v>
      </c>
      <c r="I1335" s="94">
        <v>330300</v>
      </c>
    </row>
    <row r="1336" spans="1:9" ht="72">
      <c r="A1336" s="99" t="s">
        <v>500</v>
      </c>
      <c r="B1336" s="100" t="s">
        <v>648</v>
      </c>
      <c r="C1336" s="91" t="s">
        <v>475</v>
      </c>
      <c r="D1336" s="91" t="s">
        <v>501</v>
      </c>
      <c r="E1336" s="91"/>
      <c r="F1336" s="94">
        <f>F1337</f>
        <v>539699</v>
      </c>
      <c r="G1336" s="94">
        <f t="shared" si="44"/>
        <v>0</v>
      </c>
      <c r="H1336" s="94">
        <f t="shared" si="45"/>
        <v>0</v>
      </c>
      <c r="I1336" s="94">
        <f>I1337</f>
        <v>539699</v>
      </c>
    </row>
    <row r="1337" spans="1:9" ht="24">
      <c r="A1337" s="99" t="s">
        <v>208</v>
      </c>
      <c r="B1337" s="100" t="s">
        <v>648</v>
      </c>
      <c r="C1337" s="91" t="s">
        <v>475</v>
      </c>
      <c r="D1337" s="91" t="s">
        <v>501</v>
      </c>
      <c r="E1337" s="91" t="s">
        <v>209</v>
      </c>
      <c r="F1337" s="94">
        <f>F1338</f>
        <v>539699</v>
      </c>
      <c r="G1337" s="94">
        <f t="shared" si="44"/>
        <v>0</v>
      </c>
      <c r="H1337" s="94">
        <f t="shared" si="45"/>
        <v>0</v>
      </c>
      <c r="I1337" s="94">
        <f>I1338</f>
        <v>539699</v>
      </c>
    </row>
    <row r="1338" spans="1:9" ht="24">
      <c r="A1338" s="99" t="s">
        <v>210</v>
      </c>
      <c r="B1338" s="100" t="s">
        <v>648</v>
      </c>
      <c r="C1338" s="91" t="s">
        <v>475</v>
      </c>
      <c r="D1338" s="91" t="s">
        <v>501</v>
      </c>
      <c r="E1338" s="91" t="s">
        <v>211</v>
      </c>
      <c r="F1338" s="94">
        <f>F1340+F1339</f>
        <v>539699</v>
      </c>
      <c r="G1338" s="94">
        <f t="shared" si="44"/>
        <v>0</v>
      </c>
      <c r="H1338" s="94">
        <f t="shared" si="45"/>
        <v>0</v>
      </c>
      <c r="I1338" s="94">
        <f>I1340+I1339</f>
        <v>539699</v>
      </c>
    </row>
    <row r="1339" spans="1:9" ht="36">
      <c r="A1339" s="99" t="s">
        <v>650</v>
      </c>
      <c r="B1339" s="100" t="s">
        <v>648</v>
      </c>
      <c r="C1339" s="91" t="s">
        <v>475</v>
      </c>
      <c r="D1339" s="91" t="s">
        <v>501</v>
      </c>
      <c r="E1339" s="91" t="s">
        <v>651</v>
      </c>
      <c r="F1339" s="94"/>
      <c r="G1339" s="94">
        <f t="shared" si="44"/>
        <v>539699</v>
      </c>
      <c r="H1339" s="94"/>
      <c r="I1339" s="94">
        <v>539699</v>
      </c>
    </row>
    <row r="1340" spans="1:9" ht="36">
      <c r="A1340" s="99" t="s">
        <v>214</v>
      </c>
      <c r="B1340" s="100" t="s">
        <v>648</v>
      </c>
      <c r="C1340" s="100" t="s">
        <v>475</v>
      </c>
      <c r="D1340" s="100" t="s">
        <v>501</v>
      </c>
      <c r="E1340" s="100" t="s">
        <v>215</v>
      </c>
      <c r="F1340" s="94">
        <v>539699</v>
      </c>
      <c r="G1340" s="94">
        <f t="shared" si="44"/>
        <v>-539699</v>
      </c>
      <c r="H1340" s="94">
        <f t="shared" si="45"/>
        <v>-100</v>
      </c>
      <c r="I1340" s="94">
        <v>0</v>
      </c>
    </row>
    <row r="1341" spans="1:9">
      <c r="A1341" s="99" t="s">
        <v>554</v>
      </c>
      <c r="B1341" s="100" t="s">
        <v>648</v>
      </c>
      <c r="C1341" s="100" t="s">
        <v>555</v>
      </c>
      <c r="D1341" s="100"/>
      <c r="E1341" s="100"/>
      <c r="F1341" s="94">
        <f>F1342</f>
        <v>14008354</v>
      </c>
      <c r="G1341" s="94">
        <f t="shared" si="44"/>
        <v>0</v>
      </c>
      <c r="H1341" s="94">
        <f t="shared" si="45"/>
        <v>0</v>
      </c>
      <c r="I1341" s="94">
        <f>I1342</f>
        <v>14008354</v>
      </c>
    </row>
    <row r="1342" spans="1:9">
      <c r="A1342" s="99" t="s">
        <v>556</v>
      </c>
      <c r="B1342" s="100" t="s">
        <v>648</v>
      </c>
      <c r="C1342" s="100" t="s">
        <v>557</v>
      </c>
      <c r="D1342" s="100"/>
      <c r="E1342" s="100"/>
      <c r="F1342" s="94">
        <f>F1343</f>
        <v>14008354</v>
      </c>
      <c r="G1342" s="94">
        <f t="shared" si="44"/>
        <v>0</v>
      </c>
      <c r="H1342" s="94">
        <f t="shared" si="45"/>
        <v>0</v>
      </c>
      <c r="I1342" s="94">
        <f>I1343</f>
        <v>14008354</v>
      </c>
    </row>
    <row r="1343" spans="1:9" ht="24">
      <c r="A1343" s="99" t="s">
        <v>244</v>
      </c>
      <c r="B1343" s="100" t="s">
        <v>648</v>
      </c>
      <c r="C1343" s="100" t="s">
        <v>557</v>
      </c>
      <c r="D1343" s="100" t="s">
        <v>653</v>
      </c>
      <c r="E1343" s="100"/>
      <c r="F1343" s="94">
        <f>F1344</f>
        <v>14008354</v>
      </c>
      <c r="G1343" s="94">
        <f t="shared" si="44"/>
        <v>0</v>
      </c>
      <c r="H1343" s="94">
        <f t="shared" si="45"/>
        <v>0</v>
      </c>
      <c r="I1343" s="94">
        <f>I1344</f>
        <v>14008354</v>
      </c>
    </row>
    <row r="1344" spans="1:9" ht="48">
      <c r="A1344" s="99" t="s">
        <v>581</v>
      </c>
      <c r="B1344" s="100" t="s">
        <v>648</v>
      </c>
      <c r="C1344" s="100" t="s">
        <v>557</v>
      </c>
      <c r="D1344" s="100" t="s">
        <v>653</v>
      </c>
      <c r="E1344" s="100"/>
      <c r="F1344" s="94">
        <f>F1345</f>
        <v>14008354</v>
      </c>
      <c r="G1344" s="94">
        <f t="shared" si="44"/>
        <v>0</v>
      </c>
      <c r="H1344" s="94">
        <f t="shared" si="45"/>
        <v>0</v>
      </c>
      <c r="I1344" s="94">
        <f>I1345</f>
        <v>14008354</v>
      </c>
    </row>
    <row r="1345" spans="1:9" ht="24">
      <c r="A1345" s="99" t="s">
        <v>208</v>
      </c>
      <c r="B1345" s="100" t="s">
        <v>648</v>
      </c>
      <c r="C1345" s="100" t="s">
        <v>557</v>
      </c>
      <c r="D1345" s="100" t="s">
        <v>653</v>
      </c>
      <c r="E1345" s="91" t="s">
        <v>209</v>
      </c>
      <c r="F1345" s="94">
        <f>F1346</f>
        <v>14008354</v>
      </c>
      <c r="G1345" s="94">
        <f t="shared" si="44"/>
        <v>0</v>
      </c>
      <c r="H1345" s="94">
        <f t="shared" si="45"/>
        <v>0</v>
      </c>
      <c r="I1345" s="94">
        <f>I1346</f>
        <v>14008354</v>
      </c>
    </row>
    <row r="1346" spans="1:9" ht="24">
      <c r="A1346" s="99" t="s">
        <v>210</v>
      </c>
      <c r="B1346" s="100" t="s">
        <v>648</v>
      </c>
      <c r="C1346" s="100" t="s">
        <v>557</v>
      </c>
      <c r="D1346" s="100" t="s">
        <v>653</v>
      </c>
      <c r="E1346" s="91" t="s">
        <v>211</v>
      </c>
      <c r="F1346" s="94">
        <f>F1347+F1348</f>
        <v>14008354</v>
      </c>
      <c r="G1346" s="94">
        <f t="shared" si="44"/>
        <v>0</v>
      </c>
      <c r="H1346" s="94">
        <f t="shared" si="45"/>
        <v>0</v>
      </c>
      <c r="I1346" s="94">
        <f>I1347+I1348</f>
        <v>14008354</v>
      </c>
    </row>
    <row r="1347" spans="1:9" ht="36">
      <c r="A1347" s="99" t="s">
        <v>650</v>
      </c>
      <c r="B1347" s="100" t="s">
        <v>648</v>
      </c>
      <c r="C1347" s="100" t="s">
        <v>557</v>
      </c>
      <c r="D1347" s="100" t="s">
        <v>653</v>
      </c>
      <c r="E1347" s="100" t="s">
        <v>651</v>
      </c>
      <c r="F1347" s="117">
        <v>12978596</v>
      </c>
      <c r="G1347" s="94">
        <f t="shared" si="44"/>
        <v>1029758</v>
      </c>
      <c r="H1347" s="94">
        <f t="shared" si="45"/>
        <v>7.9342788696096251</v>
      </c>
      <c r="I1347" s="117">
        <v>14008354</v>
      </c>
    </row>
    <row r="1348" spans="1:9" ht="36">
      <c r="A1348" s="99" t="s">
        <v>214</v>
      </c>
      <c r="B1348" s="100" t="s">
        <v>648</v>
      </c>
      <c r="C1348" s="100" t="s">
        <v>557</v>
      </c>
      <c r="D1348" s="100" t="s">
        <v>653</v>
      </c>
      <c r="E1348" s="100" t="s">
        <v>215</v>
      </c>
      <c r="F1348" s="117">
        <v>1029758</v>
      </c>
      <c r="G1348" s="94">
        <f t="shared" si="44"/>
        <v>-1029758</v>
      </c>
      <c r="H1348" s="94">
        <f t="shared" si="45"/>
        <v>-100</v>
      </c>
      <c r="I1348" s="117">
        <v>0</v>
      </c>
    </row>
    <row r="1349" spans="1:9">
      <c r="A1349" s="99" t="s">
        <v>588</v>
      </c>
      <c r="B1349" s="100" t="s">
        <v>648</v>
      </c>
      <c r="C1349" s="91" t="s">
        <v>589</v>
      </c>
      <c r="D1349" s="91"/>
      <c r="E1349" s="91"/>
      <c r="F1349" s="94">
        <f>F1350+F1364</f>
        <v>323971142</v>
      </c>
      <c r="G1349" s="94">
        <f t="shared" si="44"/>
        <v>400000</v>
      </c>
      <c r="H1349" s="94">
        <f t="shared" si="45"/>
        <v>0.12346778714012743</v>
      </c>
      <c r="I1349" s="94">
        <f>I1350+I1364</f>
        <v>324371142</v>
      </c>
    </row>
    <row r="1350" spans="1:9">
      <c r="A1350" s="99" t="s">
        <v>590</v>
      </c>
      <c r="B1350" s="100" t="s">
        <v>648</v>
      </c>
      <c r="C1350" s="91" t="s">
        <v>591</v>
      </c>
      <c r="D1350" s="91"/>
      <c r="E1350" s="91"/>
      <c r="F1350" s="94">
        <f>F1351</f>
        <v>4925268</v>
      </c>
      <c r="G1350" s="94">
        <f t="shared" si="44"/>
        <v>0</v>
      </c>
      <c r="H1350" s="94">
        <f t="shared" si="45"/>
        <v>0</v>
      </c>
      <c r="I1350" s="94">
        <f>I1351</f>
        <v>4925268</v>
      </c>
    </row>
    <row r="1351" spans="1:9" ht="24.75">
      <c r="A1351" s="101" t="s">
        <v>244</v>
      </c>
      <c r="B1351" s="100" t="s">
        <v>648</v>
      </c>
      <c r="C1351" s="91" t="s">
        <v>591</v>
      </c>
      <c r="D1351" s="91" t="s">
        <v>245</v>
      </c>
      <c r="E1351" s="91"/>
      <c r="F1351" s="94">
        <f>F1352+F1360</f>
        <v>4925268</v>
      </c>
      <c r="G1351" s="94">
        <f t="shared" si="44"/>
        <v>0</v>
      </c>
      <c r="H1351" s="94">
        <f t="shared" si="45"/>
        <v>0</v>
      </c>
      <c r="I1351" s="94">
        <f>I1352+I1360</f>
        <v>4925268</v>
      </c>
    </row>
    <row r="1352" spans="1:9" ht="48.75">
      <c r="A1352" s="101" t="s">
        <v>700</v>
      </c>
      <c r="B1352" s="100" t="s">
        <v>648</v>
      </c>
      <c r="C1352" s="91" t="s">
        <v>591</v>
      </c>
      <c r="D1352" s="91" t="s">
        <v>597</v>
      </c>
      <c r="E1352" s="91"/>
      <c r="F1352" s="94">
        <f>F1353+F1357</f>
        <v>3346415</v>
      </c>
      <c r="G1352" s="94">
        <f t="shared" si="44"/>
        <v>0</v>
      </c>
      <c r="H1352" s="94">
        <f t="shared" si="45"/>
        <v>0</v>
      </c>
      <c r="I1352" s="94">
        <f>I1353+I1357</f>
        <v>3346415</v>
      </c>
    </row>
    <row r="1353" spans="1:9" ht="24">
      <c r="A1353" s="99" t="s">
        <v>208</v>
      </c>
      <c r="B1353" s="100" t="s">
        <v>648</v>
      </c>
      <c r="C1353" s="91" t="s">
        <v>591</v>
      </c>
      <c r="D1353" s="91" t="s">
        <v>597</v>
      </c>
      <c r="E1353" s="91" t="s">
        <v>209</v>
      </c>
      <c r="F1353" s="94">
        <f>F1354</f>
        <v>3346415</v>
      </c>
      <c r="G1353" s="94">
        <f t="shared" si="44"/>
        <v>-1512400</v>
      </c>
      <c r="H1353" s="94">
        <f t="shared" si="45"/>
        <v>-45.194633660200545</v>
      </c>
      <c r="I1353" s="94">
        <f>I1354</f>
        <v>1834015</v>
      </c>
    </row>
    <row r="1354" spans="1:9" ht="24">
      <c r="A1354" s="99" t="s">
        <v>210</v>
      </c>
      <c r="B1354" s="100" t="s">
        <v>648</v>
      </c>
      <c r="C1354" s="91" t="s">
        <v>591</v>
      </c>
      <c r="D1354" s="91" t="s">
        <v>597</v>
      </c>
      <c r="E1354" s="91" t="s">
        <v>211</v>
      </c>
      <c r="F1354" s="94">
        <f>F1355+F1356</f>
        <v>3346415</v>
      </c>
      <c r="G1354" s="94">
        <f t="shared" si="44"/>
        <v>-1512400</v>
      </c>
      <c r="H1354" s="94">
        <f t="shared" si="45"/>
        <v>-45.194633660200545</v>
      </c>
      <c r="I1354" s="94">
        <f>I1355+I1356</f>
        <v>1834015</v>
      </c>
    </row>
    <row r="1355" spans="1:9" ht="36">
      <c r="A1355" s="99" t="s">
        <v>650</v>
      </c>
      <c r="B1355" s="100" t="s">
        <v>648</v>
      </c>
      <c r="C1355" s="91" t="s">
        <v>591</v>
      </c>
      <c r="D1355" s="91" t="s">
        <v>597</v>
      </c>
      <c r="E1355" s="91" t="s">
        <v>651</v>
      </c>
      <c r="F1355" s="94">
        <v>1721769</v>
      </c>
      <c r="G1355" s="94">
        <f t="shared" si="44"/>
        <v>112246</v>
      </c>
      <c r="H1355" s="94">
        <f t="shared" si="45"/>
        <v>6.5192252851573</v>
      </c>
      <c r="I1355" s="94">
        <v>1834015</v>
      </c>
    </row>
    <row r="1356" spans="1:9" ht="36">
      <c r="A1356" s="99" t="s">
        <v>214</v>
      </c>
      <c r="B1356" s="100" t="s">
        <v>648</v>
      </c>
      <c r="C1356" s="91" t="s">
        <v>591</v>
      </c>
      <c r="D1356" s="91" t="s">
        <v>597</v>
      </c>
      <c r="E1356" s="91" t="s">
        <v>215</v>
      </c>
      <c r="F1356" s="94">
        <v>1624646</v>
      </c>
      <c r="G1356" s="94">
        <f t="shared" si="44"/>
        <v>-1624646</v>
      </c>
      <c r="H1356" s="94">
        <f t="shared" si="45"/>
        <v>-100</v>
      </c>
      <c r="I1356" s="94">
        <v>0</v>
      </c>
    </row>
    <row r="1357" spans="1:9">
      <c r="A1357" s="99" t="s">
        <v>392</v>
      </c>
      <c r="B1357" s="100" t="s">
        <v>648</v>
      </c>
      <c r="C1357" s="91" t="s">
        <v>591</v>
      </c>
      <c r="D1357" s="91" t="s">
        <v>597</v>
      </c>
      <c r="E1357" s="91" t="s">
        <v>393</v>
      </c>
      <c r="F1357" s="94">
        <f>F1358</f>
        <v>0</v>
      </c>
      <c r="G1357" s="94">
        <f t="shared" si="44"/>
        <v>1512400</v>
      </c>
      <c r="H1357" s="94"/>
      <c r="I1357" s="94">
        <f>I1358</f>
        <v>1512400</v>
      </c>
    </row>
    <row r="1358" spans="1:9" ht="48">
      <c r="A1358" s="99" t="s">
        <v>664</v>
      </c>
      <c r="B1358" s="100" t="s">
        <v>648</v>
      </c>
      <c r="C1358" s="91" t="s">
        <v>591</v>
      </c>
      <c r="D1358" s="91" t="s">
        <v>597</v>
      </c>
      <c r="E1358" s="91" t="s">
        <v>665</v>
      </c>
      <c r="F1358" s="94">
        <f>F1359</f>
        <v>0</v>
      </c>
      <c r="G1358" s="94">
        <f t="shared" si="44"/>
        <v>1512400</v>
      </c>
      <c r="H1358" s="94"/>
      <c r="I1358" s="94">
        <f>I1359</f>
        <v>1512400</v>
      </c>
    </row>
    <row r="1359" spans="1:9" ht="48">
      <c r="A1359" s="99" t="s">
        <v>666</v>
      </c>
      <c r="B1359" s="100" t="s">
        <v>648</v>
      </c>
      <c r="C1359" s="91" t="s">
        <v>591</v>
      </c>
      <c r="D1359" s="91" t="s">
        <v>597</v>
      </c>
      <c r="E1359" s="91" t="s">
        <v>667</v>
      </c>
      <c r="F1359" s="94"/>
      <c r="G1359" s="94">
        <f t="shared" si="44"/>
        <v>1512400</v>
      </c>
      <c r="H1359" s="94"/>
      <c r="I1359" s="94">
        <v>1512400</v>
      </c>
    </row>
    <row r="1360" spans="1:9" ht="72">
      <c r="A1360" s="99" t="s">
        <v>500</v>
      </c>
      <c r="B1360" s="100" t="s">
        <v>648</v>
      </c>
      <c r="C1360" s="91" t="s">
        <v>591</v>
      </c>
      <c r="D1360" s="91" t="s">
        <v>501</v>
      </c>
      <c r="E1360" s="91"/>
      <c r="F1360" s="94">
        <f>F1361</f>
        <v>1578853</v>
      </c>
      <c r="G1360" s="94">
        <f t="shared" si="44"/>
        <v>0</v>
      </c>
      <c r="H1360" s="94">
        <f t="shared" si="45"/>
        <v>0</v>
      </c>
      <c r="I1360" s="94">
        <f>I1361</f>
        <v>1578853</v>
      </c>
    </row>
    <row r="1361" spans="1:9" ht="24">
      <c r="A1361" s="99" t="s">
        <v>208</v>
      </c>
      <c r="B1361" s="100" t="s">
        <v>648</v>
      </c>
      <c r="C1361" s="91" t="s">
        <v>591</v>
      </c>
      <c r="D1361" s="91" t="s">
        <v>501</v>
      </c>
      <c r="E1361" s="91" t="s">
        <v>209</v>
      </c>
      <c r="F1361" s="94">
        <f>F1362</f>
        <v>1578853</v>
      </c>
      <c r="G1361" s="94">
        <f t="shared" si="44"/>
        <v>0</v>
      </c>
      <c r="H1361" s="94">
        <f t="shared" si="45"/>
        <v>0</v>
      </c>
      <c r="I1361" s="94">
        <f>I1362</f>
        <v>1578853</v>
      </c>
    </row>
    <row r="1362" spans="1:9" ht="24">
      <c r="A1362" s="99" t="s">
        <v>210</v>
      </c>
      <c r="B1362" s="100" t="s">
        <v>648</v>
      </c>
      <c r="C1362" s="91" t="s">
        <v>591</v>
      </c>
      <c r="D1362" s="91" t="s">
        <v>501</v>
      </c>
      <c r="E1362" s="91" t="s">
        <v>211</v>
      </c>
      <c r="F1362" s="94">
        <f>F1363</f>
        <v>1578853</v>
      </c>
      <c r="G1362" s="94">
        <f t="shared" si="44"/>
        <v>0</v>
      </c>
      <c r="H1362" s="94">
        <f t="shared" si="45"/>
        <v>0</v>
      </c>
      <c r="I1362" s="94">
        <f>I1363</f>
        <v>1578853</v>
      </c>
    </row>
    <row r="1363" spans="1:9" ht="36">
      <c r="A1363" s="99" t="s">
        <v>650</v>
      </c>
      <c r="B1363" s="100" t="s">
        <v>648</v>
      </c>
      <c r="C1363" s="100" t="s">
        <v>591</v>
      </c>
      <c r="D1363" s="100" t="s">
        <v>501</v>
      </c>
      <c r="E1363" s="100" t="s">
        <v>651</v>
      </c>
      <c r="F1363" s="94">
        <v>1578853</v>
      </c>
      <c r="G1363" s="94">
        <f t="shared" si="44"/>
        <v>0</v>
      </c>
      <c r="H1363" s="94">
        <f t="shared" si="45"/>
        <v>0</v>
      </c>
      <c r="I1363" s="94">
        <v>1578853</v>
      </c>
    </row>
    <row r="1364" spans="1:9" ht="24">
      <c r="A1364" s="99" t="s">
        <v>610</v>
      </c>
      <c r="B1364" s="100" t="s">
        <v>648</v>
      </c>
      <c r="C1364" s="91" t="s">
        <v>611</v>
      </c>
      <c r="D1364" s="91"/>
      <c r="E1364" s="91"/>
      <c r="F1364" s="94">
        <f>F1365+F1373+F1385</f>
        <v>319045874</v>
      </c>
      <c r="G1364" s="94">
        <f t="shared" ref="G1364:G1434" si="46">I1364-F1364</f>
        <v>400000</v>
      </c>
      <c r="H1364" s="94">
        <f t="shared" si="45"/>
        <v>0.12537382006701644</v>
      </c>
      <c r="I1364" s="94">
        <f>I1365+I1373+I1385</f>
        <v>319445874</v>
      </c>
    </row>
    <row r="1365" spans="1:9" ht="24">
      <c r="A1365" s="99" t="s">
        <v>592</v>
      </c>
      <c r="B1365" s="100" t="s">
        <v>648</v>
      </c>
      <c r="C1365" s="91" t="s">
        <v>611</v>
      </c>
      <c r="D1365" s="91" t="s">
        <v>593</v>
      </c>
      <c r="E1365" s="91"/>
      <c r="F1365" s="94">
        <f>F1366</f>
        <v>6630893</v>
      </c>
      <c r="G1365" s="94">
        <f t="shared" si="46"/>
        <v>-6630893</v>
      </c>
      <c r="H1365" s="94">
        <f t="shared" si="45"/>
        <v>-100</v>
      </c>
      <c r="I1365" s="94">
        <f>I1366</f>
        <v>0</v>
      </c>
    </row>
    <row r="1366" spans="1:9" ht="24">
      <c r="A1366" s="99" t="s">
        <v>268</v>
      </c>
      <c r="B1366" s="100" t="s">
        <v>648</v>
      </c>
      <c r="C1366" s="91" t="s">
        <v>611</v>
      </c>
      <c r="D1366" s="91" t="s">
        <v>594</v>
      </c>
      <c r="E1366" s="91"/>
      <c r="F1366" s="94">
        <f>F1367+F1370</f>
        <v>6630893</v>
      </c>
      <c r="G1366" s="94">
        <f t="shared" si="46"/>
        <v>-6630893</v>
      </c>
      <c r="H1366" s="94">
        <f t="shared" si="45"/>
        <v>-100</v>
      </c>
      <c r="I1366" s="94">
        <f>I1367+I1370</f>
        <v>0</v>
      </c>
    </row>
    <row r="1367" spans="1:9" ht="24">
      <c r="A1367" s="99" t="s">
        <v>208</v>
      </c>
      <c r="B1367" s="100" t="s">
        <v>648</v>
      </c>
      <c r="C1367" s="91" t="s">
        <v>611</v>
      </c>
      <c r="D1367" s="91" t="s">
        <v>594</v>
      </c>
      <c r="E1367" s="91" t="s">
        <v>209</v>
      </c>
      <c r="F1367" s="94">
        <f>F1368</f>
        <v>800000</v>
      </c>
      <c r="G1367" s="94">
        <f t="shared" si="46"/>
        <v>-800000</v>
      </c>
      <c r="H1367" s="94">
        <f t="shared" si="45"/>
        <v>-100</v>
      </c>
      <c r="I1367" s="94">
        <f>I1368</f>
        <v>0</v>
      </c>
    </row>
    <row r="1368" spans="1:9" ht="24">
      <c r="A1368" s="99" t="s">
        <v>210</v>
      </c>
      <c r="B1368" s="100" t="s">
        <v>648</v>
      </c>
      <c r="C1368" s="91" t="s">
        <v>611</v>
      </c>
      <c r="D1368" s="91" t="s">
        <v>594</v>
      </c>
      <c r="E1368" s="91" t="s">
        <v>211</v>
      </c>
      <c r="F1368" s="94">
        <f>F1369</f>
        <v>800000</v>
      </c>
      <c r="G1368" s="94">
        <f t="shared" si="46"/>
        <v>-800000</v>
      </c>
      <c r="H1368" s="94">
        <f t="shared" si="45"/>
        <v>-100</v>
      </c>
      <c r="I1368" s="94">
        <f>I1369</f>
        <v>0</v>
      </c>
    </row>
    <row r="1369" spans="1:9" ht="36">
      <c r="A1369" s="99" t="s">
        <v>214</v>
      </c>
      <c r="B1369" s="100" t="s">
        <v>648</v>
      </c>
      <c r="C1369" s="91" t="s">
        <v>611</v>
      </c>
      <c r="D1369" s="91" t="s">
        <v>594</v>
      </c>
      <c r="E1369" s="91" t="s">
        <v>215</v>
      </c>
      <c r="F1369" s="94">
        <v>800000</v>
      </c>
      <c r="G1369" s="94">
        <f t="shared" si="46"/>
        <v>-800000</v>
      </c>
      <c r="H1369" s="94">
        <f t="shared" si="45"/>
        <v>-100</v>
      </c>
      <c r="I1369" s="94"/>
    </row>
    <row r="1370" spans="1:9">
      <c r="A1370" s="99" t="s">
        <v>392</v>
      </c>
      <c r="B1370" s="100" t="s">
        <v>648</v>
      </c>
      <c r="C1370" s="91" t="s">
        <v>611</v>
      </c>
      <c r="D1370" s="91" t="s">
        <v>594</v>
      </c>
      <c r="E1370" s="91" t="s">
        <v>393</v>
      </c>
      <c r="F1370" s="94">
        <f>F1371</f>
        <v>5830893</v>
      </c>
      <c r="G1370" s="94">
        <f t="shared" si="46"/>
        <v>-5830893</v>
      </c>
      <c r="H1370" s="94">
        <f t="shared" si="45"/>
        <v>-100</v>
      </c>
      <c r="I1370" s="94">
        <f>I1371</f>
        <v>0</v>
      </c>
    </row>
    <row r="1371" spans="1:9" ht="48">
      <c r="A1371" s="99" t="s">
        <v>664</v>
      </c>
      <c r="B1371" s="100" t="s">
        <v>648</v>
      </c>
      <c r="C1371" s="91" t="s">
        <v>611</v>
      </c>
      <c r="D1371" s="91" t="s">
        <v>594</v>
      </c>
      <c r="E1371" s="91" t="s">
        <v>665</v>
      </c>
      <c r="F1371" s="94">
        <f>F1372</f>
        <v>5830893</v>
      </c>
      <c r="G1371" s="94">
        <f t="shared" si="46"/>
        <v>-5830893</v>
      </c>
      <c r="H1371" s="94">
        <f t="shared" si="45"/>
        <v>-100</v>
      </c>
      <c r="I1371" s="94">
        <f>I1372</f>
        <v>0</v>
      </c>
    </row>
    <row r="1372" spans="1:9" ht="48">
      <c r="A1372" s="99" t="s">
        <v>701</v>
      </c>
      <c r="B1372" s="100" t="s">
        <v>648</v>
      </c>
      <c r="C1372" s="91" t="s">
        <v>611</v>
      </c>
      <c r="D1372" s="91" t="s">
        <v>594</v>
      </c>
      <c r="E1372" s="91" t="s">
        <v>667</v>
      </c>
      <c r="F1372" s="94">
        <v>5830893</v>
      </c>
      <c r="G1372" s="94">
        <f t="shared" si="46"/>
        <v>-5830893</v>
      </c>
      <c r="H1372" s="94">
        <f t="shared" si="45"/>
        <v>-100</v>
      </c>
      <c r="I1372" s="94"/>
    </row>
    <row r="1373" spans="1:9">
      <c r="A1373" s="99" t="s">
        <v>292</v>
      </c>
      <c r="B1373" s="100" t="s">
        <v>648</v>
      </c>
      <c r="C1373" s="91" t="s">
        <v>611</v>
      </c>
      <c r="D1373" s="91" t="s">
        <v>293</v>
      </c>
      <c r="E1373" s="91"/>
      <c r="F1373" s="94">
        <f>F1374+F1379</f>
        <v>221428086</v>
      </c>
      <c r="G1373" s="94">
        <f t="shared" si="46"/>
        <v>0</v>
      </c>
      <c r="H1373" s="94">
        <f t="shared" si="45"/>
        <v>0</v>
      </c>
      <c r="I1373" s="94">
        <f>I1374+I1379</f>
        <v>221428086</v>
      </c>
    </row>
    <row r="1374" spans="1:9" ht="48">
      <c r="A1374" s="99" t="s">
        <v>702</v>
      </c>
      <c r="B1374" s="100" t="s">
        <v>648</v>
      </c>
      <c r="C1374" s="91" t="s">
        <v>611</v>
      </c>
      <c r="D1374" s="91" t="s">
        <v>703</v>
      </c>
      <c r="E1374" s="91"/>
      <c r="F1374" s="94">
        <f>F1375</f>
        <v>45504387</v>
      </c>
      <c r="G1374" s="94">
        <f t="shared" si="46"/>
        <v>0</v>
      </c>
      <c r="H1374" s="94">
        <f t="shared" si="45"/>
        <v>0</v>
      </c>
      <c r="I1374" s="94">
        <f>I1375</f>
        <v>45504387</v>
      </c>
    </row>
    <row r="1375" spans="1:9" ht="36">
      <c r="A1375" s="99" t="s">
        <v>704</v>
      </c>
      <c r="B1375" s="100" t="s">
        <v>648</v>
      </c>
      <c r="C1375" s="91" t="s">
        <v>611</v>
      </c>
      <c r="D1375" s="91" t="s">
        <v>705</v>
      </c>
      <c r="E1375" s="91"/>
      <c r="F1375" s="94">
        <f>F1376</f>
        <v>45504387</v>
      </c>
      <c r="G1375" s="94">
        <f t="shared" si="46"/>
        <v>0</v>
      </c>
      <c r="H1375" s="94">
        <f t="shared" si="45"/>
        <v>0</v>
      </c>
      <c r="I1375" s="94">
        <f>I1376</f>
        <v>45504387</v>
      </c>
    </row>
    <row r="1376" spans="1:9">
      <c r="A1376" s="99" t="s">
        <v>392</v>
      </c>
      <c r="B1376" s="100" t="s">
        <v>648</v>
      </c>
      <c r="C1376" s="91" t="s">
        <v>611</v>
      </c>
      <c r="D1376" s="91" t="s">
        <v>705</v>
      </c>
      <c r="E1376" s="91" t="s">
        <v>393</v>
      </c>
      <c r="F1376" s="94">
        <f>F1377</f>
        <v>45504387</v>
      </c>
      <c r="G1376" s="94">
        <f t="shared" si="46"/>
        <v>0</v>
      </c>
      <c r="H1376" s="94">
        <f t="shared" ref="H1376:H1411" si="47">G1376/F1376*100</f>
        <v>0</v>
      </c>
      <c r="I1376" s="94">
        <f>I1377</f>
        <v>45504387</v>
      </c>
    </row>
    <row r="1377" spans="1:9" ht="48">
      <c r="A1377" s="99" t="s">
        <v>664</v>
      </c>
      <c r="B1377" s="100" t="s">
        <v>648</v>
      </c>
      <c r="C1377" s="91" t="s">
        <v>611</v>
      </c>
      <c r="D1377" s="91" t="s">
        <v>705</v>
      </c>
      <c r="E1377" s="91" t="s">
        <v>665</v>
      </c>
      <c r="F1377" s="94">
        <f>F1378</f>
        <v>45504387</v>
      </c>
      <c r="G1377" s="94">
        <f t="shared" si="46"/>
        <v>0</v>
      </c>
      <c r="H1377" s="94">
        <f t="shared" si="47"/>
        <v>0</v>
      </c>
      <c r="I1377" s="94">
        <f>I1378</f>
        <v>45504387</v>
      </c>
    </row>
    <row r="1378" spans="1:9" ht="48">
      <c r="A1378" s="99" t="s">
        <v>701</v>
      </c>
      <c r="B1378" s="100" t="s">
        <v>648</v>
      </c>
      <c r="C1378" s="91" t="s">
        <v>611</v>
      </c>
      <c r="D1378" s="91" t="s">
        <v>705</v>
      </c>
      <c r="E1378" s="91" t="s">
        <v>667</v>
      </c>
      <c r="F1378" s="94">
        <v>45504387</v>
      </c>
      <c r="G1378" s="94">
        <f t="shared" si="46"/>
        <v>0</v>
      </c>
      <c r="H1378" s="94">
        <f t="shared" si="47"/>
        <v>0</v>
      </c>
      <c r="I1378" s="94">
        <v>45504387</v>
      </c>
    </row>
    <row r="1379" spans="1:9" ht="36.75">
      <c r="A1379" s="101" t="s">
        <v>706</v>
      </c>
      <c r="B1379" s="100" t="s">
        <v>648</v>
      </c>
      <c r="C1379" s="91" t="s">
        <v>611</v>
      </c>
      <c r="D1379" s="91" t="s">
        <v>707</v>
      </c>
      <c r="E1379" s="91"/>
      <c r="F1379" s="94">
        <f>F1380</f>
        <v>175923699</v>
      </c>
      <c r="G1379" s="94">
        <f t="shared" si="46"/>
        <v>0</v>
      </c>
      <c r="H1379" s="94">
        <f t="shared" si="47"/>
        <v>0</v>
      </c>
      <c r="I1379" s="94">
        <f>I1380</f>
        <v>175923699</v>
      </c>
    </row>
    <row r="1380" spans="1:9" ht="36.75">
      <c r="A1380" s="101" t="s">
        <v>708</v>
      </c>
      <c r="B1380" s="100" t="s">
        <v>648</v>
      </c>
      <c r="C1380" s="91" t="s">
        <v>611</v>
      </c>
      <c r="D1380" s="91" t="s">
        <v>709</v>
      </c>
      <c r="E1380" s="91"/>
      <c r="F1380" s="94">
        <f>F1381</f>
        <v>175923699</v>
      </c>
      <c r="G1380" s="94">
        <f t="shared" si="46"/>
        <v>0</v>
      </c>
      <c r="H1380" s="94">
        <f t="shared" si="47"/>
        <v>0</v>
      </c>
      <c r="I1380" s="94">
        <f>I1381</f>
        <v>175923699</v>
      </c>
    </row>
    <row r="1381" spans="1:9">
      <c r="A1381" s="99" t="s">
        <v>392</v>
      </c>
      <c r="B1381" s="100" t="s">
        <v>648</v>
      </c>
      <c r="C1381" s="91" t="s">
        <v>611</v>
      </c>
      <c r="D1381" s="91" t="s">
        <v>709</v>
      </c>
      <c r="E1381" s="91" t="s">
        <v>393</v>
      </c>
      <c r="F1381" s="94">
        <f>F1382</f>
        <v>175923699</v>
      </c>
      <c r="G1381" s="94">
        <f t="shared" si="46"/>
        <v>0</v>
      </c>
      <c r="H1381" s="94">
        <f t="shared" si="47"/>
        <v>0</v>
      </c>
      <c r="I1381" s="94">
        <f>I1382</f>
        <v>175923699</v>
      </c>
    </row>
    <row r="1382" spans="1:9" ht="48">
      <c r="A1382" s="99" t="s">
        <v>664</v>
      </c>
      <c r="B1382" s="100" t="s">
        <v>648</v>
      </c>
      <c r="C1382" s="91" t="s">
        <v>611</v>
      </c>
      <c r="D1382" s="91" t="s">
        <v>709</v>
      </c>
      <c r="E1382" s="91" t="s">
        <v>665</v>
      </c>
      <c r="F1382" s="94">
        <f>F1383</f>
        <v>175923699</v>
      </c>
      <c r="G1382" s="94">
        <f t="shared" si="46"/>
        <v>0</v>
      </c>
      <c r="H1382" s="94">
        <f t="shared" si="47"/>
        <v>0</v>
      </c>
      <c r="I1382" s="94">
        <f>I1383</f>
        <v>175923699</v>
      </c>
    </row>
    <row r="1383" spans="1:9" ht="48">
      <c r="A1383" s="99" t="s">
        <v>666</v>
      </c>
      <c r="B1383" s="100" t="s">
        <v>648</v>
      </c>
      <c r="C1383" s="100" t="s">
        <v>611</v>
      </c>
      <c r="D1383" s="100" t="s">
        <v>709</v>
      </c>
      <c r="E1383" s="91" t="s">
        <v>667</v>
      </c>
      <c r="F1383" s="94">
        <v>175923699</v>
      </c>
      <c r="G1383" s="94">
        <f t="shared" si="46"/>
        <v>0</v>
      </c>
      <c r="H1383" s="94">
        <f t="shared" si="47"/>
        <v>0</v>
      </c>
      <c r="I1383" s="94">
        <v>175923699</v>
      </c>
    </row>
    <row r="1384" spans="1:9" ht="24.75">
      <c r="A1384" s="101" t="s">
        <v>244</v>
      </c>
      <c r="B1384" s="100" t="s">
        <v>648</v>
      </c>
      <c r="C1384" s="91" t="s">
        <v>611</v>
      </c>
      <c r="D1384" s="91" t="s">
        <v>245</v>
      </c>
      <c r="E1384" s="100"/>
      <c r="F1384" s="94">
        <f>F1385</f>
        <v>90986895</v>
      </c>
      <c r="G1384" s="94">
        <f t="shared" si="46"/>
        <v>7030893</v>
      </c>
      <c r="H1384" s="94">
        <f t="shared" si="47"/>
        <v>7.7273688699894638</v>
      </c>
      <c r="I1384" s="94">
        <f>I1385</f>
        <v>98017788</v>
      </c>
    </row>
    <row r="1385" spans="1:9" ht="48.75">
      <c r="A1385" s="101" t="s">
        <v>710</v>
      </c>
      <c r="B1385" s="100" t="s">
        <v>648</v>
      </c>
      <c r="C1385" s="91" t="s">
        <v>611</v>
      </c>
      <c r="D1385" s="91" t="s">
        <v>597</v>
      </c>
      <c r="E1385" s="91"/>
      <c r="F1385" s="94">
        <f>F1390+F1386</f>
        <v>90986895</v>
      </c>
      <c r="G1385" s="94">
        <f t="shared" si="46"/>
        <v>7030893</v>
      </c>
      <c r="H1385" s="94">
        <f t="shared" si="47"/>
        <v>7.7273688699894638</v>
      </c>
      <c r="I1385" s="94">
        <f>I1390+I1386</f>
        <v>98017788</v>
      </c>
    </row>
    <row r="1386" spans="1:9" ht="24">
      <c r="A1386" s="99" t="s">
        <v>208</v>
      </c>
      <c r="B1386" s="100" t="s">
        <v>648</v>
      </c>
      <c r="C1386" s="91" t="s">
        <v>611</v>
      </c>
      <c r="D1386" s="91" t="s">
        <v>597</v>
      </c>
      <c r="E1386" s="91" t="s">
        <v>209</v>
      </c>
      <c r="F1386" s="94">
        <f>F1387</f>
        <v>69286182</v>
      </c>
      <c r="G1386" s="94">
        <f t="shared" si="46"/>
        <v>-252466</v>
      </c>
      <c r="H1386" s="94">
        <f t="shared" si="47"/>
        <v>-0.36438145776310782</v>
      </c>
      <c r="I1386" s="94">
        <f>I1387</f>
        <v>69033716</v>
      </c>
    </row>
    <row r="1387" spans="1:9" ht="24">
      <c r="A1387" s="99" t="s">
        <v>210</v>
      </c>
      <c r="B1387" s="100" t="s">
        <v>648</v>
      </c>
      <c r="C1387" s="91" t="s">
        <v>611</v>
      </c>
      <c r="D1387" s="91" t="s">
        <v>597</v>
      </c>
      <c r="E1387" s="91" t="s">
        <v>211</v>
      </c>
      <c r="F1387" s="94">
        <f>F1388+F1389</f>
        <v>69286182</v>
      </c>
      <c r="G1387" s="94">
        <f t="shared" si="46"/>
        <v>-252466</v>
      </c>
      <c r="H1387" s="94">
        <f t="shared" si="47"/>
        <v>-0.36438145776310782</v>
      </c>
      <c r="I1387" s="94">
        <f>I1388+I1389</f>
        <v>69033716</v>
      </c>
    </row>
    <row r="1388" spans="1:9" s="105" customFormat="1" ht="36">
      <c r="A1388" s="102" t="s">
        <v>650</v>
      </c>
      <c r="B1388" s="103" t="s">
        <v>648</v>
      </c>
      <c r="C1388" s="110" t="s">
        <v>611</v>
      </c>
      <c r="D1388" s="110" t="s">
        <v>597</v>
      </c>
      <c r="E1388" s="110" t="s">
        <v>651</v>
      </c>
      <c r="F1388" s="104">
        <v>66355000</v>
      </c>
      <c r="G1388" s="104">
        <f t="shared" si="46"/>
        <v>2378716</v>
      </c>
      <c r="H1388" s="104">
        <f t="shared" si="47"/>
        <v>3.5848330947178058</v>
      </c>
      <c r="I1388" s="104">
        <v>68733716</v>
      </c>
    </row>
    <row r="1389" spans="1:9" s="105" customFormat="1" ht="36">
      <c r="A1389" s="102" t="s">
        <v>214</v>
      </c>
      <c r="B1389" s="103" t="s">
        <v>648</v>
      </c>
      <c r="C1389" s="110" t="s">
        <v>611</v>
      </c>
      <c r="D1389" s="110" t="s">
        <v>597</v>
      </c>
      <c r="E1389" s="110" t="s">
        <v>215</v>
      </c>
      <c r="F1389" s="104">
        <v>2931182</v>
      </c>
      <c r="G1389" s="104">
        <f t="shared" si="46"/>
        <v>-2631182</v>
      </c>
      <c r="H1389" s="104">
        <f t="shared" si="47"/>
        <v>-89.765220992759922</v>
      </c>
      <c r="I1389" s="104">
        <v>300000</v>
      </c>
    </row>
    <row r="1390" spans="1:9">
      <c r="A1390" s="99" t="s">
        <v>392</v>
      </c>
      <c r="B1390" s="100" t="s">
        <v>648</v>
      </c>
      <c r="C1390" s="91" t="s">
        <v>611</v>
      </c>
      <c r="D1390" s="91" t="s">
        <v>597</v>
      </c>
      <c r="E1390" s="91" t="s">
        <v>393</v>
      </c>
      <c r="F1390" s="94">
        <f>F1391</f>
        <v>21700713</v>
      </c>
      <c r="G1390" s="94">
        <f t="shared" si="46"/>
        <v>7283359</v>
      </c>
      <c r="H1390" s="94">
        <f t="shared" si="47"/>
        <v>33.562763582929279</v>
      </c>
      <c r="I1390" s="94">
        <f>I1391</f>
        <v>28984072</v>
      </c>
    </row>
    <row r="1391" spans="1:9" ht="48">
      <c r="A1391" s="99" t="s">
        <v>664</v>
      </c>
      <c r="B1391" s="100" t="s">
        <v>648</v>
      </c>
      <c r="C1391" s="91" t="s">
        <v>611</v>
      </c>
      <c r="D1391" s="91" t="s">
        <v>597</v>
      </c>
      <c r="E1391" s="91" t="s">
        <v>665</v>
      </c>
      <c r="F1391" s="94">
        <f>F1392</f>
        <v>21700713</v>
      </c>
      <c r="G1391" s="94">
        <f t="shared" si="46"/>
        <v>7283359</v>
      </c>
      <c r="H1391" s="94">
        <f t="shared" si="47"/>
        <v>33.562763582929279</v>
      </c>
      <c r="I1391" s="94">
        <f>I1392</f>
        <v>28984072</v>
      </c>
    </row>
    <row r="1392" spans="1:9" ht="48">
      <c r="A1392" s="99" t="s">
        <v>666</v>
      </c>
      <c r="B1392" s="100" t="s">
        <v>648</v>
      </c>
      <c r="C1392" s="100" t="s">
        <v>611</v>
      </c>
      <c r="D1392" s="100" t="s">
        <v>597</v>
      </c>
      <c r="E1392" s="91" t="s">
        <v>667</v>
      </c>
      <c r="F1392" s="94">
        <v>21700713</v>
      </c>
      <c r="G1392" s="94">
        <f t="shared" si="46"/>
        <v>7283359</v>
      </c>
      <c r="H1392" s="94">
        <f t="shared" si="47"/>
        <v>33.562763582929279</v>
      </c>
      <c r="I1392" s="94">
        <v>28984072</v>
      </c>
    </row>
    <row r="1393" spans="1:9">
      <c r="A1393" s="99" t="s">
        <v>628</v>
      </c>
      <c r="B1393" s="100" t="s">
        <v>648</v>
      </c>
      <c r="C1393" s="91" t="s">
        <v>629</v>
      </c>
      <c r="D1393" s="91"/>
      <c r="E1393" s="91"/>
      <c r="F1393" s="94">
        <f>F1394</f>
        <v>895231132</v>
      </c>
      <c r="G1393" s="94">
        <f t="shared" si="46"/>
        <v>0</v>
      </c>
      <c r="H1393" s="94">
        <f t="shared" si="47"/>
        <v>0</v>
      </c>
      <c r="I1393" s="94">
        <f>I1394</f>
        <v>895231132</v>
      </c>
    </row>
    <row r="1394" spans="1:9">
      <c r="A1394" s="99" t="s">
        <v>635</v>
      </c>
      <c r="B1394" s="100" t="s">
        <v>648</v>
      </c>
      <c r="C1394" s="91" t="s">
        <v>636</v>
      </c>
      <c r="D1394" s="115"/>
      <c r="E1394" s="91"/>
      <c r="F1394" s="94">
        <f>F1395+F1408</f>
        <v>895231132</v>
      </c>
      <c r="G1394" s="94">
        <f t="shared" si="46"/>
        <v>0</v>
      </c>
      <c r="H1394" s="94">
        <f t="shared" si="47"/>
        <v>0</v>
      </c>
      <c r="I1394" s="94">
        <f>I1395+I1408</f>
        <v>895231132</v>
      </c>
    </row>
    <row r="1395" spans="1:9">
      <c r="A1395" s="99" t="s">
        <v>292</v>
      </c>
      <c r="B1395" s="100" t="s">
        <v>648</v>
      </c>
      <c r="C1395" s="91" t="s">
        <v>636</v>
      </c>
      <c r="D1395" s="91" t="s">
        <v>293</v>
      </c>
      <c r="E1395" s="91"/>
      <c r="F1395" s="94">
        <f>F1396+F1401</f>
        <v>118504009</v>
      </c>
      <c r="G1395" s="94">
        <f t="shared" si="46"/>
        <v>0</v>
      </c>
      <c r="H1395" s="94">
        <f t="shared" si="47"/>
        <v>0</v>
      </c>
      <c r="I1395" s="94">
        <f>I1396+I1401</f>
        <v>118504009</v>
      </c>
    </row>
    <row r="1396" spans="1:9" ht="48">
      <c r="A1396" s="99" t="s">
        <v>702</v>
      </c>
      <c r="B1396" s="100" t="s">
        <v>648</v>
      </c>
      <c r="C1396" s="91" t="s">
        <v>636</v>
      </c>
      <c r="D1396" s="91" t="s">
        <v>703</v>
      </c>
      <c r="E1396" s="91"/>
      <c r="F1396" s="94">
        <f>F1397</f>
        <v>118055609</v>
      </c>
      <c r="G1396" s="94">
        <f t="shared" si="46"/>
        <v>0</v>
      </c>
      <c r="H1396" s="94">
        <f t="shared" si="47"/>
        <v>0</v>
      </c>
      <c r="I1396" s="94">
        <f>I1397</f>
        <v>118055609</v>
      </c>
    </row>
    <row r="1397" spans="1:9" ht="48">
      <c r="A1397" s="99" t="s">
        <v>711</v>
      </c>
      <c r="B1397" s="100" t="s">
        <v>648</v>
      </c>
      <c r="C1397" s="91" t="s">
        <v>636</v>
      </c>
      <c r="D1397" s="91" t="s">
        <v>712</v>
      </c>
      <c r="E1397" s="91"/>
      <c r="F1397" s="94">
        <f>F1398</f>
        <v>118055609</v>
      </c>
      <c r="G1397" s="94">
        <f t="shared" si="46"/>
        <v>0</v>
      </c>
      <c r="H1397" s="94">
        <f t="shared" si="47"/>
        <v>0</v>
      </c>
      <c r="I1397" s="94">
        <f>I1398</f>
        <v>118055609</v>
      </c>
    </row>
    <row r="1398" spans="1:9">
      <c r="A1398" s="99" t="s">
        <v>392</v>
      </c>
      <c r="B1398" s="100" t="s">
        <v>648</v>
      </c>
      <c r="C1398" s="91" t="s">
        <v>636</v>
      </c>
      <c r="D1398" s="91" t="s">
        <v>712</v>
      </c>
      <c r="E1398" s="91" t="s">
        <v>393</v>
      </c>
      <c r="F1398" s="94">
        <f>F1399</f>
        <v>118055609</v>
      </c>
      <c r="G1398" s="94">
        <f t="shared" si="46"/>
        <v>0</v>
      </c>
      <c r="H1398" s="94">
        <f t="shared" si="47"/>
        <v>0</v>
      </c>
      <c r="I1398" s="94">
        <f>I1399</f>
        <v>118055609</v>
      </c>
    </row>
    <row r="1399" spans="1:9" ht="48">
      <c r="A1399" s="99" t="s">
        <v>701</v>
      </c>
      <c r="B1399" s="100" t="s">
        <v>648</v>
      </c>
      <c r="C1399" s="91" t="s">
        <v>636</v>
      </c>
      <c r="D1399" s="91" t="s">
        <v>712</v>
      </c>
      <c r="E1399" s="91" t="s">
        <v>665</v>
      </c>
      <c r="F1399" s="94">
        <f>F1400</f>
        <v>118055609</v>
      </c>
      <c r="G1399" s="94">
        <f t="shared" si="46"/>
        <v>0</v>
      </c>
      <c r="H1399" s="94">
        <f t="shared" si="47"/>
        <v>0</v>
      </c>
      <c r="I1399" s="94">
        <f>I1400</f>
        <v>118055609</v>
      </c>
    </row>
    <row r="1400" spans="1:9" ht="48">
      <c r="A1400" s="99" t="s">
        <v>701</v>
      </c>
      <c r="B1400" s="100" t="s">
        <v>648</v>
      </c>
      <c r="C1400" s="91" t="s">
        <v>636</v>
      </c>
      <c r="D1400" s="91" t="s">
        <v>712</v>
      </c>
      <c r="E1400" s="91" t="s">
        <v>667</v>
      </c>
      <c r="F1400" s="94">
        <v>118055609</v>
      </c>
      <c r="G1400" s="94">
        <f t="shared" si="46"/>
        <v>0</v>
      </c>
      <c r="H1400" s="94">
        <f t="shared" si="47"/>
        <v>0</v>
      </c>
      <c r="I1400" s="94">
        <v>118055609</v>
      </c>
    </row>
    <row r="1401" spans="1:9" ht="48">
      <c r="A1401" s="99" t="s">
        <v>626</v>
      </c>
      <c r="B1401" s="100" t="s">
        <v>648</v>
      </c>
      <c r="C1401" s="91" t="s">
        <v>636</v>
      </c>
      <c r="D1401" s="91" t="s">
        <v>627</v>
      </c>
      <c r="E1401" s="91"/>
      <c r="F1401" s="94">
        <f>F1402+F1405</f>
        <v>448400</v>
      </c>
      <c r="G1401" s="94">
        <f t="shared" si="46"/>
        <v>0</v>
      </c>
      <c r="H1401" s="94">
        <f t="shared" si="47"/>
        <v>0</v>
      </c>
      <c r="I1401" s="94">
        <f>I1402+I1405</f>
        <v>448400</v>
      </c>
    </row>
    <row r="1402" spans="1:9" ht="24">
      <c r="A1402" s="99" t="s">
        <v>208</v>
      </c>
      <c r="B1402" s="100" t="s">
        <v>648</v>
      </c>
      <c r="C1402" s="91" t="s">
        <v>636</v>
      </c>
      <c r="D1402" s="91" t="s">
        <v>627</v>
      </c>
      <c r="E1402" s="91" t="s">
        <v>209</v>
      </c>
      <c r="F1402" s="94">
        <f>F1403</f>
        <v>448400</v>
      </c>
      <c r="G1402" s="94">
        <f t="shared" si="46"/>
        <v>-448400</v>
      </c>
      <c r="H1402" s="94">
        <f t="shared" si="47"/>
        <v>-100</v>
      </c>
      <c r="I1402" s="94">
        <f>I1403</f>
        <v>0</v>
      </c>
    </row>
    <row r="1403" spans="1:9" ht="24">
      <c r="A1403" s="99" t="s">
        <v>210</v>
      </c>
      <c r="B1403" s="100" t="s">
        <v>648</v>
      </c>
      <c r="C1403" s="91" t="s">
        <v>636</v>
      </c>
      <c r="D1403" s="91" t="s">
        <v>627</v>
      </c>
      <c r="E1403" s="91" t="s">
        <v>211</v>
      </c>
      <c r="F1403" s="94">
        <f>F1404</f>
        <v>448400</v>
      </c>
      <c r="G1403" s="94">
        <f t="shared" si="46"/>
        <v>-448400</v>
      </c>
      <c r="H1403" s="94">
        <f t="shared" si="47"/>
        <v>-100</v>
      </c>
      <c r="I1403" s="94">
        <f>I1404</f>
        <v>0</v>
      </c>
    </row>
    <row r="1404" spans="1:9" ht="36">
      <c r="A1404" s="99" t="s">
        <v>214</v>
      </c>
      <c r="B1404" s="100" t="s">
        <v>648</v>
      </c>
      <c r="C1404" s="91" t="s">
        <v>636</v>
      </c>
      <c r="D1404" s="91" t="s">
        <v>627</v>
      </c>
      <c r="E1404" s="91" t="s">
        <v>215</v>
      </c>
      <c r="F1404" s="94">
        <v>448400</v>
      </c>
      <c r="G1404" s="94">
        <f t="shared" si="46"/>
        <v>-448400</v>
      </c>
      <c r="H1404" s="94">
        <f t="shared" si="47"/>
        <v>-100</v>
      </c>
      <c r="I1404" s="94"/>
    </row>
    <row r="1405" spans="1:9">
      <c r="A1405" s="99" t="s">
        <v>392</v>
      </c>
      <c r="B1405" s="100" t="s">
        <v>648</v>
      </c>
      <c r="C1405" s="91" t="s">
        <v>636</v>
      </c>
      <c r="D1405" s="91" t="s">
        <v>627</v>
      </c>
      <c r="E1405" s="91" t="s">
        <v>393</v>
      </c>
      <c r="F1405" s="94">
        <f>F1406</f>
        <v>0</v>
      </c>
      <c r="G1405" s="94">
        <f t="shared" si="46"/>
        <v>448400</v>
      </c>
      <c r="H1405" s="94"/>
      <c r="I1405" s="94">
        <f>I1406</f>
        <v>448400</v>
      </c>
    </row>
    <row r="1406" spans="1:9" ht="48">
      <c r="A1406" s="99" t="s">
        <v>701</v>
      </c>
      <c r="B1406" s="100" t="s">
        <v>648</v>
      </c>
      <c r="C1406" s="91" t="s">
        <v>636</v>
      </c>
      <c r="D1406" s="91" t="s">
        <v>627</v>
      </c>
      <c r="E1406" s="91" t="s">
        <v>665</v>
      </c>
      <c r="F1406" s="94">
        <f>F1407</f>
        <v>0</v>
      </c>
      <c r="G1406" s="94">
        <f t="shared" si="46"/>
        <v>448400</v>
      </c>
      <c r="H1406" s="94"/>
      <c r="I1406" s="94">
        <f>I1407</f>
        <v>448400</v>
      </c>
    </row>
    <row r="1407" spans="1:9" ht="48">
      <c r="A1407" s="99" t="s">
        <v>701</v>
      </c>
      <c r="B1407" s="100" t="s">
        <v>648</v>
      </c>
      <c r="C1407" s="91" t="s">
        <v>636</v>
      </c>
      <c r="D1407" s="91" t="s">
        <v>627</v>
      </c>
      <c r="E1407" s="91" t="s">
        <v>667</v>
      </c>
      <c r="F1407" s="94"/>
      <c r="G1407" s="94">
        <f t="shared" si="46"/>
        <v>448400</v>
      </c>
      <c r="H1407" s="94"/>
      <c r="I1407" s="94">
        <v>448400</v>
      </c>
    </row>
    <row r="1408" spans="1:9" ht="24.75">
      <c r="A1408" s="101" t="s">
        <v>244</v>
      </c>
      <c r="B1408" s="100" t="s">
        <v>648</v>
      </c>
      <c r="C1408" s="91" t="s">
        <v>636</v>
      </c>
      <c r="D1408" s="91" t="s">
        <v>245</v>
      </c>
      <c r="E1408" s="91"/>
      <c r="F1408" s="94">
        <f>F1409</f>
        <v>776727123</v>
      </c>
      <c r="G1408" s="94">
        <f t="shared" si="46"/>
        <v>0</v>
      </c>
      <c r="H1408" s="94">
        <f t="shared" si="47"/>
        <v>0</v>
      </c>
      <c r="I1408" s="94">
        <f>I1409</f>
        <v>776727123</v>
      </c>
    </row>
    <row r="1409" spans="1:9" ht="48">
      <c r="A1409" s="99" t="s">
        <v>713</v>
      </c>
      <c r="B1409" s="100" t="s">
        <v>648</v>
      </c>
      <c r="C1409" s="91" t="s">
        <v>636</v>
      </c>
      <c r="D1409" s="91" t="s">
        <v>497</v>
      </c>
      <c r="E1409" s="91"/>
      <c r="F1409" s="94">
        <f>F1414+F1410</f>
        <v>776727123</v>
      </c>
      <c r="G1409" s="94">
        <f t="shared" si="46"/>
        <v>0</v>
      </c>
      <c r="H1409" s="94">
        <f t="shared" si="47"/>
        <v>0</v>
      </c>
      <c r="I1409" s="94">
        <f>I1414+I1410</f>
        <v>776727123</v>
      </c>
    </row>
    <row r="1410" spans="1:9" ht="24">
      <c r="A1410" s="99" t="s">
        <v>208</v>
      </c>
      <c r="B1410" s="100" t="s">
        <v>648</v>
      </c>
      <c r="C1410" s="91" t="s">
        <v>636</v>
      </c>
      <c r="D1410" s="91" t="s">
        <v>497</v>
      </c>
      <c r="E1410" s="91" t="s">
        <v>209</v>
      </c>
      <c r="F1410" s="94">
        <f>F1411</f>
        <v>10958506</v>
      </c>
      <c r="G1410" s="94">
        <f t="shared" si="46"/>
        <v>-9415506</v>
      </c>
      <c r="H1410" s="94">
        <f t="shared" si="47"/>
        <v>-85.919613494759233</v>
      </c>
      <c r="I1410" s="94">
        <f>I1411</f>
        <v>1543000</v>
      </c>
    </row>
    <row r="1411" spans="1:9" ht="24">
      <c r="A1411" s="99" t="s">
        <v>210</v>
      </c>
      <c r="B1411" s="100" t="s">
        <v>648</v>
      </c>
      <c r="C1411" s="91" t="s">
        <v>636</v>
      </c>
      <c r="D1411" s="91" t="s">
        <v>497</v>
      </c>
      <c r="E1411" s="91" t="s">
        <v>211</v>
      </c>
      <c r="F1411" s="94">
        <f>F1413+F1412</f>
        <v>10958506</v>
      </c>
      <c r="G1411" s="94">
        <f t="shared" si="46"/>
        <v>-9415506</v>
      </c>
      <c r="H1411" s="94">
        <f t="shared" si="47"/>
        <v>-85.919613494759233</v>
      </c>
      <c r="I1411" s="94">
        <f>I1413+I1412</f>
        <v>1543000</v>
      </c>
    </row>
    <row r="1412" spans="1:9" ht="36">
      <c r="A1412" s="99" t="s">
        <v>650</v>
      </c>
      <c r="B1412" s="100" t="s">
        <v>648</v>
      </c>
      <c r="C1412" s="91" t="s">
        <v>636</v>
      </c>
      <c r="D1412" s="91" t="s">
        <v>497</v>
      </c>
      <c r="E1412" s="91" t="s">
        <v>651</v>
      </c>
      <c r="F1412" s="94">
        <v>1543000</v>
      </c>
      <c r="G1412" s="94">
        <f t="shared" si="46"/>
        <v>0</v>
      </c>
      <c r="H1412" s="94"/>
      <c r="I1412" s="94">
        <v>1543000</v>
      </c>
    </row>
    <row r="1413" spans="1:9" ht="36">
      <c r="A1413" s="99" t="s">
        <v>214</v>
      </c>
      <c r="B1413" s="100" t="s">
        <v>648</v>
      </c>
      <c r="C1413" s="91" t="s">
        <v>636</v>
      </c>
      <c r="D1413" s="91" t="s">
        <v>497</v>
      </c>
      <c r="E1413" s="91" t="s">
        <v>215</v>
      </c>
      <c r="F1413" s="94">
        <v>9415506</v>
      </c>
      <c r="G1413" s="94">
        <f t="shared" si="46"/>
        <v>-9415506</v>
      </c>
      <c r="H1413" s="94">
        <f t="shared" ref="H1413:H1486" si="48">G1413/F1413*100</f>
        <v>-100</v>
      </c>
      <c r="I1413" s="94"/>
    </row>
    <row r="1414" spans="1:9">
      <c r="A1414" s="99" t="s">
        <v>392</v>
      </c>
      <c r="B1414" s="100" t="s">
        <v>648</v>
      </c>
      <c r="C1414" s="91" t="s">
        <v>636</v>
      </c>
      <c r="D1414" s="91" t="s">
        <v>497</v>
      </c>
      <c r="E1414" s="91" t="s">
        <v>393</v>
      </c>
      <c r="F1414" s="94">
        <f>F1416</f>
        <v>765768617</v>
      </c>
      <c r="G1414" s="94">
        <f t="shared" si="46"/>
        <v>9415506</v>
      </c>
      <c r="H1414" s="94">
        <f t="shared" si="48"/>
        <v>1.2295497348646243</v>
      </c>
      <c r="I1414" s="94">
        <f>I1416</f>
        <v>775184123</v>
      </c>
    </row>
    <row r="1415" spans="1:9" ht="48">
      <c r="A1415" s="99" t="s">
        <v>714</v>
      </c>
      <c r="B1415" s="100" t="s">
        <v>648</v>
      </c>
      <c r="C1415" s="91" t="s">
        <v>636</v>
      </c>
      <c r="D1415" s="91" t="s">
        <v>497</v>
      </c>
      <c r="E1415" s="91" t="s">
        <v>665</v>
      </c>
      <c r="F1415" s="94">
        <f>F1416</f>
        <v>765768617</v>
      </c>
      <c r="G1415" s="94">
        <f t="shared" si="46"/>
        <v>9415506</v>
      </c>
      <c r="H1415" s="94">
        <f t="shared" si="48"/>
        <v>1.2295497348646243</v>
      </c>
      <c r="I1415" s="94">
        <f>I1416</f>
        <v>775184123</v>
      </c>
    </row>
    <row r="1416" spans="1:9" ht="48">
      <c r="A1416" s="99" t="s">
        <v>701</v>
      </c>
      <c r="B1416" s="100" t="s">
        <v>648</v>
      </c>
      <c r="C1416" s="100" t="s">
        <v>636</v>
      </c>
      <c r="D1416" s="100" t="s">
        <v>497</v>
      </c>
      <c r="E1416" s="100" t="s">
        <v>667</v>
      </c>
      <c r="F1416" s="94">
        <v>765768617</v>
      </c>
      <c r="G1416" s="94">
        <f t="shared" si="46"/>
        <v>9415506</v>
      </c>
      <c r="H1416" s="94">
        <f t="shared" si="48"/>
        <v>1.2295497348646243</v>
      </c>
      <c r="I1416" s="94">
        <v>775184123</v>
      </c>
    </row>
    <row r="1417" spans="1:9" s="98" customFormat="1" ht="36">
      <c r="A1417" s="95" t="s">
        <v>715</v>
      </c>
      <c r="B1417" s="96" t="s">
        <v>716</v>
      </c>
      <c r="C1417" s="96"/>
      <c r="D1417" s="96"/>
      <c r="E1417" s="96" t="s">
        <v>187</v>
      </c>
      <c r="F1417" s="97">
        <f>F1418+F1459+F1503+F1555+F1681+F1721+F1714+F1674+F1728</f>
        <v>998811410</v>
      </c>
      <c r="G1417" s="97">
        <f t="shared" si="46"/>
        <v>57707668</v>
      </c>
      <c r="H1417" s="97">
        <f t="shared" si="48"/>
        <v>5.777634038041275</v>
      </c>
      <c r="I1417" s="97">
        <f>I1418+I1459+I1503+I1555+I1681+I1721+I1714+I1674+I1728</f>
        <v>1056519078</v>
      </c>
    </row>
    <row r="1418" spans="1:9">
      <c r="A1418" s="99" t="s">
        <v>188</v>
      </c>
      <c r="B1418" s="100" t="s">
        <v>716</v>
      </c>
      <c r="C1418" s="100" t="s">
        <v>189</v>
      </c>
      <c r="D1418" s="100"/>
      <c r="E1418" s="91"/>
      <c r="F1418" s="94">
        <f>F1419</f>
        <v>56827875</v>
      </c>
      <c r="G1418" s="94">
        <f t="shared" si="46"/>
        <v>2797673</v>
      </c>
      <c r="H1418" s="94">
        <f t="shared" si="48"/>
        <v>4.9230646051783564</v>
      </c>
      <c r="I1418" s="94">
        <f>I1419</f>
        <v>59625548</v>
      </c>
    </row>
    <row r="1419" spans="1:9">
      <c r="A1419" s="99" t="s">
        <v>236</v>
      </c>
      <c r="B1419" s="100" t="s">
        <v>716</v>
      </c>
      <c r="C1419" s="91" t="s">
        <v>237</v>
      </c>
      <c r="D1419" s="91"/>
      <c r="E1419" s="91"/>
      <c r="F1419" s="94">
        <f>F1420+F1429+F1441</f>
        <v>56827875</v>
      </c>
      <c r="G1419" s="94">
        <f t="shared" si="46"/>
        <v>2797673</v>
      </c>
      <c r="H1419" s="94">
        <f t="shared" si="48"/>
        <v>4.9230646051783564</v>
      </c>
      <c r="I1419" s="94">
        <f>I1420+I1429+I1441</f>
        <v>59625548</v>
      </c>
    </row>
    <row r="1420" spans="1:9" ht="36">
      <c r="A1420" s="99" t="s">
        <v>238</v>
      </c>
      <c r="B1420" s="100" t="s">
        <v>716</v>
      </c>
      <c r="C1420" s="91" t="s">
        <v>237</v>
      </c>
      <c r="D1420" s="91" t="s">
        <v>239</v>
      </c>
      <c r="E1420" s="91"/>
      <c r="F1420" s="94">
        <f>F1421</f>
        <v>4805000</v>
      </c>
      <c r="G1420" s="94">
        <f t="shared" si="46"/>
        <v>1049800</v>
      </c>
      <c r="H1420" s="94">
        <f t="shared" si="48"/>
        <v>21.848074921956297</v>
      </c>
      <c r="I1420" s="94">
        <f>I1421</f>
        <v>5854800</v>
      </c>
    </row>
    <row r="1421" spans="1:9" ht="24">
      <c r="A1421" s="99" t="s">
        <v>240</v>
      </c>
      <c r="B1421" s="100" t="s">
        <v>716</v>
      </c>
      <c r="C1421" s="91" t="s">
        <v>237</v>
      </c>
      <c r="D1421" s="91" t="s">
        <v>241</v>
      </c>
      <c r="E1421" s="91"/>
      <c r="F1421" s="94">
        <f>F1422</f>
        <v>4805000</v>
      </c>
      <c r="G1421" s="94">
        <f t="shared" si="46"/>
        <v>1049800</v>
      </c>
      <c r="H1421" s="94">
        <f t="shared" si="48"/>
        <v>21.848074921956297</v>
      </c>
      <c r="I1421" s="94">
        <f>I1422</f>
        <v>5854800</v>
      </c>
    </row>
    <row r="1422" spans="1:9" ht="24">
      <c r="A1422" s="99" t="s">
        <v>242</v>
      </c>
      <c r="B1422" s="100" t="s">
        <v>716</v>
      </c>
      <c r="C1422" s="91" t="s">
        <v>237</v>
      </c>
      <c r="D1422" s="91" t="s">
        <v>243</v>
      </c>
      <c r="E1422" s="91"/>
      <c r="F1422" s="94">
        <f>F1423+F1426</f>
        <v>4805000</v>
      </c>
      <c r="G1422" s="94">
        <f t="shared" si="46"/>
        <v>1049800</v>
      </c>
      <c r="H1422" s="94">
        <f t="shared" si="48"/>
        <v>21.848074921956297</v>
      </c>
      <c r="I1422" s="94">
        <f>I1423+I1426</f>
        <v>5854800</v>
      </c>
    </row>
    <row r="1423" spans="1:9" ht="24">
      <c r="A1423" s="99" t="s">
        <v>208</v>
      </c>
      <c r="B1423" s="100" t="s">
        <v>716</v>
      </c>
      <c r="C1423" s="91" t="s">
        <v>237</v>
      </c>
      <c r="D1423" s="91" t="s">
        <v>243</v>
      </c>
      <c r="E1423" s="91" t="s">
        <v>209</v>
      </c>
      <c r="F1423" s="94">
        <f>F1424</f>
        <v>4800000</v>
      </c>
      <c r="G1423" s="94">
        <f t="shared" si="46"/>
        <v>1049800</v>
      </c>
      <c r="H1423" s="94">
        <f t="shared" si="48"/>
        <v>21.870833333333334</v>
      </c>
      <c r="I1423" s="94">
        <f>I1424</f>
        <v>5849800</v>
      </c>
    </row>
    <row r="1424" spans="1:9" ht="24">
      <c r="A1424" s="99" t="s">
        <v>210</v>
      </c>
      <c r="B1424" s="100" t="s">
        <v>716</v>
      </c>
      <c r="C1424" s="91" t="s">
        <v>237</v>
      </c>
      <c r="D1424" s="91" t="s">
        <v>243</v>
      </c>
      <c r="E1424" s="91" t="s">
        <v>211</v>
      </c>
      <c r="F1424" s="94">
        <f>F1425</f>
        <v>4800000</v>
      </c>
      <c r="G1424" s="94">
        <f t="shared" si="46"/>
        <v>1049800</v>
      </c>
      <c r="H1424" s="94">
        <f t="shared" si="48"/>
        <v>21.870833333333334</v>
      </c>
      <c r="I1424" s="94">
        <f>I1425</f>
        <v>5849800</v>
      </c>
    </row>
    <row r="1425" spans="1:9" ht="36">
      <c r="A1425" s="99" t="s">
        <v>214</v>
      </c>
      <c r="B1425" s="100" t="s">
        <v>716</v>
      </c>
      <c r="C1425" s="91" t="s">
        <v>237</v>
      </c>
      <c r="D1425" s="91" t="s">
        <v>243</v>
      </c>
      <c r="E1425" s="91" t="s">
        <v>651</v>
      </c>
      <c r="F1425" s="94">
        <v>4800000</v>
      </c>
      <c r="G1425" s="94">
        <f t="shared" si="46"/>
        <v>1049800</v>
      </c>
      <c r="H1425" s="94">
        <f t="shared" si="48"/>
        <v>21.870833333333334</v>
      </c>
      <c r="I1425" s="94">
        <v>5849800</v>
      </c>
    </row>
    <row r="1426" spans="1:9">
      <c r="A1426" s="99" t="s">
        <v>224</v>
      </c>
      <c r="B1426" s="100" t="s">
        <v>716</v>
      </c>
      <c r="C1426" s="91" t="s">
        <v>237</v>
      </c>
      <c r="D1426" s="91" t="s">
        <v>243</v>
      </c>
      <c r="E1426" s="91" t="s">
        <v>225</v>
      </c>
      <c r="F1426" s="94">
        <f>F1427</f>
        <v>5000</v>
      </c>
      <c r="G1426" s="94">
        <f t="shared" si="46"/>
        <v>0</v>
      </c>
      <c r="H1426" s="94">
        <f t="shared" si="48"/>
        <v>0</v>
      </c>
      <c r="I1426" s="94">
        <f>I1427</f>
        <v>5000</v>
      </c>
    </row>
    <row r="1427" spans="1:9">
      <c r="A1427" s="99" t="s">
        <v>274</v>
      </c>
      <c r="B1427" s="100" t="s">
        <v>716</v>
      </c>
      <c r="C1427" s="91" t="s">
        <v>237</v>
      </c>
      <c r="D1427" s="91" t="s">
        <v>243</v>
      </c>
      <c r="E1427" s="91" t="s">
        <v>275</v>
      </c>
      <c r="F1427" s="94">
        <f>F1428</f>
        <v>5000</v>
      </c>
      <c r="G1427" s="94">
        <f t="shared" si="46"/>
        <v>0</v>
      </c>
      <c r="H1427" s="94">
        <f t="shared" si="48"/>
        <v>0</v>
      </c>
      <c r="I1427" s="94">
        <f>I1428</f>
        <v>5000</v>
      </c>
    </row>
    <row r="1428" spans="1:9" ht="120">
      <c r="A1428" s="99" t="s">
        <v>717</v>
      </c>
      <c r="B1428" s="100" t="s">
        <v>716</v>
      </c>
      <c r="C1428" s="91" t="s">
        <v>237</v>
      </c>
      <c r="D1428" s="91" t="s">
        <v>243</v>
      </c>
      <c r="E1428" s="91" t="s">
        <v>277</v>
      </c>
      <c r="F1428" s="94">
        <v>5000</v>
      </c>
      <c r="G1428" s="94">
        <f t="shared" si="46"/>
        <v>0</v>
      </c>
      <c r="H1428" s="94">
        <f t="shared" si="48"/>
        <v>0</v>
      </c>
      <c r="I1428" s="94">
        <v>5000</v>
      </c>
    </row>
    <row r="1429" spans="1:9" ht="24">
      <c r="A1429" s="99" t="s">
        <v>718</v>
      </c>
      <c r="B1429" s="100" t="s">
        <v>716</v>
      </c>
      <c r="C1429" s="91" t="s">
        <v>237</v>
      </c>
      <c r="D1429" s="91" t="s">
        <v>719</v>
      </c>
      <c r="E1429" s="91"/>
      <c r="F1429" s="94">
        <f>F1430</f>
        <v>49825175</v>
      </c>
      <c r="G1429" s="94">
        <f t="shared" si="46"/>
        <v>20000</v>
      </c>
      <c r="H1429" s="94">
        <f t="shared" si="48"/>
        <v>4.0140350736349646E-2</v>
      </c>
      <c r="I1429" s="94">
        <f>I1430</f>
        <v>49845175</v>
      </c>
    </row>
    <row r="1430" spans="1:9" ht="24">
      <c r="A1430" s="99" t="s">
        <v>268</v>
      </c>
      <c r="B1430" s="100" t="s">
        <v>716</v>
      </c>
      <c r="C1430" s="91" t="s">
        <v>237</v>
      </c>
      <c r="D1430" s="91" t="s">
        <v>720</v>
      </c>
      <c r="E1430" s="91"/>
      <c r="F1430" s="94">
        <f>F1431+F1435+F1438</f>
        <v>49825175</v>
      </c>
      <c r="G1430" s="94">
        <f t="shared" si="46"/>
        <v>20000</v>
      </c>
      <c r="H1430" s="94">
        <f t="shared" si="48"/>
        <v>4.0140350736349646E-2</v>
      </c>
      <c r="I1430" s="94">
        <f>I1431+I1435+I1438</f>
        <v>49845175</v>
      </c>
    </row>
    <row r="1431" spans="1:9" ht="72">
      <c r="A1431" s="99" t="s">
        <v>196</v>
      </c>
      <c r="B1431" s="100" t="s">
        <v>716</v>
      </c>
      <c r="C1431" s="91" t="s">
        <v>237</v>
      </c>
      <c r="D1431" s="91" t="s">
        <v>720</v>
      </c>
      <c r="E1431" s="91" t="s">
        <v>197</v>
      </c>
      <c r="F1431" s="94">
        <f>F1432</f>
        <v>35099600</v>
      </c>
      <c r="G1431" s="94">
        <f t="shared" si="46"/>
        <v>20000</v>
      </c>
      <c r="H1431" s="94">
        <f t="shared" si="48"/>
        <v>5.6980706332835709E-2</v>
      </c>
      <c r="I1431" s="94">
        <f>I1432</f>
        <v>35119600</v>
      </c>
    </row>
    <row r="1432" spans="1:9" ht="24">
      <c r="A1432" s="99" t="s">
        <v>270</v>
      </c>
      <c r="B1432" s="100" t="s">
        <v>716</v>
      </c>
      <c r="C1432" s="91" t="s">
        <v>237</v>
      </c>
      <c r="D1432" s="91" t="s">
        <v>720</v>
      </c>
      <c r="E1432" s="91" t="s">
        <v>271</v>
      </c>
      <c r="F1432" s="94">
        <f>F1433+F1434</f>
        <v>35099600</v>
      </c>
      <c r="G1432" s="94">
        <f t="shared" si="46"/>
        <v>20000</v>
      </c>
      <c r="H1432" s="94">
        <f t="shared" si="48"/>
        <v>5.6980706332835709E-2</v>
      </c>
      <c r="I1432" s="94">
        <f>I1433+I1434</f>
        <v>35119600</v>
      </c>
    </row>
    <row r="1433" spans="1:9">
      <c r="A1433" s="99" t="s">
        <v>200</v>
      </c>
      <c r="B1433" s="100" t="s">
        <v>716</v>
      </c>
      <c r="C1433" s="91" t="s">
        <v>237</v>
      </c>
      <c r="D1433" s="91" t="s">
        <v>720</v>
      </c>
      <c r="E1433" s="100" t="s">
        <v>272</v>
      </c>
      <c r="F1433" s="94">
        <v>33220300</v>
      </c>
      <c r="G1433" s="94">
        <f t="shared" si="46"/>
        <v>0</v>
      </c>
      <c r="H1433" s="94">
        <f t="shared" si="48"/>
        <v>0</v>
      </c>
      <c r="I1433" s="94">
        <v>33220300</v>
      </c>
    </row>
    <row r="1434" spans="1:9" ht="24">
      <c r="A1434" s="99" t="s">
        <v>206</v>
      </c>
      <c r="B1434" s="100" t="s">
        <v>716</v>
      </c>
      <c r="C1434" s="100" t="s">
        <v>237</v>
      </c>
      <c r="D1434" s="100" t="s">
        <v>720</v>
      </c>
      <c r="E1434" s="100" t="s">
        <v>273</v>
      </c>
      <c r="F1434" s="94">
        <v>1879300</v>
      </c>
      <c r="G1434" s="94">
        <f t="shared" si="46"/>
        <v>20000</v>
      </c>
      <c r="H1434" s="94">
        <f t="shared" si="48"/>
        <v>1.0642260416112383</v>
      </c>
      <c r="I1434" s="94">
        <v>1899300</v>
      </c>
    </row>
    <row r="1435" spans="1:9" ht="24">
      <c r="A1435" s="99" t="s">
        <v>208</v>
      </c>
      <c r="B1435" s="100" t="s">
        <v>716</v>
      </c>
      <c r="C1435" s="100" t="s">
        <v>237</v>
      </c>
      <c r="D1435" s="100" t="s">
        <v>720</v>
      </c>
      <c r="E1435" s="91" t="s">
        <v>209</v>
      </c>
      <c r="F1435" s="94">
        <f>F1436</f>
        <v>14590875</v>
      </c>
      <c r="G1435" s="94">
        <f t="shared" ref="G1435:G1501" si="49">I1435-F1435</f>
        <v>0</v>
      </c>
      <c r="H1435" s="94">
        <f t="shared" si="48"/>
        <v>0</v>
      </c>
      <c r="I1435" s="94">
        <f>I1436</f>
        <v>14590875</v>
      </c>
    </row>
    <row r="1436" spans="1:9" ht="24">
      <c r="A1436" s="99" t="s">
        <v>210</v>
      </c>
      <c r="B1436" s="100" t="s">
        <v>716</v>
      </c>
      <c r="C1436" s="91" t="s">
        <v>237</v>
      </c>
      <c r="D1436" s="91" t="s">
        <v>720</v>
      </c>
      <c r="E1436" s="91" t="s">
        <v>211</v>
      </c>
      <c r="F1436" s="94">
        <f>F1437</f>
        <v>14590875</v>
      </c>
      <c r="G1436" s="94">
        <f t="shared" si="49"/>
        <v>0</v>
      </c>
      <c r="H1436" s="94">
        <f t="shared" si="48"/>
        <v>0</v>
      </c>
      <c r="I1436" s="94">
        <f>I1437</f>
        <v>14590875</v>
      </c>
    </row>
    <row r="1437" spans="1:9" ht="36">
      <c r="A1437" s="99" t="s">
        <v>214</v>
      </c>
      <c r="B1437" s="100" t="s">
        <v>716</v>
      </c>
      <c r="C1437" s="91" t="s">
        <v>237</v>
      </c>
      <c r="D1437" s="91" t="s">
        <v>720</v>
      </c>
      <c r="E1437" s="100" t="s">
        <v>215</v>
      </c>
      <c r="F1437" s="94">
        <v>14590875</v>
      </c>
      <c r="G1437" s="94">
        <f t="shared" si="49"/>
        <v>0</v>
      </c>
      <c r="H1437" s="94">
        <f t="shared" si="48"/>
        <v>0</v>
      </c>
      <c r="I1437" s="94">
        <v>14590875</v>
      </c>
    </row>
    <row r="1438" spans="1:9">
      <c r="A1438" s="99" t="s">
        <v>224</v>
      </c>
      <c r="B1438" s="100" t="s">
        <v>716</v>
      </c>
      <c r="C1438" s="100" t="s">
        <v>237</v>
      </c>
      <c r="D1438" s="100" t="s">
        <v>720</v>
      </c>
      <c r="E1438" s="91" t="s">
        <v>225</v>
      </c>
      <c r="F1438" s="94">
        <f>F1439</f>
        <v>134700</v>
      </c>
      <c r="G1438" s="94">
        <f t="shared" si="49"/>
        <v>0</v>
      </c>
      <c r="H1438" s="94">
        <f t="shared" si="48"/>
        <v>0</v>
      </c>
      <c r="I1438" s="94">
        <f>I1439</f>
        <v>134700</v>
      </c>
    </row>
    <row r="1439" spans="1:9">
      <c r="A1439" s="99" t="s">
        <v>226</v>
      </c>
      <c r="B1439" s="100" t="s">
        <v>716</v>
      </c>
      <c r="C1439" s="91" t="s">
        <v>237</v>
      </c>
      <c r="D1439" s="91" t="s">
        <v>720</v>
      </c>
      <c r="E1439" s="91" t="s">
        <v>227</v>
      </c>
      <c r="F1439" s="94">
        <f>F1440</f>
        <v>134700</v>
      </c>
      <c r="G1439" s="94">
        <f t="shared" si="49"/>
        <v>0</v>
      </c>
      <c r="H1439" s="94">
        <f t="shared" si="48"/>
        <v>0</v>
      </c>
      <c r="I1439" s="94">
        <f>I1440</f>
        <v>134700</v>
      </c>
    </row>
    <row r="1440" spans="1:9" ht="24">
      <c r="A1440" s="99" t="s">
        <v>228</v>
      </c>
      <c r="B1440" s="100" t="s">
        <v>716</v>
      </c>
      <c r="C1440" s="91" t="s">
        <v>237</v>
      </c>
      <c r="D1440" s="91" t="s">
        <v>720</v>
      </c>
      <c r="E1440" s="100" t="s">
        <v>229</v>
      </c>
      <c r="F1440" s="94">
        <v>134700</v>
      </c>
      <c r="G1440" s="94">
        <f t="shared" si="49"/>
        <v>0</v>
      </c>
      <c r="H1440" s="94">
        <f t="shared" si="48"/>
        <v>0</v>
      </c>
      <c r="I1440" s="94">
        <v>134700</v>
      </c>
    </row>
    <row r="1441" spans="1:9" ht="24">
      <c r="A1441" s="99" t="s">
        <v>244</v>
      </c>
      <c r="B1441" s="100" t="s">
        <v>716</v>
      </c>
      <c r="C1441" s="100" t="s">
        <v>237</v>
      </c>
      <c r="D1441" s="100" t="s">
        <v>245</v>
      </c>
      <c r="E1441" s="91"/>
      <c r="F1441" s="94">
        <f>F1442+F1446+F1450+F1454</f>
        <v>2197700</v>
      </c>
      <c r="G1441" s="94">
        <f t="shared" si="49"/>
        <v>1727873</v>
      </c>
      <c r="H1441" s="94">
        <f t="shared" si="48"/>
        <v>78.621877417299899</v>
      </c>
      <c r="I1441" s="94">
        <f>I1442+I1446+I1450+I1454</f>
        <v>3925573</v>
      </c>
    </row>
    <row r="1442" spans="1:9" ht="72">
      <c r="A1442" s="99" t="s">
        <v>246</v>
      </c>
      <c r="B1442" s="100" t="s">
        <v>716</v>
      </c>
      <c r="C1442" s="91" t="s">
        <v>237</v>
      </c>
      <c r="D1442" s="91" t="s">
        <v>247</v>
      </c>
      <c r="E1442" s="91"/>
      <c r="F1442" s="94">
        <f>F1443</f>
        <v>504700</v>
      </c>
      <c r="G1442" s="94">
        <f t="shared" si="49"/>
        <v>0</v>
      </c>
      <c r="H1442" s="94">
        <f t="shared" si="48"/>
        <v>0</v>
      </c>
      <c r="I1442" s="94">
        <f>I1443</f>
        <v>504700</v>
      </c>
    </row>
    <row r="1443" spans="1:9" ht="24">
      <c r="A1443" s="99" t="s">
        <v>208</v>
      </c>
      <c r="B1443" s="100" t="s">
        <v>716</v>
      </c>
      <c r="C1443" s="91" t="s">
        <v>237</v>
      </c>
      <c r="D1443" s="91" t="s">
        <v>247</v>
      </c>
      <c r="E1443" s="91" t="s">
        <v>209</v>
      </c>
      <c r="F1443" s="94">
        <f>F1444</f>
        <v>504700</v>
      </c>
      <c r="G1443" s="94">
        <f t="shared" si="49"/>
        <v>0</v>
      </c>
      <c r="H1443" s="94">
        <f t="shared" si="48"/>
        <v>0</v>
      </c>
      <c r="I1443" s="94">
        <f>I1444</f>
        <v>504700</v>
      </c>
    </row>
    <row r="1444" spans="1:9" ht="24">
      <c r="A1444" s="99" t="s">
        <v>210</v>
      </c>
      <c r="B1444" s="100" t="s">
        <v>716</v>
      </c>
      <c r="C1444" s="91" t="s">
        <v>237</v>
      </c>
      <c r="D1444" s="91" t="s">
        <v>247</v>
      </c>
      <c r="E1444" s="91" t="s">
        <v>211</v>
      </c>
      <c r="F1444" s="94">
        <f>F1445</f>
        <v>504700</v>
      </c>
      <c r="G1444" s="94">
        <f t="shared" si="49"/>
        <v>0</v>
      </c>
      <c r="H1444" s="94">
        <f t="shared" si="48"/>
        <v>0</v>
      </c>
      <c r="I1444" s="94">
        <f>I1445</f>
        <v>504700</v>
      </c>
    </row>
    <row r="1445" spans="1:9" ht="36">
      <c r="A1445" s="99" t="s">
        <v>212</v>
      </c>
      <c r="B1445" s="100" t="s">
        <v>716</v>
      </c>
      <c r="C1445" s="91" t="s">
        <v>237</v>
      </c>
      <c r="D1445" s="91" t="s">
        <v>247</v>
      </c>
      <c r="E1445" s="100" t="s">
        <v>213</v>
      </c>
      <c r="F1445" s="94">
        <v>504700</v>
      </c>
      <c r="G1445" s="94">
        <f t="shared" si="49"/>
        <v>0</v>
      </c>
      <c r="H1445" s="94">
        <f t="shared" si="48"/>
        <v>0</v>
      </c>
      <c r="I1445" s="94">
        <v>504700</v>
      </c>
    </row>
    <row r="1446" spans="1:9" ht="48">
      <c r="A1446" s="99" t="s">
        <v>248</v>
      </c>
      <c r="B1446" s="100" t="s">
        <v>716</v>
      </c>
      <c r="C1446" s="100" t="s">
        <v>237</v>
      </c>
      <c r="D1446" s="100" t="s">
        <v>249</v>
      </c>
      <c r="E1446" s="91"/>
      <c r="F1446" s="94">
        <f>F1447</f>
        <v>166000</v>
      </c>
      <c r="G1446" s="94">
        <f t="shared" si="49"/>
        <v>0</v>
      </c>
      <c r="H1446" s="94">
        <f t="shared" si="48"/>
        <v>0</v>
      </c>
      <c r="I1446" s="94">
        <f>I1447</f>
        <v>166000</v>
      </c>
    </row>
    <row r="1447" spans="1:9" ht="24">
      <c r="A1447" s="99" t="s">
        <v>208</v>
      </c>
      <c r="B1447" s="100" t="s">
        <v>716</v>
      </c>
      <c r="C1447" s="91" t="s">
        <v>237</v>
      </c>
      <c r="D1447" s="91" t="s">
        <v>249</v>
      </c>
      <c r="E1447" s="91" t="s">
        <v>209</v>
      </c>
      <c r="F1447" s="94">
        <f>F1448</f>
        <v>166000</v>
      </c>
      <c r="G1447" s="94">
        <f t="shared" si="49"/>
        <v>0</v>
      </c>
      <c r="H1447" s="94">
        <f t="shared" si="48"/>
        <v>0</v>
      </c>
      <c r="I1447" s="94">
        <f>I1448</f>
        <v>166000</v>
      </c>
    </row>
    <row r="1448" spans="1:9" ht="24">
      <c r="A1448" s="99" t="s">
        <v>210</v>
      </c>
      <c r="B1448" s="100" t="s">
        <v>716</v>
      </c>
      <c r="C1448" s="91" t="s">
        <v>237</v>
      </c>
      <c r="D1448" s="91" t="s">
        <v>249</v>
      </c>
      <c r="E1448" s="91" t="s">
        <v>211</v>
      </c>
      <c r="F1448" s="94">
        <f>F1449</f>
        <v>166000</v>
      </c>
      <c r="G1448" s="94">
        <f t="shared" si="49"/>
        <v>0</v>
      </c>
      <c r="H1448" s="94">
        <f t="shared" si="48"/>
        <v>0</v>
      </c>
      <c r="I1448" s="94">
        <f>I1449</f>
        <v>166000</v>
      </c>
    </row>
    <row r="1449" spans="1:9" ht="36">
      <c r="A1449" s="99" t="s">
        <v>214</v>
      </c>
      <c r="B1449" s="100" t="s">
        <v>716</v>
      </c>
      <c r="C1449" s="91" t="s">
        <v>237</v>
      </c>
      <c r="D1449" s="91" t="s">
        <v>249</v>
      </c>
      <c r="E1449" s="100" t="s">
        <v>215</v>
      </c>
      <c r="F1449" s="94">
        <v>166000</v>
      </c>
      <c r="G1449" s="94">
        <f t="shared" si="49"/>
        <v>0</v>
      </c>
      <c r="H1449" s="94">
        <f t="shared" si="48"/>
        <v>0</v>
      </c>
      <c r="I1449" s="94">
        <v>166000</v>
      </c>
    </row>
    <row r="1450" spans="1:9" ht="48">
      <c r="A1450" s="99" t="s">
        <v>260</v>
      </c>
      <c r="B1450" s="100" t="s">
        <v>716</v>
      </c>
      <c r="C1450" s="100" t="s">
        <v>237</v>
      </c>
      <c r="D1450" s="100" t="s">
        <v>261</v>
      </c>
      <c r="E1450" s="91"/>
      <c r="F1450" s="94">
        <f>F1451</f>
        <v>27000</v>
      </c>
      <c r="G1450" s="94">
        <f t="shared" si="49"/>
        <v>0</v>
      </c>
      <c r="H1450" s="94">
        <f t="shared" si="48"/>
        <v>0</v>
      </c>
      <c r="I1450" s="94">
        <f>I1451</f>
        <v>27000</v>
      </c>
    </row>
    <row r="1451" spans="1:9" ht="24">
      <c r="A1451" s="99" t="s">
        <v>208</v>
      </c>
      <c r="B1451" s="100" t="s">
        <v>716</v>
      </c>
      <c r="C1451" s="91" t="s">
        <v>237</v>
      </c>
      <c r="D1451" s="91" t="s">
        <v>261</v>
      </c>
      <c r="E1451" s="91" t="s">
        <v>209</v>
      </c>
      <c r="F1451" s="94">
        <f>F1452</f>
        <v>27000</v>
      </c>
      <c r="G1451" s="94">
        <f t="shared" si="49"/>
        <v>0</v>
      </c>
      <c r="H1451" s="94">
        <f t="shared" si="48"/>
        <v>0</v>
      </c>
      <c r="I1451" s="94">
        <f>I1452</f>
        <v>27000</v>
      </c>
    </row>
    <row r="1452" spans="1:9" ht="24">
      <c r="A1452" s="99" t="s">
        <v>210</v>
      </c>
      <c r="B1452" s="100" t="s">
        <v>716</v>
      </c>
      <c r="C1452" s="91" t="s">
        <v>237</v>
      </c>
      <c r="D1452" s="91" t="s">
        <v>261</v>
      </c>
      <c r="E1452" s="91" t="s">
        <v>211</v>
      </c>
      <c r="F1452" s="94">
        <f>F1453</f>
        <v>27000</v>
      </c>
      <c r="G1452" s="94">
        <f t="shared" si="49"/>
        <v>0</v>
      </c>
      <c r="H1452" s="94">
        <f t="shared" si="48"/>
        <v>0</v>
      </c>
      <c r="I1452" s="94">
        <f>I1453</f>
        <v>27000</v>
      </c>
    </row>
    <row r="1453" spans="1:9" ht="36">
      <c r="A1453" s="99" t="s">
        <v>214</v>
      </c>
      <c r="B1453" s="100" t="s">
        <v>716</v>
      </c>
      <c r="C1453" s="91" t="s">
        <v>237</v>
      </c>
      <c r="D1453" s="91" t="s">
        <v>261</v>
      </c>
      <c r="E1453" s="100" t="s">
        <v>215</v>
      </c>
      <c r="F1453" s="94">
        <v>27000</v>
      </c>
      <c r="G1453" s="94">
        <f t="shared" si="49"/>
        <v>0</v>
      </c>
      <c r="H1453" s="94">
        <f t="shared" si="48"/>
        <v>0</v>
      </c>
      <c r="I1453" s="94">
        <v>27000</v>
      </c>
    </row>
    <row r="1454" spans="1:9" ht="48">
      <c r="A1454" s="99" t="s">
        <v>581</v>
      </c>
      <c r="B1454" s="100" t="s">
        <v>716</v>
      </c>
      <c r="C1454" s="91" t="s">
        <v>237</v>
      </c>
      <c r="D1454" s="91" t="s">
        <v>653</v>
      </c>
      <c r="E1454" s="100"/>
      <c r="F1454" s="94">
        <f>F1455</f>
        <v>1500000</v>
      </c>
      <c r="G1454" s="94">
        <f t="shared" si="49"/>
        <v>1727873</v>
      </c>
      <c r="H1454" s="94">
        <f t="shared" si="48"/>
        <v>115.19153333333334</v>
      </c>
      <c r="I1454" s="94">
        <f>I1455</f>
        <v>3227873</v>
      </c>
    </row>
    <row r="1455" spans="1:9" ht="24">
      <c r="A1455" s="99" t="s">
        <v>208</v>
      </c>
      <c r="B1455" s="100" t="s">
        <v>716</v>
      </c>
      <c r="C1455" s="91" t="s">
        <v>237</v>
      </c>
      <c r="D1455" s="91" t="s">
        <v>653</v>
      </c>
      <c r="E1455" s="91" t="s">
        <v>209</v>
      </c>
      <c r="F1455" s="94">
        <f>F1456</f>
        <v>1500000</v>
      </c>
      <c r="G1455" s="94">
        <f t="shared" si="49"/>
        <v>1727873</v>
      </c>
      <c r="H1455" s="94">
        <f t="shared" si="48"/>
        <v>115.19153333333334</v>
      </c>
      <c r="I1455" s="94">
        <f>I1456</f>
        <v>3227873</v>
      </c>
    </row>
    <row r="1456" spans="1:9" ht="24">
      <c r="A1456" s="99" t="s">
        <v>210</v>
      </c>
      <c r="B1456" s="100" t="s">
        <v>716</v>
      </c>
      <c r="C1456" s="91" t="s">
        <v>237</v>
      </c>
      <c r="D1456" s="91" t="s">
        <v>653</v>
      </c>
      <c r="E1456" s="91" t="s">
        <v>211</v>
      </c>
      <c r="F1456" s="94">
        <f>F1458+F1457</f>
        <v>1500000</v>
      </c>
      <c r="G1456" s="94">
        <f t="shared" si="49"/>
        <v>1727873</v>
      </c>
      <c r="H1456" s="94">
        <f t="shared" si="48"/>
        <v>115.19153333333334</v>
      </c>
      <c r="I1456" s="94">
        <f>I1458+I1457</f>
        <v>3227873</v>
      </c>
    </row>
    <row r="1457" spans="1:9" ht="36">
      <c r="A1457" s="99" t="s">
        <v>650</v>
      </c>
      <c r="B1457" s="100" t="s">
        <v>716</v>
      </c>
      <c r="C1457" s="91" t="s">
        <v>237</v>
      </c>
      <c r="D1457" s="91" t="s">
        <v>653</v>
      </c>
      <c r="E1457" s="91" t="s">
        <v>651</v>
      </c>
      <c r="F1457" s="94"/>
      <c r="G1457" s="94">
        <f t="shared" si="49"/>
        <v>1727873</v>
      </c>
      <c r="H1457" s="94"/>
      <c r="I1457" s="94">
        <v>1727873</v>
      </c>
    </row>
    <row r="1458" spans="1:9" ht="36">
      <c r="A1458" s="99" t="s">
        <v>214</v>
      </c>
      <c r="B1458" s="100" t="s">
        <v>716</v>
      </c>
      <c r="C1458" s="91" t="s">
        <v>237</v>
      </c>
      <c r="D1458" s="91" t="s">
        <v>653</v>
      </c>
      <c r="E1458" s="100" t="s">
        <v>215</v>
      </c>
      <c r="F1458" s="94">
        <v>1500000</v>
      </c>
      <c r="G1458" s="94">
        <f t="shared" si="49"/>
        <v>0</v>
      </c>
      <c r="H1458" s="94">
        <f t="shared" si="48"/>
        <v>0</v>
      </c>
      <c r="I1458" s="94">
        <v>1500000</v>
      </c>
    </row>
    <row r="1459" spans="1:9" ht="24">
      <c r="A1459" s="99" t="s">
        <v>282</v>
      </c>
      <c r="B1459" s="100" t="s">
        <v>716</v>
      </c>
      <c r="C1459" s="100" t="s">
        <v>283</v>
      </c>
      <c r="D1459" s="100"/>
      <c r="E1459" s="91"/>
      <c r="F1459" s="94">
        <f>F1460+F1491</f>
        <v>29851757</v>
      </c>
      <c r="G1459" s="94">
        <f t="shared" si="49"/>
        <v>610117</v>
      </c>
      <c r="H1459" s="94">
        <f t="shared" si="48"/>
        <v>2.0438227471836918</v>
      </c>
      <c r="I1459" s="94">
        <f>I1460+I1491</f>
        <v>30461874</v>
      </c>
    </row>
    <row r="1460" spans="1:9" ht="48">
      <c r="A1460" s="99" t="s">
        <v>284</v>
      </c>
      <c r="B1460" s="100" t="s">
        <v>716</v>
      </c>
      <c r="C1460" s="91" t="s">
        <v>285</v>
      </c>
      <c r="D1460" s="91"/>
      <c r="E1460" s="91"/>
      <c r="F1460" s="94">
        <f>F1461+F1474</f>
        <v>23476757</v>
      </c>
      <c r="G1460" s="94">
        <f t="shared" si="49"/>
        <v>610117</v>
      </c>
      <c r="H1460" s="94">
        <f t="shared" si="48"/>
        <v>2.5988129450758466</v>
      </c>
      <c r="I1460" s="94">
        <f>I1461+I1474</f>
        <v>24086874</v>
      </c>
    </row>
    <row r="1461" spans="1:9" ht="24">
      <c r="A1461" s="99" t="s">
        <v>721</v>
      </c>
      <c r="B1461" s="100" t="s">
        <v>716</v>
      </c>
      <c r="C1461" s="91" t="s">
        <v>285</v>
      </c>
      <c r="D1461" s="91" t="s">
        <v>722</v>
      </c>
      <c r="E1461" s="91"/>
      <c r="F1461" s="94">
        <f>F1462</f>
        <v>22864613</v>
      </c>
      <c r="G1461" s="94">
        <f t="shared" si="49"/>
        <v>610117</v>
      </c>
      <c r="H1461" s="94">
        <f t="shared" si="48"/>
        <v>2.6683897951826259</v>
      </c>
      <c r="I1461" s="94">
        <f>I1462</f>
        <v>23474730</v>
      </c>
    </row>
    <row r="1462" spans="1:9" ht="24">
      <c r="A1462" s="99" t="s">
        <v>268</v>
      </c>
      <c r="B1462" s="100" t="s">
        <v>716</v>
      </c>
      <c r="C1462" s="91" t="s">
        <v>285</v>
      </c>
      <c r="D1462" s="91" t="s">
        <v>723</v>
      </c>
      <c r="E1462" s="91"/>
      <c r="F1462" s="94">
        <f>F1463+F1467+F1471</f>
        <v>22864613</v>
      </c>
      <c r="G1462" s="94">
        <f t="shared" si="49"/>
        <v>610117</v>
      </c>
      <c r="H1462" s="94">
        <f t="shared" si="48"/>
        <v>2.6683897951826259</v>
      </c>
      <c r="I1462" s="94">
        <f>I1463+I1467+I1471</f>
        <v>23474730</v>
      </c>
    </row>
    <row r="1463" spans="1:9" ht="72">
      <c r="A1463" s="99" t="s">
        <v>196</v>
      </c>
      <c r="B1463" s="100" t="s">
        <v>716</v>
      </c>
      <c r="C1463" s="91" t="s">
        <v>285</v>
      </c>
      <c r="D1463" s="91" t="s">
        <v>723</v>
      </c>
      <c r="E1463" s="91" t="s">
        <v>197</v>
      </c>
      <c r="F1463" s="94">
        <f>F1464</f>
        <v>15437400</v>
      </c>
      <c r="G1463" s="94">
        <f t="shared" si="49"/>
        <v>440210</v>
      </c>
      <c r="H1463" s="94">
        <f t="shared" si="48"/>
        <v>2.8515812248176506</v>
      </c>
      <c r="I1463" s="94">
        <f>I1464</f>
        <v>15877610</v>
      </c>
    </row>
    <row r="1464" spans="1:9" ht="24">
      <c r="A1464" s="99" t="s">
        <v>270</v>
      </c>
      <c r="B1464" s="100" t="s">
        <v>716</v>
      </c>
      <c r="C1464" s="91" t="s">
        <v>285</v>
      </c>
      <c r="D1464" s="91" t="s">
        <v>723</v>
      </c>
      <c r="E1464" s="91" t="s">
        <v>271</v>
      </c>
      <c r="F1464" s="94">
        <f>F1465+F1466</f>
        <v>15437400</v>
      </c>
      <c r="G1464" s="94">
        <f t="shared" si="49"/>
        <v>440210</v>
      </c>
      <c r="H1464" s="94">
        <f t="shared" si="48"/>
        <v>2.8515812248176506</v>
      </c>
      <c r="I1464" s="94">
        <f>I1465+I1466</f>
        <v>15877610</v>
      </c>
    </row>
    <row r="1465" spans="1:9">
      <c r="A1465" s="99" t="s">
        <v>200</v>
      </c>
      <c r="B1465" s="100" t="s">
        <v>716</v>
      </c>
      <c r="C1465" s="91" t="s">
        <v>285</v>
      </c>
      <c r="D1465" s="91" t="s">
        <v>723</v>
      </c>
      <c r="E1465" s="100" t="s">
        <v>272</v>
      </c>
      <c r="F1465" s="94">
        <v>14906800</v>
      </c>
      <c r="G1465" s="94">
        <f t="shared" si="49"/>
        <v>440210</v>
      </c>
      <c r="H1465" s="94">
        <f t="shared" si="48"/>
        <v>2.9530818150105991</v>
      </c>
      <c r="I1465" s="94">
        <v>15347010</v>
      </c>
    </row>
    <row r="1466" spans="1:9" ht="24">
      <c r="A1466" s="99" t="s">
        <v>206</v>
      </c>
      <c r="B1466" s="100" t="s">
        <v>716</v>
      </c>
      <c r="C1466" s="100" t="s">
        <v>285</v>
      </c>
      <c r="D1466" s="100" t="s">
        <v>723</v>
      </c>
      <c r="E1466" s="100" t="s">
        <v>273</v>
      </c>
      <c r="F1466" s="94">
        <v>530600</v>
      </c>
      <c r="G1466" s="94">
        <f t="shared" si="49"/>
        <v>0</v>
      </c>
      <c r="H1466" s="94">
        <f t="shared" si="48"/>
        <v>0</v>
      </c>
      <c r="I1466" s="94">
        <v>530600</v>
      </c>
    </row>
    <row r="1467" spans="1:9" ht="24">
      <c r="A1467" s="99" t="s">
        <v>208</v>
      </c>
      <c r="B1467" s="100" t="s">
        <v>716</v>
      </c>
      <c r="C1467" s="100" t="s">
        <v>285</v>
      </c>
      <c r="D1467" s="100" t="s">
        <v>723</v>
      </c>
      <c r="E1467" s="91" t="s">
        <v>209</v>
      </c>
      <c r="F1467" s="94">
        <f>F1468</f>
        <v>7409713</v>
      </c>
      <c r="G1467" s="94">
        <f t="shared" si="49"/>
        <v>169907</v>
      </c>
      <c r="H1467" s="94">
        <f t="shared" si="48"/>
        <v>2.2930307827037297</v>
      </c>
      <c r="I1467" s="94">
        <f>I1468</f>
        <v>7579620</v>
      </c>
    </row>
    <row r="1468" spans="1:9" ht="24">
      <c r="A1468" s="99" t="s">
        <v>210</v>
      </c>
      <c r="B1468" s="100" t="s">
        <v>716</v>
      </c>
      <c r="C1468" s="91" t="s">
        <v>285</v>
      </c>
      <c r="D1468" s="91" t="s">
        <v>723</v>
      </c>
      <c r="E1468" s="91" t="s">
        <v>211</v>
      </c>
      <c r="F1468" s="94">
        <f>F1470+F1469</f>
        <v>7409713</v>
      </c>
      <c r="G1468" s="94">
        <f t="shared" si="49"/>
        <v>169907</v>
      </c>
      <c r="H1468" s="94">
        <f t="shared" si="48"/>
        <v>2.2930307827037297</v>
      </c>
      <c r="I1468" s="94">
        <f>I1470+I1469</f>
        <v>7579620</v>
      </c>
    </row>
    <row r="1469" spans="1:9" ht="36">
      <c r="A1469" s="99" t="s">
        <v>212</v>
      </c>
      <c r="B1469" s="100" t="s">
        <v>716</v>
      </c>
      <c r="C1469" s="91" t="s">
        <v>285</v>
      </c>
      <c r="D1469" s="91" t="s">
        <v>723</v>
      </c>
      <c r="E1469" s="100" t="s">
        <v>213</v>
      </c>
      <c r="F1469" s="94">
        <v>648093</v>
      </c>
      <c r="G1469" s="94">
        <f t="shared" si="49"/>
        <v>0</v>
      </c>
      <c r="H1469" s="94">
        <f t="shared" si="48"/>
        <v>0</v>
      </c>
      <c r="I1469" s="94">
        <v>648093</v>
      </c>
    </row>
    <row r="1470" spans="1:9" ht="36">
      <c r="A1470" s="99" t="s">
        <v>214</v>
      </c>
      <c r="B1470" s="100" t="s">
        <v>716</v>
      </c>
      <c r="C1470" s="100" t="s">
        <v>285</v>
      </c>
      <c r="D1470" s="100" t="s">
        <v>723</v>
      </c>
      <c r="E1470" s="100" t="s">
        <v>215</v>
      </c>
      <c r="F1470" s="94">
        <v>6761620</v>
      </c>
      <c r="G1470" s="94">
        <f t="shared" si="49"/>
        <v>169907</v>
      </c>
      <c r="H1470" s="94">
        <f t="shared" si="48"/>
        <v>2.5128149762926637</v>
      </c>
      <c r="I1470" s="94">
        <v>6931527</v>
      </c>
    </row>
    <row r="1471" spans="1:9">
      <c r="A1471" s="99" t="s">
        <v>224</v>
      </c>
      <c r="B1471" s="100" t="s">
        <v>716</v>
      </c>
      <c r="C1471" s="100" t="s">
        <v>285</v>
      </c>
      <c r="D1471" s="100" t="s">
        <v>723</v>
      </c>
      <c r="E1471" s="91" t="s">
        <v>225</v>
      </c>
      <c r="F1471" s="94">
        <f>F1472</f>
        <v>17500</v>
      </c>
      <c r="G1471" s="94">
        <f t="shared" si="49"/>
        <v>0</v>
      </c>
      <c r="H1471" s="94">
        <f t="shared" si="48"/>
        <v>0</v>
      </c>
      <c r="I1471" s="94">
        <f>I1472</f>
        <v>17500</v>
      </c>
    </row>
    <row r="1472" spans="1:9">
      <c r="A1472" s="99" t="s">
        <v>226</v>
      </c>
      <c r="B1472" s="100" t="s">
        <v>716</v>
      </c>
      <c r="C1472" s="91" t="s">
        <v>285</v>
      </c>
      <c r="D1472" s="91" t="s">
        <v>723</v>
      </c>
      <c r="E1472" s="91" t="s">
        <v>227</v>
      </c>
      <c r="F1472" s="94">
        <f>F1473</f>
        <v>17500</v>
      </c>
      <c r="G1472" s="94">
        <f t="shared" si="49"/>
        <v>0</v>
      </c>
      <c r="H1472" s="94">
        <f t="shared" si="48"/>
        <v>0</v>
      </c>
      <c r="I1472" s="94">
        <f>I1473</f>
        <v>17500</v>
      </c>
    </row>
    <row r="1473" spans="1:9" ht="24">
      <c r="A1473" s="99" t="s">
        <v>228</v>
      </c>
      <c r="B1473" s="100" t="s">
        <v>716</v>
      </c>
      <c r="C1473" s="91" t="s">
        <v>285</v>
      </c>
      <c r="D1473" s="91" t="s">
        <v>723</v>
      </c>
      <c r="E1473" s="100" t="s">
        <v>229</v>
      </c>
      <c r="F1473" s="94">
        <v>17500</v>
      </c>
      <c r="G1473" s="94">
        <f t="shared" si="49"/>
        <v>0</v>
      </c>
      <c r="H1473" s="94">
        <f t="shared" si="48"/>
        <v>0</v>
      </c>
      <c r="I1473" s="94">
        <v>17500</v>
      </c>
    </row>
    <row r="1474" spans="1:9" ht="24">
      <c r="A1474" s="99" t="s">
        <v>244</v>
      </c>
      <c r="B1474" s="100" t="s">
        <v>716</v>
      </c>
      <c r="C1474" s="100" t="s">
        <v>285</v>
      </c>
      <c r="D1474" s="100" t="s">
        <v>245</v>
      </c>
      <c r="E1474" s="91"/>
      <c r="F1474" s="94">
        <f>F1475+F1480+F1484</f>
        <v>612144</v>
      </c>
      <c r="G1474" s="94">
        <f t="shared" si="49"/>
        <v>0</v>
      </c>
      <c r="H1474" s="94">
        <f t="shared" si="48"/>
        <v>0</v>
      </c>
      <c r="I1474" s="94">
        <f>I1475+I1480+I1484</f>
        <v>612144</v>
      </c>
    </row>
    <row r="1475" spans="1:9" ht="60">
      <c r="A1475" s="99" t="s">
        <v>256</v>
      </c>
      <c r="B1475" s="100" t="s">
        <v>716</v>
      </c>
      <c r="C1475" s="91" t="s">
        <v>285</v>
      </c>
      <c r="D1475" s="91" t="s">
        <v>257</v>
      </c>
      <c r="E1475" s="91"/>
      <c r="F1475" s="94">
        <f>F1476</f>
        <v>400000</v>
      </c>
      <c r="G1475" s="94">
        <f t="shared" si="49"/>
        <v>0</v>
      </c>
      <c r="H1475" s="94">
        <f t="shared" si="48"/>
        <v>0</v>
      </c>
      <c r="I1475" s="94">
        <f>I1476</f>
        <v>400000</v>
      </c>
    </row>
    <row r="1476" spans="1:9" ht="48">
      <c r="A1476" s="99" t="s">
        <v>258</v>
      </c>
      <c r="B1476" s="100" t="s">
        <v>716</v>
      </c>
      <c r="C1476" s="91" t="s">
        <v>285</v>
      </c>
      <c r="D1476" s="91" t="s">
        <v>259</v>
      </c>
      <c r="E1476" s="91"/>
      <c r="F1476" s="94">
        <f>F1477</f>
        <v>400000</v>
      </c>
      <c r="G1476" s="94">
        <f t="shared" si="49"/>
        <v>0</v>
      </c>
      <c r="H1476" s="94">
        <f t="shared" si="48"/>
        <v>0</v>
      </c>
      <c r="I1476" s="94">
        <f>I1477</f>
        <v>400000</v>
      </c>
    </row>
    <row r="1477" spans="1:9" ht="24">
      <c r="A1477" s="99" t="s">
        <v>208</v>
      </c>
      <c r="B1477" s="100" t="s">
        <v>716</v>
      </c>
      <c r="C1477" s="91" t="s">
        <v>285</v>
      </c>
      <c r="D1477" s="91" t="s">
        <v>259</v>
      </c>
      <c r="E1477" s="91" t="s">
        <v>209</v>
      </c>
      <c r="F1477" s="94">
        <f>F1478</f>
        <v>400000</v>
      </c>
      <c r="G1477" s="94">
        <f t="shared" si="49"/>
        <v>0</v>
      </c>
      <c r="H1477" s="94">
        <f t="shared" si="48"/>
        <v>0</v>
      </c>
      <c r="I1477" s="94">
        <f>I1478</f>
        <v>400000</v>
      </c>
    </row>
    <row r="1478" spans="1:9" ht="24">
      <c r="A1478" s="99" t="s">
        <v>210</v>
      </c>
      <c r="B1478" s="100" t="s">
        <v>716</v>
      </c>
      <c r="C1478" s="91" t="s">
        <v>285</v>
      </c>
      <c r="D1478" s="91" t="s">
        <v>259</v>
      </c>
      <c r="E1478" s="91" t="s">
        <v>211</v>
      </c>
      <c r="F1478" s="94">
        <f>F1479</f>
        <v>400000</v>
      </c>
      <c r="G1478" s="94">
        <f t="shared" si="49"/>
        <v>0</v>
      </c>
      <c r="H1478" s="94">
        <f t="shared" si="48"/>
        <v>0</v>
      </c>
      <c r="I1478" s="94">
        <f>I1479</f>
        <v>400000</v>
      </c>
    </row>
    <row r="1479" spans="1:9" ht="36">
      <c r="A1479" s="99" t="s">
        <v>214</v>
      </c>
      <c r="B1479" s="100" t="s">
        <v>716</v>
      </c>
      <c r="C1479" s="91" t="s">
        <v>285</v>
      </c>
      <c r="D1479" s="91" t="s">
        <v>259</v>
      </c>
      <c r="E1479" s="100" t="s">
        <v>215</v>
      </c>
      <c r="F1479" s="94">
        <v>400000</v>
      </c>
      <c r="G1479" s="94">
        <f t="shared" si="49"/>
        <v>0</v>
      </c>
      <c r="H1479" s="94">
        <f t="shared" si="48"/>
        <v>0</v>
      </c>
      <c r="I1479" s="94">
        <v>400000</v>
      </c>
    </row>
    <row r="1480" spans="1:9" ht="48">
      <c r="A1480" s="99" t="s">
        <v>260</v>
      </c>
      <c r="B1480" s="100" t="s">
        <v>716</v>
      </c>
      <c r="C1480" s="100" t="s">
        <v>285</v>
      </c>
      <c r="D1480" s="100" t="s">
        <v>261</v>
      </c>
      <c r="E1480" s="91"/>
      <c r="F1480" s="94">
        <f>F1481</f>
        <v>46300</v>
      </c>
      <c r="G1480" s="94">
        <f t="shared" si="49"/>
        <v>0</v>
      </c>
      <c r="H1480" s="94">
        <f t="shared" si="48"/>
        <v>0</v>
      </c>
      <c r="I1480" s="94">
        <f>I1481</f>
        <v>46300</v>
      </c>
    </row>
    <row r="1481" spans="1:9" ht="24">
      <c r="A1481" s="99" t="s">
        <v>208</v>
      </c>
      <c r="B1481" s="100" t="s">
        <v>716</v>
      </c>
      <c r="C1481" s="91" t="s">
        <v>285</v>
      </c>
      <c r="D1481" s="91" t="s">
        <v>261</v>
      </c>
      <c r="E1481" s="91" t="s">
        <v>209</v>
      </c>
      <c r="F1481" s="94">
        <f>F1482</f>
        <v>46300</v>
      </c>
      <c r="G1481" s="94">
        <f t="shared" si="49"/>
        <v>0</v>
      </c>
      <c r="H1481" s="94">
        <f t="shared" si="48"/>
        <v>0</v>
      </c>
      <c r="I1481" s="94">
        <f>I1482</f>
        <v>46300</v>
      </c>
    </row>
    <row r="1482" spans="1:9" ht="24">
      <c r="A1482" s="99" t="s">
        <v>210</v>
      </c>
      <c r="B1482" s="100" t="s">
        <v>716</v>
      </c>
      <c r="C1482" s="91" t="s">
        <v>285</v>
      </c>
      <c r="D1482" s="91" t="s">
        <v>261</v>
      </c>
      <c r="E1482" s="91" t="s">
        <v>211</v>
      </c>
      <c r="F1482" s="94">
        <f>+F1483</f>
        <v>46300</v>
      </c>
      <c r="G1482" s="94">
        <f t="shared" si="49"/>
        <v>0</v>
      </c>
      <c r="H1482" s="94">
        <f t="shared" si="48"/>
        <v>0</v>
      </c>
      <c r="I1482" s="94">
        <f>+I1483</f>
        <v>46300</v>
      </c>
    </row>
    <row r="1483" spans="1:9" ht="36">
      <c r="A1483" s="99" t="s">
        <v>214</v>
      </c>
      <c r="B1483" s="100" t="s">
        <v>716</v>
      </c>
      <c r="C1483" s="91" t="s">
        <v>285</v>
      </c>
      <c r="D1483" s="91" t="s">
        <v>261</v>
      </c>
      <c r="E1483" s="100" t="s">
        <v>215</v>
      </c>
      <c r="F1483" s="94">
        <v>46300</v>
      </c>
      <c r="G1483" s="94">
        <f t="shared" si="49"/>
        <v>0</v>
      </c>
      <c r="H1483" s="94">
        <f t="shared" si="48"/>
        <v>0</v>
      </c>
      <c r="I1483" s="94">
        <v>46300</v>
      </c>
    </row>
    <row r="1484" spans="1:9" ht="60">
      <c r="A1484" s="99" t="s">
        <v>376</v>
      </c>
      <c r="B1484" s="100" t="s">
        <v>716</v>
      </c>
      <c r="C1484" s="100" t="s">
        <v>285</v>
      </c>
      <c r="D1484" s="100" t="s">
        <v>377</v>
      </c>
      <c r="E1484" s="91"/>
      <c r="F1484" s="94">
        <f>F1485+F1488</f>
        <v>165844</v>
      </c>
      <c r="G1484" s="94">
        <f t="shared" si="49"/>
        <v>0</v>
      </c>
      <c r="H1484" s="94">
        <f t="shared" si="48"/>
        <v>0</v>
      </c>
      <c r="I1484" s="94">
        <f>I1485+I1488</f>
        <v>165844</v>
      </c>
    </row>
    <row r="1485" spans="1:9" ht="72">
      <c r="A1485" s="99" t="s">
        <v>196</v>
      </c>
      <c r="B1485" s="100" t="s">
        <v>716</v>
      </c>
      <c r="C1485" s="91" t="s">
        <v>285</v>
      </c>
      <c r="D1485" s="91" t="s">
        <v>377</v>
      </c>
      <c r="E1485" s="91" t="s">
        <v>197</v>
      </c>
      <c r="F1485" s="94">
        <f>F1486</f>
        <v>67100</v>
      </c>
      <c r="G1485" s="94">
        <f t="shared" si="49"/>
        <v>0</v>
      </c>
      <c r="H1485" s="94">
        <f t="shared" si="48"/>
        <v>0</v>
      </c>
      <c r="I1485" s="94">
        <f>I1486</f>
        <v>67100</v>
      </c>
    </row>
    <row r="1486" spans="1:9" ht="24">
      <c r="A1486" s="99" t="s">
        <v>270</v>
      </c>
      <c r="B1486" s="100" t="s">
        <v>716</v>
      </c>
      <c r="C1486" s="91" t="s">
        <v>285</v>
      </c>
      <c r="D1486" s="91" t="s">
        <v>377</v>
      </c>
      <c r="E1486" s="91" t="s">
        <v>271</v>
      </c>
      <c r="F1486" s="94">
        <f>F1487</f>
        <v>67100</v>
      </c>
      <c r="G1486" s="94">
        <f t="shared" si="49"/>
        <v>0</v>
      </c>
      <c r="H1486" s="94">
        <f t="shared" si="48"/>
        <v>0</v>
      </c>
      <c r="I1486" s="94">
        <f>I1487</f>
        <v>67100</v>
      </c>
    </row>
    <row r="1487" spans="1:9" ht="24">
      <c r="A1487" s="99" t="s">
        <v>206</v>
      </c>
      <c r="B1487" s="100" t="s">
        <v>716</v>
      </c>
      <c r="C1487" s="91" t="s">
        <v>285</v>
      </c>
      <c r="D1487" s="91" t="s">
        <v>377</v>
      </c>
      <c r="E1487" s="100" t="s">
        <v>273</v>
      </c>
      <c r="F1487" s="94">
        <v>67100</v>
      </c>
      <c r="G1487" s="94">
        <f t="shared" si="49"/>
        <v>0</v>
      </c>
      <c r="H1487" s="94">
        <f t="shared" ref="H1487:H1503" si="50">G1487/F1487*100</f>
        <v>0</v>
      </c>
      <c r="I1487" s="94">
        <v>67100</v>
      </c>
    </row>
    <row r="1488" spans="1:9" ht="24">
      <c r="A1488" s="99" t="s">
        <v>208</v>
      </c>
      <c r="B1488" s="100" t="s">
        <v>716</v>
      </c>
      <c r="C1488" s="100" t="s">
        <v>285</v>
      </c>
      <c r="D1488" s="100" t="s">
        <v>377</v>
      </c>
      <c r="E1488" s="91" t="s">
        <v>209</v>
      </c>
      <c r="F1488" s="94">
        <f>F1489</f>
        <v>98744</v>
      </c>
      <c r="G1488" s="94">
        <f t="shared" si="49"/>
        <v>0</v>
      </c>
      <c r="H1488" s="94">
        <f t="shared" si="50"/>
        <v>0</v>
      </c>
      <c r="I1488" s="94">
        <f>I1489</f>
        <v>98744</v>
      </c>
    </row>
    <row r="1489" spans="1:9" ht="24">
      <c r="A1489" s="99" t="s">
        <v>210</v>
      </c>
      <c r="B1489" s="100" t="s">
        <v>716</v>
      </c>
      <c r="C1489" s="91" t="s">
        <v>285</v>
      </c>
      <c r="D1489" s="91" t="s">
        <v>377</v>
      </c>
      <c r="E1489" s="91" t="s">
        <v>211</v>
      </c>
      <c r="F1489" s="94">
        <f>F1490</f>
        <v>98744</v>
      </c>
      <c r="G1489" s="94">
        <f t="shared" si="49"/>
        <v>0</v>
      </c>
      <c r="H1489" s="94">
        <f t="shared" si="50"/>
        <v>0</v>
      </c>
      <c r="I1489" s="94">
        <f>I1490</f>
        <v>98744</v>
      </c>
    </row>
    <row r="1490" spans="1:9" ht="36">
      <c r="A1490" s="99" t="s">
        <v>214</v>
      </c>
      <c r="B1490" s="100" t="s">
        <v>716</v>
      </c>
      <c r="C1490" s="91" t="s">
        <v>285</v>
      </c>
      <c r="D1490" s="91" t="s">
        <v>377</v>
      </c>
      <c r="E1490" s="100" t="s">
        <v>215</v>
      </c>
      <c r="F1490" s="94">
        <v>98744</v>
      </c>
      <c r="G1490" s="94">
        <f t="shared" si="49"/>
        <v>0</v>
      </c>
      <c r="H1490" s="94">
        <f t="shared" si="50"/>
        <v>0</v>
      </c>
      <c r="I1490" s="94">
        <v>98744</v>
      </c>
    </row>
    <row r="1491" spans="1:9" ht="36">
      <c r="A1491" s="99" t="s">
        <v>290</v>
      </c>
      <c r="B1491" s="100" t="s">
        <v>716</v>
      </c>
      <c r="C1491" s="91" t="s">
        <v>291</v>
      </c>
      <c r="D1491" s="91"/>
      <c r="E1491" s="100"/>
      <c r="F1491" s="94">
        <f>F1492+F1498</f>
        <v>6375000</v>
      </c>
      <c r="G1491" s="94">
        <f t="shared" si="49"/>
        <v>0</v>
      </c>
      <c r="H1491" s="94">
        <f t="shared" si="50"/>
        <v>0</v>
      </c>
      <c r="I1491" s="94">
        <f>I1492+I1498</f>
        <v>6375000</v>
      </c>
    </row>
    <row r="1492" spans="1:9">
      <c r="A1492" s="99" t="s">
        <v>292</v>
      </c>
      <c r="B1492" s="100" t="s">
        <v>716</v>
      </c>
      <c r="C1492" s="91" t="s">
        <v>291</v>
      </c>
      <c r="D1492" s="91" t="s">
        <v>293</v>
      </c>
      <c r="E1492" s="100"/>
      <c r="F1492" s="94">
        <f>F1493</f>
        <v>5100000</v>
      </c>
      <c r="G1492" s="94">
        <f t="shared" si="49"/>
        <v>0</v>
      </c>
      <c r="H1492" s="94">
        <f t="shared" si="50"/>
        <v>0</v>
      </c>
      <c r="I1492" s="94">
        <f>I1493</f>
        <v>5100000</v>
      </c>
    </row>
    <row r="1493" spans="1:9" ht="36">
      <c r="A1493" s="99" t="s">
        <v>294</v>
      </c>
      <c r="B1493" s="100" t="s">
        <v>716</v>
      </c>
      <c r="C1493" s="91" t="s">
        <v>291</v>
      </c>
      <c r="D1493" s="91" t="s">
        <v>297</v>
      </c>
      <c r="E1493" s="100"/>
      <c r="F1493" s="94">
        <f>F1494</f>
        <v>5100000</v>
      </c>
      <c r="G1493" s="94">
        <f t="shared" si="49"/>
        <v>0</v>
      </c>
      <c r="H1493" s="94">
        <f t="shared" si="50"/>
        <v>0</v>
      </c>
      <c r="I1493" s="94">
        <f>I1494</f>
        <v>5100000</v>
      </c>
    </row>
    <row r="1494" spans="1:9" ht="24">
      <c r="A1494" s="99" t="s">
        <v>296</v>
      </c>
      <c r="B1494" s="100" t="s">
        <v>716</v>
      </c>
      <c r="C1494" s="91" t="s">
        <v>291</v>
      </c>
      <c r="D1494" s="91" t="s">
        <v>297</v>
      </c>
      <c r="E1494" s="100"/>
      <c r="F1494" s="94">
        <f>F1495</f>
        <v>5100000</v>
      </c>
      <c r="G1494" s="94">
        <f t="shared" si="49"/>
        <v>0</v>
      </c>
      <c r="H1494" s="94">
        <f t="shared" si="50"/>
        <v>0</v>
      </c>
      <c r="I1494" s="94">
        <f>I1495</f>
        <v>5100000</v>
      </c>
    </row>
    <row r="1495" spans="1:9" ht="24">
      <c r="A1495" s="99" t="s">
        <v>208</v>
      </c>
      <c r="B1495" s="100" t="s">
        <v>716</v>
      </c>
      <c r="C1495" s="91" t="s">
        <v>291</v>
      </c>
      <c r="D1495" s="91" t="s">
        <v>297</v>
      </c>
      <c r="E1495" s="91" t="s">
        <v>209</v>
      </c>
      <c r="F1495" s="94">
        <f>F1496</f>
        <v>5100000</v>
      </c>
      <c r="G1495" s="94">
        <f t="shared" si="49"/>
        <v>0</v>
      </c>
      <c r="H1495" s="94">
        <f t="shared" si="50"/>
        <v>0</v>
      </c>
      <c r="I1495" s="94">
        <f>I1496</f>
        <v>5100000</v>
      </c>
    </row>
    <row r="1496" spans="1:9" ht="24">
      <c r="A1496" s="99" t="s">
        <v>210</v>
      </c>
      <c r="B1496" s="100" t="s">
        <v>716</v>
      </c>
      <c r="C1496" s="91" t="s">
        <v>291</v>
      </c>
      <c r="D1496" s="91" t="s">
        <v>297</v>
      </c>
      <c r="E1496" s="91" t="s">
        <v>211</v>
      </c>
      <c r="F1496" s="94">
        <f>F1497</f>
        <v>5100000</v>
      </c>
      <c r="G1496" s="94">
        <f t="shared" si="49"/>
        <v>0</v>
      </c>
      <c r="H1496" s="94">
        <f t="shared" si="50"/>
        <v>0</v>
      </c>
      <c r="I1496" s="94">
        <f>I1497</f>
        <v>5100000</v>
      </c>
    </row>
    <row r="1497" spans="1:9" ht="36">
      <c r="A1497" s="99" t="s">
        <v>214</v>
      </c>
      <c r="B1497" s="100" t="s">
        <v>716</v>
      </c>
      <c r="C1497" s="91" t="s">
        <v>291</v>
      </c>
      <c r="D1497" s="91" t="s">
        <v>297</v>
      </c>
      <c r="E1497" s="100" t="s">
        <v>215</v>
      </c>
      <c r="F1497" s="94">
        <v>5100000</v>
      </c>
      <c r="G1497" s="94">
        <f t="shared" si="49"/>
        <v>0</v>
      </c>
      <c r="H1497" s="94">
        <f t="shared" si="50"/>
        <v>0</v>
      </c>
      <c r="I1497" s="94">
        <v>5100000</v>
      </c>
    </row>
    <row r="1498" spans="1:9" ht="24">
      <c r="A1498" s="99" t="s">
        <v>244</v>
      </c>
      <c r="B1498" s="100" t="s">
        <v>716</v>
      </c>
      <c r="C1498" s="91" t="s">
        <v>291</v>
      </c>
      <c r="D1498" s="91" t="s">
        <v>245</v>
      </c>
      <c r="E1498" s="100"/>
      <c r="F1498" s="94">
        <f>F1499</f>
        <v>1275000</v>
      </c>
      <c r="G1498" s="94">
        <f t="shared" si="49"/>
        <v>0</v>
      </c>
      <c r="H1498" s="94">
        <f t="shared" si="50"/>
        <v>0</v>
      </c>
      <c r="I1498" s="94">
        <f>I1499</f>
        <v>1275000</v>
      </c>
    </row>
    <row r="1499" spans="1:9" ht="48">
      <c r="A1499" s="99" t="s">
        <v>595</v>
      </c>
      <c r="B1499" s="100" t="s">
        <v>716</v>
      </c>
      <c r="C1499" s="91" t="s">
        <v>291</v>
      </c>
      <c r="D1499" s="91" t="s">
        <v>299</v>
      </c>
      <c r="E1499" s="100"/>
      <c r="F1499" s="94">
        <f>F1500</f>
        <v>1275000</v>
      </c>
      <c r="G1499" s="94">
        <f t="shared" si="49"/>
        <v>0</v>
      </c>
      <c r="H1499" s="94">
        <f t="shared" si="50"/>
        <v>0</v>
      </c>
      <c r="I1499" s="94">
        <f>I1500</f>
        <v>1275000</v>
      </c>
    </row>
    <row r="1500" spans="1:9" ht="24">
      <c r="A1500" s="99" t="s">
        <v>208</v>
      </c>
      <c r="B1500" s="100" t="s">
        <v>716</v>
      </c>
      <c r="C1500" s="91" t="s">
        <v>291</v>
      </c>
      <c r="D1500" s="91" t="s">
        <v>299</v>
      </c>
      <c r="E1500" s="91" t="s">
        <v>209</v>
      </c>
      <c r="F1500" s="94">
        <f>F1501</f>
        <v>1275000</v>
      </c>
      <c r="G1500" s="94">
        <f t="shared" si="49"/>
        <v>0</v>
      </c>
      <c r="H1500" s="94">
        <f t="shared" si="50"/>
        <v>0</v>
      </c>
      <c r="I1500" s="94">
        <f>I1501</f>
        <v>1275000</v>
      </c>
    </row>
    <row r="1501" spans="1:9" ht="24">
      <c r="A1501" s="99" t="s">
        <v>210</v>
      </c>
      <c r="B1501" s="100" t="s">
        <v>716</v>
      </c>
      <c r="C1501" s="91" t="s">
        <v>291</v>
      </c>
      <c r="D1501" s="91" t="s">
        <v>299</v>
      </c>
      <c r="E1501" s="91" t="s">
        <v>211</v>
      </c>
      <c r="F1501" s="94">
        <f>F1502</f>
        <v>1275000</v>
      </c>
      <c r="G1501" s="94">
        <f t="shared" si="49"/>
        <v>0</v>
      </c>
      <c r="H1501" s="94">
        <f t="shared" si="50"/>
        <v>0</v>
      </c>
      <c r="I1501" s="94">
        <f>I1502</f>
        <v>1275000</v>
      </c>
    </row>
    <row r="1502" spans="1:9" ht="36">
      <c r="A1502" s="99" t="s">
        <v>214</v>
      </c>
      <c r="B1502" s="100" t="s">
        <v>716</v>
      </c>
      <c r="C1502" s="91" t="s">
        <v>291</v>
      </c>
      <c r="D1502" s="91" t="s">
        <v>299</v>
      </c>
      <c r="E1502" s="100" t="s">
        <v>215</v>
      </c>
      <c r="F1502" s="94">
        <v>1275000</v>
      </c>
      <c r="G1502" s="94">
        <f t="shared" ref="G1502:G1575" si="51">I1502-F1502</f>
        <v>0</v>
      </c>
      <c r="H1502" s="94">
        <f t="shared" si="50"/>
        <v>0</v>
      </c>
      <c r="I1502" s="94">
        <v>1275000</v>
      </c>
    </row>
    <row r="1503" spans="1:9">
      <c r="A1503" s="99" t="s">
        <v>301</v>
      </c>
      <c r="B1503" s="100" t="s">
        <v>716</v>
      </c>
      <c r="C1503" s="100" t="s">
        <v>302</v>
      </c>
      <c r="D1503" s="100"/>
      <c r="E1503" s="91"/>
      <c r="F1503" s="94">
        <f>F1510+F1515+F1548+F1504</f>
        <v>416416255</v>
      </c>
      <c r="G1503" s="94">
        <f t="shared" si="51"/>
        <v>50450624</v>
      </c>
      <c r="H1503" s="94">
        <f t="shared" si="50"/>
        <v>12.115430988639</v>
      </c>
      <c r="I1503" s="94">
        <f>I1510+I1515+I1548+I1504</f>
        <v>466866879</v>
      </c>
    </row>
    <row r="1504" spans="1:9">
      <c r="A1504" s="99" t="s">
        <v>303</v>
      </c>
      <c r="B1504" s="100" t="s">
        <v>716</v>
      </c>
      <c r="C1504" s="100" t="s">
        <v>304</v>
      </c>
      <c r="D1504" s="100"/>
      <c r="E1504" s="91"/>
      <c r="F1504" s="94">
        <f>F1505</f>
        <v>981500</v>
      </c>
      <c r="G1504" s="94">
        <f t="shared" si="51"/>
        <v>0</v>
      </c>
      <c r="H1504" s="94"/>
      <c r="I1504" s="94">
        <f>I1505</f>
        <v>981500</v>
      </c>
    </row>
    <row r="1505" spans="1:9" ht="24">
      <c r="A1505" s="99" t="s">
        <v>724</v>
      </c>
      <c r="B1505" s="100" t="s">
        <v>716</v>
      </c>
      <c r="C1505" s="100" t="s">
        <v>304</v>
      </c>
      <c r="D1505" s="100" t="s">
        <v>725</v>
      </c>
      <c r="E1505" s="91"/>
      <c r="F1505" s="94">
        <f>F1506</f>
        <v>981500</v>
      </c>
      <c r="G1505" s="94">
        <f t="shared" si="51"/>
        <v>0</v>
      </c>
      <c r="H1505" s="94"/>
      <c r="I1505" s="94">
        <f>I1506</f>
        <v>981500</v>
      </c>
    </row>
    <row r="1506" spans="1:9" ht="24">
      <c r="A1506" s="99" t="s">
        <v>726</v>
      </c>
      <c r="B1506" s="100" t="s">
        <v>716</v>
      </c>
      <c r="C1506" s="100" t="s">
        <v>304</v>
      </c>
      <c r="D1506" s="100" t="s">
        <v>727</v>
      </c>
      <c r="E1506" s="91"/>
      <c r="F1506" s="94">
        <f>F1507</f>
        <v>981500</v>
      </c>
      <c r="G1506" s="94">
        <f t="shared" si="51"/>
        <v>0</v>
      </c>
      <c r="H1506" s="94"/>
      <c r="I1506" s="94">
        <f>I1507</f>
        <v>981500</v>
      </c>
    </row>
    <row r="1507" spans="1:9" ht="24">
      <c r="A1507" s="99" t="s">
        <v>208</v>
      </c>
      <c r="B1507" s="100" t="s">
        <v>716</v>
      </c>
      <c r="C1507" s="100" t="s">
        <v>304</v>
      </c>
      <c r="D1507" s="100" t="s">
        <v>727</v>
      </c>
      <c r="E1507" s="91" t="s">
        <v>209</v>
      </c>
      <c r="F1507" s="94">
        <f>F1508</f>
        <v>981500</v>
      </c>
      <c r="G1507" s="94">
        <f t="shared" si="51"/>
        <v>0</v>
      </c>
      <c r="H1507" s="94"/>
      <c r="I1507" s="94">
        <f>I1508</f>
        <v>981500</v>
      </c>
    </row>
    <row r="1508" spans="1:9" ht="24">
      <c r="A1508" s="99" t="s">
        <v>210</v>
      </c>
      <c r="B1508" s="100" t="s">
        <v>716</v>
      </c>
      <c r="C1508" s="100" t="s">
        <v>304</v>
      </c>
      <c r="D1508" s="100" t="s">
        <v>727</v>
      </c>
      <c r="E1508" s="91" t="s">
        <v>211</v>
      </c>
      <c r="F1508" s="94">
        <f>F1509</f>
        <v>981500</v>
      </c>
      <c r="G1508" s="94">
        <f t="shared" si="51"/>
        <v>0</v>
      </c>
      <c r="H1508" s="94"/>
      <c r="I1508" s="94">
        <f>I1509</f>
        <v>981500</v>
      </c>
    </row>
    <row r="1509" spans="1:9" ht="36">
      <c r="A1509" s="99" t="s">
        <v>214</v>
      </c>
      <c r="B1509" s="100" t="s">
        <v>716</v>
      </c>
      <c r="C1509" s="100" t="s">
        <v>304</v>
      </c>
      <c r="D1509" s="100" t="s">
        <v>727</v>
      </c>
      <c r="E1509" s="100" t="s">
        <v>215</v>
      </c>
      <c r="F1509" s="94">
        <v>981500</v>
      </c>
      <c r="G1509" s="94">
        <f t="shared" si="51"/>
        <v>0</v>
      </c>
      <c r="H1509" s="94"/>
      <c r="I1509" s="94">
        <v>981500</v>
      </c>
    </row>
    <row r="1510" spans="1:9">
      <c r="A1510" s="99" t="s">
        <v>728</v>
      </c>
      <c r="B1510" s="100" t="s">
        <v>716</v>
      </c>
      <c r="C1510" s="91" t="s">
        <v>729</v>
      </c>
      <c r="D1510" s="91"/>
      <c r="E1510" s="91"/>
      <c r="F1510" s="94">
        <f>F1511</f>
        <v>151252000</v>
      </c>
      <c r="G1510" s="94">
        <f t="shared" si="51"/>
        <v>9004104</v>
      </c>
      <c r="H1510" s="94">
        <f t="shared" ref="H1510:H1520" si="52">G1510/F1510*100</f>
        <v>5.953047893581572</v>
      </c>
      <c r="I1510" s="94">
        <f>I1511</f>
        <v>160256104</v>
      </c>
    </row>
    <row r="1511" spans="1:9">
      <c r="A1511" s="99" t="s">
        <v>730</v>
      </c>
      <c r="B1511" s="100" t="s">
        <v>716</v>
      </c>
      <c r="C1511" s="91" t="s">
        <v>729</v>
      </c>
      <c r="D1511" s="91" t="s">
        <v>731</v>
      </c>
      <c r="E1511" s="91"/>
      <c r="F1511" s="94">
        <f>F1512</f>
        <v>151252000</v>
      </c>
      <c r="G1511" s="94">
        <f t="shared" si="51"/>
        <v>9004104</v>
      </c>
      <c r="H1511" s="94">
        <f t="shared" si="52"/>
        <v>5.953047893581572</v>
      </c>
      <c r="I1511" s="94">
        <f>I1512</f>
        <v>160256104</v>
      </c>
    </row>
    <row r="1512" spans="1:9" ht="24">
      <c r="A1512" s="99" t="s">
        <v>732</v>
      </c>
      <c r="B1512" s="100" t="s">
        <v>716</v>
      </c>
      <c r="C1512" s="91" t="s">
        <v>729</v>
      </c>
      <c r="D1512" s="91" t="s">
        <v>733</v>
      </c>
      <c r="E1512" s="91"/>
      <c r="F1512" s="94">
        <f>F1513</f>
        <v>151252000</v>
      </c>
      <c r="G1512" s="94">
        <f t="shared" si="51"/>
        <v>9004104</v>
      </c>
      <c r="H1512" s="94">
        <f t="shared" si="52"/>
        <v>5.953047893581572</v>
      </c>
      <c r="I1512" s="94">
        <f>I1513</f>
        <v>160256104</v>
      </c>
    </row>
    <row r="1513" spans="1:9">
      <c r="A1513" s="99" t="s">
        <v>224</v>
      </c>
      <c r="B1513" s="100" t="s">
        <v>716</v>
      </c>
      <c r="C1513" s="91" t="s">
        <v>729</v>
      </c>
      <c r="D1513" s="91" t="s">
        <v>733</v>
      </c>
      <c r="E1513" s="91" t="s">
        <v>225</v>
      </c>
      <c r="F1513" s="94">
        <f>F1514</f>
        <v>151252000</v>
      </c>
      <c r="G1513" s="94">
        <f t="shared" si="51"/>
        <v>9004104</v>
      </c>
      <c r="H1513" s="94">
        <f t="shared" si="52"/>
        <v>5.953047893581572</v>
      </c>
      <c r="I1513" s="94">
        <f>I1514</f>
        <v>160256104</v>
      </c>
    </row>
    <row r="1514" spans="1:9" ht="48">
      <c r="A1514" s="99" t="s">
        <v>280</v>
      </c>
      <c r="B1514" s="100" t="s">
        <v>716</v>
      </c>
      <c r="C1514" s="91" t="s">
        <v>729</v>
      </c>
      <c r="D1514" s="91" t="s">
        <v>733</v>
      </c>
      <c r="E1514" s="100" t="s">
        <v>281</v>
      </c>
      <c r="F1514" s="94">
        <v>151252000</v>
      </c>
      <c r="G1514" s="94">
        <f t="shared" si="51"/>
        <v>9004104</v>
      </c>
      <c r="H1514" s="94">
        <f t="shared" si="52"/>
        <v>5.953047893581572</v>
      </c>
      <c r="I1514" s="94">
        <v>160256104</v>
      </c>
    </row>
    <row r="1515" spans="1:9">
      <c r="A1515" s="99" t="s">
        <v>654</v>
      </c>
      <c r="B1515" s="100" t="s">
        <v>716</v>
      </c>
      <c r="C1515" s="100" t="s">
        <v>655</v>
      </c>
      <c r="D1515" s="100"/>
      <c r="E1515" s="91"/>
      <c r="F1515" s="94">
        <f>F1516+F1530+F1524</f>
        <v>263733955</v>
      </c>
      <c r="G1515" s="94">
        <f t="shared" si="51"/>
        <v>41446520</v>
      </c>
      <c r="H1515" s="94">
        <f t="shared" si="52"/>
        <v>15.715276404208172</v>
      </c>
      <c r="I1515" s="94">
        <f>I1516+I1530+I1524</f>
        <v>305180475</v>
      </c>
    </row>
    <row r="1516" spans="1:9">
      <c r="A1516" s="99" t="s">
        <v>656</v>
      </c>
      <c r="B1516" s="100" t="s">
        <v>716</v>
      </c>
      <c r="C1516" s="91" t="s">
        <v>655</v>
      </c>
      <c r="D1516" s="91" t="s">
        <v>657</v>
      </c>
      <c r="E1516" s="91"/>
      <c r="F1516" s="94">
        <f>F1517</f>
        <v>180564478</v>
      </c>
      <c r="G1516" s="94">
        <f t="shared" si="51"/>
        <v>0</v>
      </c>
      <c r="H1516" s="94">
        <f t="shared" si="52"/>
        <v>0</v>
      </c>
      <c r="I1516" s="94">
        <f>I1517</f>
        <v>180564478</v>
      </c>
    </row>
    <row r="1517" spans="1:9" ht="24">
      <c r="A1517" s="99" t="s">
        <v>658</v>
      </c>
      <c r="B1517" s="100" t="s">
        <v>716</v>
      </c>
      <c r="C1517" s="91" t="s">
        <v>655</v>
      </c>
      <c r="D1517" s="91" t="s">
        <v>659</v>
      </c>
      <c r="E1517" s="91"/>
      <c r="F1517" s="94">
        <f>F1518+F1521</f>
        <v>180564478</v>
      </c>
      <c r="G1517" s="94">
        <f t="shared" si="51"/>
        <v>0</v>
      </c>
      <c r="H1517" s="94">
        <f t="shared" si="52"/>
        <v>0</v>
      </c>
      <c r="I1517" s="94">
        <f>I1518+I1521</f>
        <v>180564478</v>
      </c>
    </row>
    <row r="1518" spans="1:9" ht="24">
      <c r="A1518" s="99" t="s">
        <v>208</v>
      </c>
      <c r="B1518" s="100" t="s">
        <v>716</v>
      </c>
      <c r="C1518" s="91" t="s">
        <v>655</v>
      </c>
      <c r="D1518" s="91" t="s">
        <v>659</v>
      </c>
      <c r="E1518" s="91" t="s">
        <v>209</v>
      </c>
      <c r="F1518" s="94">
        <f>F1519</f>
        <v>180525400</v>
      </c>
      <c r="G1518" s="94">
        <f t="shared" si="51"/>
        <v>0</v>
      </c>
      <c r="H1518" s="94">
        <f t="shared" si="52"/>
        <v>0</v>
      </c>
      <c r="I1518" s="94">
        <f>I1519</f>
        <v>180525400</v>
      </c>
    </row>
    <row r="1519" spans="1:9" ht="24">
      <c r="A1519" s="99" t="s">
        <v>210</v>
      </c>
      <c r="B1519" s="100" t="s">
        <v>716</v>
      </c>
      <c r="C1519" s="91" t="s">
        <v>655</v>
      </c>
      <c r="D1519" s="91" t="s">
        <v>659</v>
      </c>
      <c r="E1519" s="91" t="s">
        <v>211</v>
      </c>
      <c r="F1519" s="94">
        <f>F1520</f>
        <v>180525400</v>
      </c>
      <c r="G1519" s="94">
        <f t="shared" si="51"/>
        <v>0</v>
      </c>
      <c r="H1519" s="94">
        <f t="shared" si="52"/>
        <v>0</v>
      </c>
      <c r="I1519" s="94">
        <f>I1520</f>
        <v>180525400</v>
      </c>
    </row>
    <row r="1520" spans="1:9" ht="36">
      <c r="A1520" s="99" t="s">
        <v>214</v>
      </c>
      <c r="B1520" s="100" t="s">
        <v>716</v>
      </c>
      <c r="C1520" s="91" t="s">
        <v>655</v>
      </c>
      <c r="D1520" s="91" t="s">
        <v>659</v>
      </c>
      <c r="E1520" s="100" t="s">
        <v>215</v>
      </c>
      <c r="F1520" s="94">
        <v>180525400</v>
      </c>
      <c r="G1520" s="94">
        <f t="shared" si="51"/>
        <v>0</v>
      </c>
      <c r="H1520" s="94">
        <f t="shared" si="52"/>
        <v>0</v>
      </c>
      <c r="I1520" s="94">
        <v>180525400</v>
      </c>
    </row>
    <row r="1521" spans="1:9">
      <c r="A1521" s="99" t="s">
        <v>224</v>
      </c>
      <c r="B1521" s="100" t="s">
        <v>716</v>
      </c>
      <c r="C1521" s="91" t="s">
        <v>655</v>
      </c>
      <c r="D1521" s="91" t="s">
        <v>659</v>
      </c>
      <c r="E1521" s="100" t="s">
        <v>225</v>
      </c>
      <c r="F1521" s="94">
        <f>F1522</f>
        <v>39078</v>
      </c>
      <c r="G1521" s="94">
        <f t="shared" si="51"/>
        <v>0</v>
      </c>
      <c r="H1521" s="94"/>
      <c r="I1521" s="94">
        <f>I1522</f>
        <v>39078</v>
      </c>
    </row>
    <row r="1522" spans="1:9">
      <c r="A1522" s="99" t="s">
        <v>734</v>
      </c>
      <c r="B1522" s="100" t="s">
        <v>716</v>
      </c>
      <c r="C1522" s="91" t="s">
        <v>655</v>
      </c>
      <c r="D1522" s="91" t="s">
        <v>659</v>
      </c>
      <c r="E1522" s="100" t="s">
        <v>275</v>
      </c>
      <c r="F1522" s="94">
        <f>F1523</f>
        <v>39078</v>
      </c>
      <c r="G1522" s="94">
        <f t="shared" si="51"/>
        <v>0</v>
      </c>
      <c r="H1522" s="94"/>
      <c r="I1522" s="94">
        <f>I1523</f>
        <v>39078</v>
      </c>
    </row>
    <row r="1523" spans="1:9" ht="120">
      <c r="A1523" s="99" t="s">
        <v>735</v>
      </c>
      <c r="B1523" s="100" t="s">
        <v>716</v>
      </c>
      <c r="C1523" s="91" t="s">
        <v>655</v>
      </c>
      <c r="D1523" s="91" t="s">
        <v>659</v>
      </c>
      <c r="E1523" s="100" t="s">
        <v>277</v>
      </c>
      <c r="F1523" s="94">
        <v>39078</v>
      </c>
      <c r="G1523" s="94">
        <f t="shared" si="51"/>
        <v>0</v>
      </c>
      <c r="H1523" s="94"/>
      <c r="I1523" s="94">
        <v>39078</v>
      </c>
    </row>
    <row r="1524" spans="1:9">
      <c r="A1524" s="99" t="s">
        <v>292</v>
      </c>
      <c r="B1524" s="100" t="s">
        <v>716</v>
      </c>
      <c r="C1524" s="100" t="s">
        <v>655</v>
      </c>
      <c r="D1524" s="100" t="s">
        <v>293</v>
      </c>
      <c r="E1524" s="100"/>
      <c r="F1524" s="94">
        <f>F1525</f>
        <v>19124674</v>
      </c>
      <c r="G1524" s="94">
        <f t="shared" si="51"/>
        <v>0</v>
      </c>
      <c r="H1524" s="94">
        <f t="shared" ref="H1524:H1593" si="53">G1524/F1524*100</f>
        <v>0</v>
      </c>
      <c r="I1524" s="94">
        <f>I1525</f>
        <v>19124674</v>
      </c>
    </row>
    <row r="1525" spans="1:9" ht="24">
      <c r="A1525" s="99" t="s">
        <v>736</v>
      </c>
      <c r="B1525" s="100" t="s">
        <v>716</v>
      </c>
      <c r="C1525" s="100" t="s">
        <v>655</v>
      </c>
      <c r="D1525" s="100" t="s">
        <v>737</v>
      </c>
      <c r="E1525" s="100"/>
      <c r="F1525" s="94">
        <f>F1526</f>
        <v>19124674</v>
      </c>
      <c r="G1525" s="94">
        <f t="shared" si="51"/>
        <v>0</v>
      </c>
      <c r="H1525" s="94">
        <f t="shared" si="53"/>
        <v>0</v>
      </c>
      <c r="I1525" s="94">
        <f>I1526</f>
        <v>19124674</v>
      </c>
    </row>
    <row r="1526" spans="1:9" ht="24">
      <c r="A1526" s="99" t="s">
        <v>208</v>
      </c>
      <c r="B1526" s="100" t="s">
        <v>716</v>
      </c>
      <c r="C1526" s="100" t="s">
        <v>655</v>
      </c>
      <c r="D1526" s="100" t="s">
        <v>737</v>
      </c>
      <c r="E1526" s="100" t="s">
        <v>209</v>
      </c>
      <c r="F1526" s="94">
        <f>F1527</f>
        <v>19124674</v>
      </c>
      <c r="G1526" s="94">
        <f t="shared" si="51"/>
        <v>0</v>
      </c>
      <c r="H1526" s="94">
        <f t="shared" si="53"/>
        <v>0</v>
      </c>
      <c r="I1526" s="94">
        <f>I1527</f>
        <v>19124674</v>
      </c>
    </row>
    <row r="1527" spans="1:9" ht="24">
      <c r="A1527" s="99" t="s">
        <v>210</v>
      </c>
      <c r="B1527" s="100" t="s">
        <v>716</v>
      </c>
      <c r="C1527" s="100" t="s">
        <v>655</v>
      </c>
      <c r="D1527" s="100" t="s">
        <v>737</v>
      </c>
      <c r="E1527" s="100" t="s">
        <v>211</v>
      </c>
      <c r="F1527" s="94">
        <f>F1529+F1528</f>
        <v>19124674</v>
      </c>
      <c r="G1527" s="94">
        <f t="shared" si="51"/>
        <v>0</v>
      </c>
      <c r="H1527" s="94">
        <f t="shared" si="53"/>
        <v>0</v>
      </c>
      <c r="I1527" s="94">
        <f>I1529+I1528</f>
        <v>19124674</v>
      </c>
    </row>
    <row r="1528" spans="1:9" ht="36">
      <c r="A1528" s="99" t="s">
        <v>738</v>
      </c>
      <c r="B1528" s="100" t="s">
        <v>716</v>
      </c>
      <c r="C1528" s="100" t="s">
        <v>655</v>
      </c>
      <c r="D1528" s="100" t="s">
        <v>737</v>
      </c>
      <c r="E1528" s="100" t="s">
        <v>651</v>
      </c>
      <c r="F1528" s="94"/>
      <c r="G1528" s="94">
        <f t="shared" si="51"/>
        <v>17170100</v>
      </c>
      <c r="H1528" s="94"/>
      <c r="I1528" s="94">
        <v>17170100</v>
      </c>
    </row>
    <row r="1529" spans="1:9" ht="36">
      <c r="A1529" s="99" t="s">
        <v>214</v>
      </c>
      <c r="B1529" s="100" t="s">
        <v>716</v>
      </c>
      <c r="C1529" s="100" t="s">
        <v>655</v>
      </c>
      <c r="D1529" s="100" t="s">
        <v>737</v>
      </c>
      <c r="E1529" s="100" t="s">
        <v>215</v>
      </c>
      <c r="F1529" s="94">
        <v>19124674</v>
      </c>
      <c r="G1529" s="94">
        <f t="shared" si="51"/>
        <v>-17170100</v>
      </c>
      <c r="H1529" s="94">
        <f t="shared" si="53"/>
        <v>-89.779831018296051</v>
      </c>
      <c r="I1529" s="94">
        <v>1954574</v>
      </c>
    </row>
    <row r="1530" spans="1:9" ht="24">
      <c r="A1530" s="99" t="s">
        <v>244</v>
      </c>
      <c r="B1530" s="100" t="s">
        <v>716</v>
      </c>
      <c r="C1530" s="100" t="s">
        <v>655</v>
      </c>
      <c r="D1530" s="100" t="s">
        <v>245</v>
      </c>
      <c r="E1530" s="91"/>
      <c r="F1530" s="94">
        <f>F1540+F1535+F1544+F1531</f>
        <v>64044803</v>
      </c>
      <c r="G1530" s="94">
        <f t="shared" si="51"/>
        <v>41446520</v>
      </c>
      <c r="H1530" s="94">
        <f t="shared" si="53"/>
        <v>64.714884047656454</v>
      </c>
      <c r="I1530" s="94">
        <f>I1540+I1535+I1544+I1531</f>
        <v>105491323</v>
      </c>
    </row>
    <row r="1531" spans="1:9" ht="48">
      <c r="A1531" s="99" t="s">
        <v>739</v>
      </c>
      <c r="B1531" s="100" t="s">
        <v>716</v>
      </c>
      <c r="C1531" s="100" t="s">
        <v>655</v>
      </c>
      <c r="D1531" s="100" t="s">
        <v>669</v>
      </c>
      <c r="E1531" s="91"/>
      <c r="F1531" s="94">
        <f>F1532</f>
        <v>0</v>
      </c>
      <c r="G1531" s="94">
        <f t="shared" si="51"/>
        <v>41446520</v>
      </c>
      <c r="H1531" s="94"/>
      <c r="I1531" s="94">
        <f>I1532</f>
        <v>41446520</v>
      </c>
    </row>
    <row r="1532" spans="1:9" ht="24">
      <c r="A1532" s="99" t="s">
        <v>208</v>
      </c>
      <c r="B1532" s="100" t="s">
        <v>716</v>
      </c>
      <c r="C1532" s="100" t="s">
        <v>655</v>
      </c>
      <c r="D1532" s="100" t="s">
        <v>669</v>
      </c>
      <c r="E1532" s="91" t="s">
        <v>209</v>
      </c>
      <c r="F1532" s="94">
        <f>F1533</f>
        <v>0</v>
      </c>
      <c r="G1532" s="94">
        <f t="shared" si="51"/>
        <v>41446520</v>
      </c>
      <c r="H1532" s="94"/>
      <c r="I1532" s="94">
        <f>I1533</f>
        <v>41446520</v>
      </c>
    </row>
    <row r="1533" spans="1:9" ht="24">
      <c r="A1533" s="99" t="s">
        <v>210</v>
      </c>
      <c r="B1533" s="100" t="s">
        <v>716</v>
      </c>
      <c r="C1533" s="100" t="s">
        <v>655</v>
      </c>
      <c r="D1533" s="100" t="s">
        <v>669</v>
      </c>
      <c r="E1533" s="91" t="s">
        <v>211</v>
      </c>
      <c r="F1533" s="94">
        <f>F1534</f>
        <v>0</v>
      </c>
      <c r="G1533" s="94">
        <f t="shared" si="51"/>
        <v>41446520</v>
      </c>
      <c r="H1533" s="94"/>
      <c r="I1533" s="94">
        <f>I1534</f>
        <v>41446520</v>
      </c>
    </row>
    <row r="1534" spans="1:9" ht="36">
      <c r="A1534" s="99" t="s">
        <v>738</v>
      </c>
      <c r="B1534" s="100" t="s">
        <v>716</v>
      </c>
      <c r="C1534" s="100" t="s">
        <v>655</v>
      </c>
      <c r="D1534" s="100" t="s">
        <v>669</v>
      </c>
      <c r="E1534" s="91" t="s">
        <v>651</v>
      </c>
      <c r="F1534" s="94"/>
      <c r="G1534" s="94">
        <f t="shared" si="51"/>
        <v>41446520</v>
      </c>
      <c r="H1534" s="94"/>
      <c r="I1534" s="94">
        <v>41446520</v>
      </c>
    </row>
    <row r="1535" spans="1:9" ht="36">
      <c r="A1535" s="99" t="s">
        <v>690</v>
      </c>
      <c r="B1535" s="100" t="s">
        <v>716</v>
      </c>
      <c r="C1535" s="100" t="s">
        <v>655</v>
      </c>
      <c r="D1535" s="100" t="s">
        <v>691</v>
      </c>
      <c r="E1535" s="91"/>
      <c r="F1535" s="94">
        <f>F1536</f>
        <v>4278072</v>
      </c>
      <c r="G1535" s="94">
        <f t="shared" si="51"/>
        <v>0</v>
      </c>
      <c r="H1535" s="94">
        <f t="shared" si="53"/>
        <v>0</v>
      </c>
      <c r="I1535" s="94">
        <f>I1536</f>
        <v>4278072</v>
      </c>
    </row>
    <row r="1536" spans="1:9" ht="24">
      <c r="A1536" s="99" t="s">
        <v>208</v>
      </c>
      <c r="B1536" s="100" t="s">
        <v>716</v>
      </c>
      <c r="C1536" s="100" t="s">
        <v>655</v>
      </c>
      <c r="D1536" s="100" t="s">
        <v>691</v>
      </c>
      <c r="E1536" s="91" t="s">
        <v>209</v>
      </c>
      <c r="F1536" s="94">
        <f>F1537</f>
        <v>4278072</v>
      </c>
      <c r="G1536" s="94">
        <f t="shared" si="51"/>
        <v>0</v>
      </c>
      <c r="H1536" s="94">
        <f t="shared" si="53"/>
        <v>0</v>
      </c>
      <c r="I1536" s="94">
        <f>I1537</f>
        <v>4278072</v>
      </c>
    </row>
    <row r="1537" spans="1:9" ht="24">
      <c r="A1537" s="99" t="s">
        <v>210</v>
      </c>
      <c r="B1537" s="100" t="s">
        <v>716</v>
      </c>
      <c r="C1537" s="100" t="s">
        <v>655</v>
      </c>
      <c r="D1537" s="100" t="s">
        <v>691</v>
      </c>
      <c r="E1537" s="91" t="s">
        <v>211</v>
      </c>
      <c r="F1537" s="94">
        <f>F1539+F1538</f>
        <v>4278072</v>
      </c>
      <c r="G1537" s="94">
        <f t="shared" si="51"/>
        <v>0</v>
      </c>
      <c r="H1537" s="94">
        <f t="shared" si="53"/>
        <v>0</v>
      </c>
      <c r="I1537" s="94">
        <f>I1539+I1538</f>
        <v>4278072</v>
      </c>
    </row>
    <row r="1538" spans="1:9" ht="36">
      <c r="A1538" s="99" t="s">
        <v>738</v>
      </c>
      <c r="B1538" s="100" t="s">
        <v>716</v>
      </c>
      <c r="C1538" s="100" t="s">
        <v>655</v>
      </c>
      <c r="D1538" s="100" t="s">
        <v>691</v>
      </c>
      <c r="E1538" s="91" t="s">
        <v>651</v>
      </c>
      <c r="F1538" s="94"/>
      <c r="G1538" s="94">
        <f t="shared" si="51"/>
        <v>1907800</v>
      </c>
      <c r="H1538" s="94"/>
      <c r="I1538" s="94">
        <v>1907800</v>
      </c>
    </row>
    <row r="1539" spans="1:9" ht="36">
      <c r="A1539" s="99" t="s">
        <v>214</v>
      </c>
      <c r="B1539" s="100" t="s">
        <v>716</v>
      </c>
      <c r="C1539" s="100" t="s">
        <v>655</v>
      </c>
      <c r="D1539" s="100" t="s">
        <v>691</v>
      </c>
      <c r="E1539" s="100" t="s">
        <v>215</v>
      </c>
      <c r="F1539" s="94">
        <v>4278072</v>
      </c>
      <c r="G1539" s="94">
        <f t="shared" si="51"/>
        <v>-1907800</v>
      </c>
      <c r="H1539" s="94">
        <f t="shared" si="53"/>
        <v>-44.594854878552766</v>
      </c>
      <c r="I1539" s="94">
        <v>2370272</v>
      </c>
    </row>
    <row r="1540" spans="1:9" ht="72">
      <c r="A1540" s="99" t="s">
        <v>500</v>
      </c>
      <c r="B1540" s="100" t="s">
        <v>716</v>
      </c>
      <c r="C1540" s="91" t="s">
        <v>655</v>
      </c>
      <c r="D1540" s="91" t="s">
        <v>501</v>
      </c>
      <c r="E1540" s="91"/>
      <c r="F1540" s="94">
        <f>F1541</f>
        <v>342780</v>
      </c>
      <c r="G1540" s="94">
        <f t="shared" si="51"/>
        <v>0</v>
      </c>
      <c r="H1540" s="94">
        <f t="shared" si="53"/>
        <v>0</v>
      </c>
      <c r="I1540" s="94">
        <f>I1541</f>
        <v>342780</v>
      </c>
    </row>
    <row r="1541" spans="1:9" ht="24">
      <c r="A1541" s="99" t="s">
        <v>208</v>
      </c>
      <c r="B1541" s="100" t="s">
        <v>716</v>
      </c>
      <c r="C1541" s="91" t="s">
        <v>655</v>
      </c>
      <c r="D1541" s="91" t="s">
        <v>501</v>
      </c>
      <c r="E1541" s="91" t="s">
        <v>209</v>
      </c>
      <c r="F1541" s="94">
        <f>F1542</f>
        <v>342780</v>
      </c>
      <c r="G1541" s="94">
        <f t="shared" si="51"/>
        <v>0</v>
      </c>
      <c r="H1541" s="94">
        <f t="shared" si="53"/>
        <v>0</v>
      </c>
      <c r="I1541" s="94">
        <f>I1542</f>
        <v>342780</v>
      </c>
    </row>
    <row r="1542" spans="1:9" ht="24">
      <c r="A1542" s="99" t="s">
        <v>210</v>
      </c>
      <c r="B1542" s="100" t="s">
        <v>716</v>
      </c>
      <c r="C1542" s="91" t="s">
        <v>655</v>
      </c>
      <c r="D1542" s="91" t="s">
        <v>501</v>
      </c>
      <c r="E1542" s="91" t="s">
        <v>211</v>
      </c>
      <c r="F1542" s="94">
        <f>F1543</f>
        <v>342780</v>
      </c>
      <c r="G1542" s="94">
        <f t="shared" si="51"/>
        <v>0</v>
      </c>
      <c r="H1542" s="94">
        <f t="shared" si="53"/>
        <v>0</v>
      </c>
      <c r="I1542" s="94">
        <f>I1543</f>
        <v>342780</v>
      </c>
    </row>
    <row r="1543" spans="1:9" ht="36">
      <c r="A1543" s="99" t="s">
        <v>214</v>
      </c>
      <c r="B1543" s="100" t="s">
        <v>716</v>
      </c>
      <c r="C1543" s="91" t="s">
        <v>655</v>
      </c>
      <c r="D1543" s="91" t="s">
        <v>501</v>
      </c>
      <c r="E1543" s="100" t="s">
        <v>215</v>
      </c>
      <c r="F1543" s="94">
        <v>342780</v>
      </c>
      <c r="G1543" s="94">
        <f t="shared" si="51"/>
        <v>0</v>
      </c>
      <c r="H1543" s="94">
        <f t="shared" si="53"/>
        <v>0</v>
      </c>
      <c r="I1543" s="94">
        <v>342780</v>
      </c>
    </row>
    <row r="1544" spans="1:9" ht="48">
      <c r="A1544" s="99" t="s">
        <v>670</v>
      </c>
      <c r="B1544" s="100" t="s">
        <v>716</v>
      </c>
      <c r="C1544" s="91" t="s">
        <v>655</v>
      </c>
      <c r="D1544" s="91" t="s">
        <v>379</v>
      </c>
      <c r="E1544" s="100"/>
      <c r="F1544" s="94">
        <f>F1545</f>
        <v>59423951</v>
      </c>
      <c r="G1544" s="94">
        <f t="shared" si="51"/>
        <v>0</v>
      </c>
      <c r="H1544" s="94">
        <f t="shared" si="53"/>
        <v>0</v>
      </c>
      <c r="I1544" s="94">
        <f>I1545</f>
        <v>59423951</v>
      </c>
    </row>
    <row r="1545" spans="1:9" ht="24">
      <c r="A1545" s="99" t="s">
        <v>208</v>
      </c>
      <c r="B1545" s="100" t="s">
        <v>716</v>
      </c>
      <c r="C1545" s="91" t="s">
        <v>655</v>
      </c>
      <c r="D1545" s="91" t="s">
        <v>379</v>
      </c>
      <c r="E1545" s="91" t="s">
        <v>209</v>
      </c>
      <c r="F1545" s="94">
        <f>F1546</f>
        <v>59423951</v>
      </c>
      <c r="G1545" s="94">
        <f t="shared" si="51"/>
        <v>0</v>
      </c>
      <c r="H1545" s="94">
        <f t="shared" si="53"/>
        <v>0</v>
      </c>
      <c r="I1545" s="94">
        <f>I1546</f>
        <v>59423951</v>
      </c>
    </row>
    <row r="1546" spans="1:9" ht="24">
      <c r="A1546" s="99" t="s">
        <v>210</v>
      </c>
      <c r="B1546" s="100" t="s">
        <v>716</v>
      </c>
      <c r="C1546" s="91" t="s">
        <v>655</v>
      </c>
      <c r="D1546" s="91" t="s">
        <v>379</v>
      </c>
      <c r="E1546" s="91" t="s">
        <v>211</v>
      </c>
      <c r="F1546" s="94">
        <f>F1547</f>
        <v>59423951</v>
      </c>
      <c r="G1546" s="94">
        <f t="shared" si="51"/>
        <v>0</v>
      </c>
      <c r="H1546" s="94">
        <f t="shared" si="53"/>
        <v>0</v>
      </c>
      <c r="I1546" s="94">
        <f>I1547</f>
        <v>59423951</v>
      </c>
    </row>
    <row r="1547" spans="1:9" ht="36">
      <c r="A1547" s="99" t="s">
        <v>212</v>
      </c>
      <c r="B1547" s="100" t="s">
        <v>716</v>
      </c>
      <c r="C1547" s="91" t="s">
        <v>655</v>
      </c>
      <c r="D1547" s="91" t="s">
        <v>379</v>
      </c>
      <c r="E1547" s="100" t="s">
        <v>215</v>
      </c>
      <c r="F1547" s="94">
        <v>59423951</v>
      </c>
      <c r="G1547" s="94">
        <f t="shared" si="51"/>
        <v>0</v>
      </c>
      <c r="H1547" s="94">
        <f t="shared" si="53"/>
        <v>0</v>
      </c>
      <c r="I1547" s="94">
        <v>59423951</v>
      </c>
    </row>
    <row r="1548" spans="1:9">
      <c r="A1548" s="99" t="s">
        <v>740</v>
      </c>
      <c r="B1548" s="100" t="s">
        <v>716</v>
      </c>
      <c r="C1548" s="100" t="s">
        <v>741</v>
      </c>
      <c r="D1548" s="100"/>
      <c r="E1548" s="91"/>
      <c r="F1548" s="94">
        <f t="shared" ref="F1548:I1553" si="54">F1549</f>
        <v>448800</v>
      </c>
      <c r="G1548" s="94">
        <f t="shared" si="51"/>
        <v>0</v>
      </c>
      <c r="H1548" s="94">
        <f t="shared" si="53"/>
        <v>0</v>
      </c>
      <c r="I1548" s="94">
        <f t="shared" si="54"/>
        <v>448800</v>
      </c>
    </row>
    <row r="1549" spans="1:9">
      <c r="A1549" s="99" t="s">
        <v>742</v>
      </c>
      <c r="B1549" s="100" t="s">
        <v>716</v>
      </c>
      <c r="C1549" s="91" t="s">
        <v>741</v>
      </c>
      <c r="D1549" s="91" t="s">
        <v>743</v>
      </c>
      <c r="E1549" s="91"/>
      <c r="F1549" s="94">
        <f t="shared" si="54"/>
        <v>448800</v>
      </c>
      <c r="G1549" s="94">
        <f t="shared" si="51"/>
        <v>0</v>
      </c>
      <c r="H1549" s="94">
        <f t="shared" si="53"/>
        <v>0</v>
      </c>
      <c r="I1549" s="94">
        <f t="shared" si="54"/>
        <v>448800</v>
      </c>
    </row>
    <row r="1550" spans="1:9" ht="36">
      <c r="A1550" s="99" t="s">
        <v>744</v>
      </c>
      <c r="B1550" s="100" t="s">
        <v>716</v>
      </c>
      <c r="C1550" s="91" t="s">
        <v>741</v>
      </c>
      <c r="D1550" s="91" t="s">
        <v>745</v>
      </c>
      <c r="E1550" s="91"/>
      <c r="F1550" s="94">
        <f t="shared" si="54"/>
        <v>448800</v>
      </c>
      <c r="G1550" s="94">
        <f t="shared" si="51"/>
        <v>0</v>
      </c>
      <c r="H1550" s="94">
        <f t="shared" si="53"/>
        <v>0</v>
      </c>
      <c r="I1550" s="94">
        <f t="shared" si="54"/>
        <v>448800</v>
      </c>
    </row>
    <row r="1551" spans="1:9" ht="24">
      <c r="A1551" s="99" t="s">
        <v>746</v>
      </c>
      <c r="B1551" s="100" t="s">
        <v>716</v>
      </c>
      <c r="C1551" s="91" t="s">
        <v>741</v>
      </c>
      <c r="D1551" s="91" t="s">
        <v>747</v>
      </c>
      <c r="E1551" s="91"/>
      <c r="F1551" s="94">
        <f t="shared" si="54"/>
        <v>448800</v>
      </c>
      <c r="G1551" s="94">
        <f t="shared" si="51"/>
        <v>0</v>
      </c>
      <c r="H1551" s="94">
        <f t="shared" si="53"/>
        <v>0</v>
      </c>
      <c r="I1551" s="94">
        <f t="shared" si="54"/>
        <v>448800</v>
      </c>
    </row>
    <row r="1552" spans="1:9" ht="24">
      <c r="A1552" s="99" t="s">
        <v>208</v>
      </c>
      <c r="B1552" s="100" t="s">
        <v>716</v>
      </c>
      <c r="C1552" s="91" t="s">
        <v>741</v>
      </c>
      <c r="D1552" s="91" t="s">
        <v>747</v>
      </c>
      <c r="E1552" s="91" t="s">
        <v>209</v>
      </c>
      <c r="F1552" s="94">
        <f t="shared" si="54"/>
        <v>448800</v>
      </c>
      <c r="G1552" s="94">
        <f t="shared" si="51"/>
        <v>0</v>
      </c>
      <c r="H1552" s="94">
        <f t="shared" si="53"/>
        <v>0</v>
      </c>
      <c r="I1552" s="94">
        <f t="shared" si="54"/>
        <v>448800</v>
      </c>
    </row>
    <row r="1553" spans="1:9" ht="24">
      <c r="A1553" s="99" t="s">
        <v>210</v>
      </c>
      <c r="B1553" s="100" t="s">
        <v>716</v>
      </c>
      <c r="C1553" s="91" t="s">
        <v>741</v>
      </c>
      <c r="D1553" s="91" t="s">
        <v>747</v>
      </c>
      <c r="E1553" s="91" t="s">
        <v>211</v>
      </c>
      <c r="F1553" s="94">
        <f t="shared" si="54"/>
        <v>448800</v>
      </c>
      <c r="G1553" s="94">
        <f t="shared" si="51"/>
        <v>0</v>
      </c>
      <c r="H1553" s="94">
        <f t="shared" si="53"/>
        <v>0</v>
      </c>
      <c r="I1553" s="94">
        <f t="shared" si="54"/>
        <v>448800</v>
      </c>
    </row>
    <row r="1554" spans="1:9" ht="36">
      <c r="A1554" s="99" t="s">
        <v>212</v>
      </c>
      <c r="B1554" s="100" t="s">
        <v>716</v>
      </c>
      <c r="C1554" s="91" t="s">
        <v>741</v>
      </c>
      <c r="D1554" s="91" t="s">
        <v>747</v>
      </c>
      <c r="E1554" s="100" t="s">
        <v>213</v>
      </c>
      <c r="F1554" s="94">
        <v>448800</v>
      </c>
      <c r="G1554" s="94">
        <f t="shared" si="51"/>
        <v>0</v>
      </c>
      <c r="H1554" s="94">
        <f t="shared" si="53"/>
        <v>0</v>
      </c>
      <c r="I1554" s="94">
        <v>448800</v>
      </c>
    </row>
    <row r="1555" spans="1:9">
      <c r="A1555" s="99" t="s">
        <v>384</v>
      </c>
      <c r="B1555" s="100" t="s">
        <v>716</v>
      </c>
      <c r="C1555" s="100" t="s">
        <v>385</v>
      </c>
      <c r="D1555" s="100"/>
      <c r="E1555" s="91"/>
      <c r="F1555" s="94">
        <f>F1556+F1583+F1604+F1638</f>
        <v>422957760</v>
      </c>
      <c r="G1555" s="94">
        <f t="shared" si="51"/>
        <v>1209500</v>
      </c>
      <c r="H1555" s="94">
        <f t="shared" si="53"/>
        <v>0.28596236182071705</v>
      </c>
      <c r="I1555" s="94">
        <f>I1556+I1583+I1604+I1638</f>
        <v>424167260</v>
      </c>
    </row>
    <row r="1556" spans="1:9">
      <c r="A1556" s="99" t="s">
        <v>386</v>
      </c>
      <c r="B1556" s="100" t="s">
        <v>716</v>
      </c>
      <c r="C1556" s="91" t="s">
        <v>387</v>
      </c>
      <c r="D1556" s="91"/>
      <c r="E1556" s="91"/>
      <c r="F1556" s="94">
        <f>F1557+F1573+F1569</f>
        <v>53391594</v>
      </c>
      <c r="G1556" s="94">
        <f t="shared" si="51"/>
        <v>0</v>
      </c>
      <c r="H1556" s="94">
        <f t="shared" si="53"/>
        <v>0</v>
      </c>
      <c r="I1556" s="94">
        <f>I1557+I1573+I1569</f>
        <v>53391594</v>
      </c>
    </row>
    <row r="1557" spans="1:9">
      <c r="A1557" s="99" t="s">
        <v>388</v>
      </c>
      <c r="B1557" s="100" t="s">
        <v>716</v>
      </c>
      <c r="C1557" s="91" t="s">
        <v>387</v>
      </c>
      <c r="D1557" s="91" t="s">
        <v>748</v>
      </c>
      <c r="E1557" s="91"/>
      <c r="F1557" s="94">
        <f>F1558+F1561+F1565</f>
        <v>37658036</v>
      </c>
      <c r="G1557" s="94">
        <f t="shared" si="51"/>
        <v>0</v>
      </c>
      <c r="H1557" s="94">
        <f t="shared" si="53"/>
        <v>0</v>
      </c>
      <c r="I1557" s="94">
        <f>I1558+I1561+I1565</f>
        <v>37658036</v>
      </c>
    </row>
    <row r="1558" spans="1:9" ht="48">
      <c r="A1558" s="99" t="s">
        <v>749</v>
      </c>
      <c r="B1558" s="100" t="s">
        <v>716</v>
      </c>
      <c r="C1558" s="100" t="s">
        <v>387</v>
      </c>
      <c r="D1558" s="100" t="s">
        <v>750</v>
      </c>
      <c r="E1558" s="91"/>
      <c r="F1558" s="94">
        <f>F1559</f>
        <v>12642000</v>
      </c>
      <c r="G1558" s="94">
        <f t="shared" si="51"/>
        <v>0</v>
      </c>
      <c r="H1558" s="94">
        <f t="shared" si="53"/>
        <v>0</v>
      </c>
      <c r="I1558" s="94">
        <f>I1559</f>
        <v>12642000</v>
      </c>
    </row>
    <row r="1559" spans="1:9">
      <c r="A1559" s="99" t="s">
        <v>224</v>
      </c>
      <c r="B1559" s="100" t="s">
        <v>716</v>
      </c>
      <c r="C1559" s="91" t="s">
        <v>387</v>
      </c>
      <c r="D1559" s="91" t="s">
        <v>750</v>
      </c>
      <c r="E1559" s="91" t="s">
        <v>225</v>
      </c>
      <c r="F1559" s="94">
        <f>F1560</f>
        <v>12642000</v>
      </c>
      <c r="G1559" s="94">
        <f t="shared" si="51"/>
        <v>0</v>
      </c>
      <c r="H1559" s="94">
        <f t="shared" si="53"/>
        <v>0</v>
      </c>
      <c r="I1559" s="94">
        <f>I1560</f>
        <v>12642000</v>
      </c>
    </row>
    <row r="1560" spans="1:9" ht="48">
      <c r="A1560" s="99" t="s">
        <v>280</v>
      </c>
      <c r="B1560" s="100" t="s">
        <v>716</v>
      </c>
      <c r="C1560" s="91" t="s">
        <v>387</v>
      </c>
      <c r="D1560" s="91" t="s">
        <v>750</v>
      </c>
      <c r="E1560" s="100" t="s">
        <v>281</v>
      </c>
      <c r="F1560" s="94">
        <v>12642000</v>
      </c>
      <c r="G1560" s="94">
        <f t="shared" si="51"/>
        <v>0</v>
      </c>
      <c r="H1560" s="94">
        <f t="shared" si="53"/>
        <v>0</v>
      </c>
      <c r="I1560" s="94">
        <v>12642000</v>
      </c>
    </row>
    <row r="1561" spans="1:9" ht="24">
      <c r="A1561" s="99" t="s">
        <v>751</v>
      </c>
      <c r="B1561" s="100" t="s">
        <v>716</v>
      </c>
      <c r="C1561" s="100" t="s">
        <v>387</v>
      </c>
      <c r="D1561" s="100" t="s">
        <v>752</v>
      </c>
      <c r="E1561" s="100"/>
      <c r="F1561" s="94">
        <f>F1562</f>
        <v>11783626</v>
      </c>
      <c r="G1561" s="94">
        <f t="shared" si="51"/>
        <v>0</v>
      </c>
      <c r="H1561" s="94">
        <f t="shared" si="53"/>
        <v>0</v>
      </c>
      <c r="I1561" s="94">
        <f>I1562</f>
        <v>11783626</v>
      </c>
    </row>
    <row r="1562" spans="1:9" ht="24">
      <c r="A1562" s="99" t="s">
        <v>208</v>
      </c>
      <c r="B1562" s="100" t="s">
        <v>716</v>
      </c>
      <c r="C1562" s="91" t="s">
        <v>387</v>
      </c>
      <c r="D1562" s="91" t="s">
        <v>752</v>
      </c>
      <c r="E1562" s="100" t="s">
        <v>209</v>
      </c>
      <c r="F1562" s="94">
        <f>F1563</f>
        <v>11783626</v>
      </c>
      <c r="G1562" s="94">
        <f t="shared" si="51"/>
        <v>0</v>
      </c>
      <c r="H1562" s="94">
        <f t="shared" si="53"/>
        <v>0</v>
      </c>
      <c r="I1562" s="94">
        <f>I1563</f>
        <v>11783626</v>
      </c>
    </row>
    <row r="1563" spans="1:9" ht="24">
      <c r="A1563" s="99" t="s">
        <v>210</v>
      </c>
      <c r="B1563" s="100" t="s">
        <v>716</v>
      </c>
      <c r="C1563" s="91" t="s">
        <v>387</v>
      </c>
      <c r="D1563" s="91" t="s">
        <v>752</v>
      </c>
      <c r="E1563" s="100" t="s">
        <v>211</v>
      </c>
      <c r="F1563" s="94">
        <f>F1564</f>
        <v>11783626</v>
      </c>
      <c r="G1563" s="94">
        <f t="shared" si="51"/>
        <v>0</v>
      </c>
      <c r="H1563" s="94">
        <f t="shared" si="53"/>
        <v>0</v>
      </c>
      <c r="I1563" s="94">
        <f>I1564</f>
        <v>11783626</v>
      </c>
    </row>
    <row r="1564" spans="1:9" ht="36">
      <c r="A1564" s="99" t="s">
        <v>650</v>
      </c>
      <c r="B1564" s="100" t="s">
        <v>716</v>
      </c>
      <c r="C1564" s="91" t="s">
        <v>387</v>
      </c>
      <c r="D1564" s="91" t="s">
        <v>752</v>
      </c>
      <c r="E1564" s="100" t="s">
        <v>651</v>
      </c>
      <c r="F1564" s="94">
        <v>11783626</v>
      </c>
      <c r="G1564" s="94">
        <f t="shared" si="51"/>
        <v>0</v>
      </c>
      <c r="H1564" s="94">
        <f t="shared" si="53"/>
        <v>0</v>
      </c>
      <c r="I1564" s="94">
        <v>11783626</v>
      </c>
    </row>
    <row r="1565" spans="1:9" ht="24">
      <c r="A1565" s="99" t="s">
        <v>390</v>
      </c>
      <c r="B1565" s="100" t="s">
        <v>716</v>
      </c>
      <c r="C1565" s="100" t="s">
        <v>387</v>
      </c>
      <c r="D1565" s="100" t="s">
        <v>753</v>
      </c>
      <c r="E1565" s="100"/>
      <c r="F1565" s="94">
        <f>F1566</f>
        <v>13232410</v>
      </c>
      <c r="G1565" s="94">
        <f t="shared" si="51"/>
        <v>0</v>
      </c>
      <c r="H1565" s="94">
        <f t="shared" si="53"/>
        <v>0</v>
      </c>
      <c r="I1565" s="94">
        <f>I1566</f>
        <v>13232410</v>
      </c>
    </row>
    <row r="1566" spans="1:9" ht="24">
      <c r="A1566" s="99" t="s">
        <v>208</v>
      </c>
      <c r="B1566" s="100" t="s">
        <v>716</v>
      </c>
      <c r="C1566" s="91" t="s">
        <v>387</v>
      </c>
      <c r="D1566" s="91" t="s">
        <v>753</v>
      </c>
      <c r="E1566" s="100" t="s">
        <v>209</v>
      </c>
      <c r="F1566" s="94">
        <f>F1567</f>
        <v>13232410</v>
      </c>
      <c r="G1566" s="94">
        <f t="shared" si="51"/>
        <v>0</v>
      </c>
      <c r="H1566" s="94">
        <f t="shared" si="53"/>
        <v>0</v>
      </c>
      <c r="I1566" s="94">
        <f>I1567</f>
        <v>13232410</v>
      </c>
    </row>
    <row r="1567" spans="1:9" ht="24">
      <c r="A1567" s="99" t="s">
        <v>210</v>
      </c>
      <c r="B1567" s="100" t="s">
        <v>716</v>
      </c>
      <c r="C1567" s="91" t="s">
        <v>387</v>
      </c>
      <c r="D1567" s="91" t="s">
        <v>753</v>
      </c>
      <c r="E1567" s="100" t="s">
        <v>211</v>
      </c>
      <c r="F1567" s="94">
        <f>F1568</f>
        <v>13232410</v>
      </c>
      <c r="G1567" s="94">
        <f t="shared" si="51"/>
        <v>0</v>
      </c>
      <c r="H1567" s="94">
        <f t="shared" si="53"/>
        <v>0</v>
      </c>
      <c r="I1567" s="94">
        <f>I1568</f>
        <v>13232410</v>
      </c>
    </row>
    <row r="1568" spans="1:9" ht="36">
      <c r="A1568" s="99" t="s">
        <v>214</v>
      </c>
      <c r="B1568" s="100" t="s">
        <v>716</v>
      </c>
      <c r="C1568" s="91" t="s">
        <v>387</v>
      </c>
      <c r="D1568" s="91" t="s">
        <v>753</v>
      </c>
      <c r="E1568" s="100" t="s">
        <v>215</v>
      </c>
      <c r="F1568" s="94">
        <v>13232410</v>
      </c>
      <c r="G1568" s="94">
        <f t="shared" si="51"/>
        <v>0</v>
      </c>
      <c r="H1568" s="94">
        <f t="shared" si="53"/>
        <v>0</v>
      </c>
      <c r="I1568" s="94">
        <v>13232410</v>
      </c>
    </row>
    <row r="1569" spans="1:9">
      <c r="A1569" s="99" t="s">
        <v>292</v>
      </c>
      <c r="B1569" s="100" t="s">
        <v>716</v>
      </c>
      <c r="C1569" s="100" t="s">
        <v>387</v>
      </c>
      <c r="D1569" s="100" t="s">
        <v>293</v>
      </c>
      <c r="E1569" s="100"/>
      <c r="F1569" s="94">
        <f>F1570</f>
        <v>1655700</v>
      </c>
      <c r="G1569" s="94">
        <f t="shared" si="51"/>
        <v>0</v>
      </c>
      <c r="H1569" s="94">
        <f t="shared" si="53"/>
        <v>0</v>
      </c>
      <c r="I1569" s="94">
        <f>I1570</f>
        <v>1655700</v>
      </c>
    </row>
    <row r="1570" spans="1:9" ht="24">
      <c r="A1570" s="99" t="s">
        <v>754</v>
      </c>
      <c r="B1570" s="100" t="s">
        <v>716</v>
      </c>
      <c r="C1570" s="91" t="s">
        <v>387</v>
      </c>
      <c r="D1570" s="91" t="s">
        <v>737</v>
      </c>
      <c r="E1570" s="100"/>
      <c r="F1570" s="94">
        <f>F1571</f>
        <v>1655700</v>
      </c>
      <c r="G1570" s="94">
        <f t="shared" si="51"/>
        <v>0</v>
      </c>
      <c r="H1570" s="94">
        <f t="shared" si="53"/>
        <v>0</v>
      </c>
      <c r="I1570" s="94">
        <f>I1571</f>
        <v>1655700</v>
      </c>
    </row>
    <row r="1571" spans="1:9">
      <c r="A1571" s="99" t="s">
        <v>224</v>
      </c>
      <c r="B1571" s="100" t="s">
        <v>716</v>
      </c>
      <c r="C1571" s="91" t="s">
        <v>387</v>
      </c>
      <c r="D1571" s="91" t="s">
        <v>737</v>
      </c>
      <c r="E1571" s="100" t="s">
        <v>225</v>
      </c>
      <c r="F1571" s="94">
        <f>F1572</f>
        <v>1655700</v>
      </c>
      <c r="G1571" s="94">
        <f t="shared" si="51"/>
        <v>0</v>
      </c>
      <c r="H1571" s="94">
        <f t="shared" si="53"/>
        <v>0</v>
      </c>
      <c r="I1571" s="94">
        <f>I1572</f>
        <v>1655700</v>
      </c>
    </row>
    <row r="1572" spans="1:9" ht="48">
      <c r="A1572" s="99" t="s">
        <v>280</v>
      </c>
      <c r="B1572" s="100" t="s">
        <v>716</v>
      </c>
      <c r="C1572" s="91" t="s">
        <v>387</v>
      </c>
      <c r="D1572" s="91" t="s">
        <v>737</v>
      </c>
      <c r="E1572" s="100" t="s">
        <v>281</v>
      </c>
      <c r="F1572" s="94">
        <v>1655700</v>
      </c>
      <c r="G1572" s="94">
        <f t="shared" si="51"/>
        <v>0</v>
      </c>
      <c r="H1572" s="94">
        <f t="shared" si="53"/>
        <v>0</v>
      </c>
      <c r="I1572" s="94">
        <v>1655700</v>
      </c>
    </row>
    <row r="1573" spans="1:9" ht="24">
      <c r="A1573" s="99" t="s">
        <v>244</v>
      </c>
      <c r="B1573" s="100" t="s">
        <v>716</v>
      </c>
      <c r="C1573" s="100" t="s">
        <v>387</v>
      </c>
      <c r="D1573" s="100" t="s">
        <v>245</v>
      </c>
      <c r="E1573" s="91"/>
      <c r="F1573" s="94">
        <f>F1574+F1580</f>
        <v>14077858</v>
      </c>
      <c r="G1573" s="94">
        <f t="shared" si="51"/>
        <v>0</v>
      </c>
      <c r="H1573" s="94">
        <f t="shared" si="53"/>
        <v>0</v>
      </c>
      <c r="I1573" s="94">
        <f>I1574+I1580</f>
        <v>14077858</v>
      </c>
    </row>
    <row r="1574" spans="1:9" ht="60">
      <c r="A1574" s="99" t="s">
        <v>755</v>
      </c>
      <c r="B1574" s="100" t="s">
        <v>716</v>
      </c>
      <c r="C1574" s="91" t="s">
        <v>387</v>
      </c>
      <c r="D1574" s="91" t="s">
        <v>257</v>
      </c>
      <c r="E1574" s="91"/>
      <c r="F1574" s="94">
        <f>F1575</f>
        <v>13925558</v>
      </c>
      <c r="G1574" s="94">
        <f t="shared" si="51"/>
        <v>0</v>
      </c>
      <c r="H1574" s="94">
        <f t="shared" si="53"/>
        <v>0</v>
      </c>
      <c r="I1574" s="94">
        <f>I1575</f>
        <v>13925558</v>
      </c>
    </row>
    <row r="1575" spans="1:9" ht="24">
      <c r="A1575" s="99" t="s">
        <v>756</v>
      </c>
      <c r="B1575" s="100" t="s">
        <v>716</v>
      </c>
      <c r="C1575" s="100" t="s">
        <v>387</v>
      </c>
      <c r="D1575" s="91" t="s">
        <v>757</v>
      </c>
      <c r="E1575" s="91"/>
      <c r="F1575" s="94">
        <f>F1576</f>
        <v>13925558</v>
      </c>
      <c r="G1575" s="94">
        <f t="shared" si="51"/>
        <v>0</v>
      </c>
      <c r="H1575" s="94">
        <f t="shared" si="53"/>
        <v>0</v>
      </c>
      <c r="I1575" s="94">
        <f>I1576</f>
        <v>13925558</v>
      </c>
    </row>
    <row r="1576" spans="1:9" ht="24">
      <c r="A1576" s="99" t="s">
        <v>208</v>
      </c>
      <c r="B1576" s="100" t="s">
        <v>716</v>
      </c>
      <c r="C1576" s="91" t="s">
        <v>387</v>
      </c>
      <c r="D1576" s="91" t="s">
        <v>758</v>
      </c>
      <c r="E1576" s="91" t="s">
        <v>209</v>
      </c>
      <c r="F1576" s="94">
        <f>F1577</f>
        <v>13925558</v>
      </c>
      <c r="G1576" s="94">
        <f t="shared" ref="G1576:G1645" si="55">I1576-F1576</f>
        <v>0</v>
      </c>
      <c r="H1576" s="94">
        <f t="shared" si="53"/>
        <v>0</v>
      </c>
      <c r="I1576" s="94">
        <f>I1577</f>
        <v>13925558</v>
      </c>
    </row>
    <row r="1577" spans="1:9" ht="24">
      <c r="A1577" s="99" t="s">
        <v>210</v>
      </c>
      <c r="B1577" s="100" t="s">
        <v>716</v>
      </c>
      <c r="C1577" s="100" t="s">
        <v>387</v>
      </c>
      <c r="D1577" s="91" t="s">
        <v>758</v>
      </c>
      <c r="E1577" s="91" t="s">
        <v>211</v>
      </c>
      <c r="F1577" s="94">
        <f>F1578+F1579</f>
        <v>13925558</v>
      </c>
      <c r="G1577" s="94">
        <f t="shared" si="55"/>
        <v>0</v>
      </c>
      <c r="H1577" s="94">
        <f t="shared" si="53"/>
        <v>0</v>
      </c>
      <c r="I1577" s="94">
        <f>I1578+I1579</f>
        <v>13925558</v>
      </c>
    </row>
    <row r="1578" spans="1:9" ht="36">
      <c r="A1578" s="99" t="s">
        <v>650</v>
      </c>
      <c r="B1578" s="100" t="s">
        <v>716</v>
      </c>
      <c r="C1578" s="91" t="s">
        <v>387</v>
      </c>
      <c r="D1578" s="91" t="s">
        <v>758</v>
      </c>
      <c r="E1578" s="91" t="s">
        <v>651</v>
      </c>
      <c r="F1578" s="94">
        <v>119058</v>
      </c>
      <c r="G1578" s="94">
        <f t="shared" si="55"/>
        <v>0</v>
      </c>
      <c r="H1578" s="94">
        <f t="shared" si="53"/>
        <v>0</v>
      </c>
      <c r="I1578" s="94">
        <v>119058</v>
      </c>
    </row>
    <row r="1579" spans="1:9" ht="36">
      <c r="A1579" s="99" t="s">
        <v>214</v>
      </c>
      <c r="B1579" s="100" t="s">
        <v>716</v>
      </c>
      <c r="C1579" s="91" t="s">
        <v>387</v>
      </c>
      <c r="D1579" s="91" t="s">
        <v>758</v>
      </c>
      <c r="E1579" s="91" t="s">
        <v>215</v>
      </c>
      <c r="F1579" s="94">
        <v>13806500</v>
      </c>
      <c r="G1579" s="94">
        <f t="shared" si="55"/>
        <v>0</v>
      </c>
      <c r="H1579" s="94">
        <f t="shared" si="53"/>
        <v>0</v>
      </c>
      <c r="I1579" s="94">
        <v>13806500</v>
      </c>
    </row>
    <row r="1580" spans="1:9" ht="36">
      <c r="A1580" s="99" t="s">
        <v>690</v>
      </c>
      <c r="B1580" s="100" t="s">
        <v>716</v>
      </c>
      <c r="C1580" s="100" t="s">
        <v>387</v>
      </c>
      <c r="D1580" s="91" t="s">
        <v>691</v>
      </c>
      <c r="E1580" s="91"/>
      <c r="F1580" s="94">
        <f>F1581</f>
        <v>152300</v>
      </c>
      <c r="G1580" s="94">
        <f t="shared" si="55"/>
        <v>0</v>
      </c>
      <c r="H1580" s="94">
        <f t="shared" si="53"/>
        <v>0</v>
      </c>
      <c r="I1580" s="94">
        <f>I1581</f>
        <v>152300</v>
      </c>
    </row>
    <row r="1581" spans="1:9">
      <c r="A1581" s="99" t="s">
        <v>224</v>
      </c>
      <c r="B1581" s="100" t="s">
        <v>716</v>
      </c>
      <c r="C1581" s="91" t="s">
        <v>387</v>
      </c>
      <c r="D1581" s="91" t="s">
        <v>691</v>
      </c>
      <c r="E1581" s="91" t="s">
        <v>225</v>
      </c>
      <c r="F1581" s="94">
        <f>F1582</f>
        <v>152300</v>
      </c>
      <c r="G1581" s="94">
        <f t="shared" si="55"/>
        <v>0</v>
      </c>
      <c r="H1581" s="94">
        <f t="shared" si="53"/>
        <v>0</v>
      </c>
      <c r="I1581" s="94">
        <f>I1582</f>
        <v>152300</v>
      </c>
    </row>
    <row r="1582" spans="1:9" ht="48">
      <c r="A1582" s="99" t="s">
        <v>280</v>
      </c>
      <c r="B1582" s="100" t="s">
        <v>716</v>
      </c>
      <c r="C1582" s="91" t="s">
        <v>387</v>
      </c>
      <c r="D1582" s="91" t="s">
        <v>691</v>
      </c>
      <c r="E1582" s="100" t="s">
        <v>281</v>
      </c>
      <c r="F1582" s="94">
        <v>152300</v>
      </c>
      <c r="G1582" s="94">
        <f t="shared" si="55"/>
        <v>0</v>
      </c>
      <c r="H1582" s="94">
        <f t="shared" si="53"/>
        <v>0</v>
      </c>
      <c r="I1582" s="94">
        <v>152300</v>
      </c>
    </row>
    <row r="1583" spans="1:9">
      <c r="A1583" s="99" t="s">
        <v>678</v>
      </c>
      <c r="B1583" s="100" t="s">
        <v>716</v>
      </c>
      <c r="C1583" s="100" t="s">
        <v>679</v>
      </c>
      <c r="D1583" s="100"/>
      <c r="E1583" s="91"/>
      <c r="F1583" s="94">
        <f>F1584+F1596+F1600</f>
        <v>45003285</v>
      </c>
      <c r="G1583" s="94">
        <f t="shared" si="55"/>
        <v>0</v>
      </c>
      <c r="H1583" s="94">
        <f t="shared" si="53"/>
        <v>0</v>
      </c>
      <c r="I1583" s="94">
        <f>I1584+I1596+I1600</f>
        <v>45003285</v>
      </c>
    </row>
    <row r="1584" spans="1:9">
      <c r="A1584" s="99" t="s">
        <v>680</v>
      </c>
      <c r="B1584" s="100" t="s">
        <v>716</v>
      </c>
      <c r="C1584" s="91" t="s">
        <v>679</v>
      </c>
      <c r="D1584" s="91" t="s">
        <v>681</v>
      </c>
      <c r="E1584" s="91"/>
      <c r="F1584" s="94">
        <f>F1585+F1588</f>
        <v>31683085</v>
      </c>
      <c r="G1584" s="94">
        <f t="shared" si="55"/>
        <v>0</v>
      </c>
      <c r="H1584" s="94">
        <f t="shared" si="53"/>
        <v>0</v>
      </c>
      <c r="I1584" s="94">
        <f>I1585+I1588</f>
        <v>31683085</v>
      </c>
    </row>
    <row r="1585" spans="1:9" ht="60">
      <c r="A1585" s="99" t="s">
        <v>759</v>
      </c>
      <c r="B1585" s="100" t="s">
        <v>716</v>
      </c>
      <c r="C1585" s="91" t="s">
        <v>679</v>
      </c>
      <c r="D1585" s="91" t="s">
        <v>760</v>
      </c>
      <c r="E1585" s="91"/>
      <c r="F1585" s="94">
        <f>F1586</f>
        <v>10201000</v>
      </c>
      <c r="G1585" s="94">
        <f t="shared" si="55"/>
        <v>0</v>
      </c>
      <c r="H1585" s="94">
        <f t="shared" si="53"/>
        <v>0</v>
      </c>
      <c r="I1585" s="94">
        <f>I1586</f>
        <v>10201000</v>
      </c>
    </row>
    <row r="1586" spans="1:9">
      <c r="A1586" s="99" t="s">
        <v>224</v>
      </c>
      <c r="B1586" s="100" t="s">
        <v>716</v>
      </c>
      <c r="C1586" s="91" t="s">
        <v>679</v>
      </c>
      <c r="D1586" s="91" t="s">
        <v>760</v>
      </c>
      <c r="E1586" s="91" t="s">
        <v>225</v>
      </c>
      <c r="F1586" s="94">
        <f>F1587</f>
        <v>10201000</v>
      </c>
      <c r="G1586" s="94">
        <f t="shared" si="55"/>
        <v>0</v>
      </c>
      <c r="H1586" s="94">
        <f t="shared" si="53"/>
        <v>0</v>
      </c>
      <c r="I1586" s="94">
        <f>I1587</f>
        <v>10201000</v>
      </c>
    </row>
    <row r="1587" spans="1:9" ht="48">
      <c r="A1587" s="99" t="s">
        <v>280</v>
      </c>
      <c r="B1587" s="100" t="s">
        <v>716</v>
      </c>
      <c r="C1587" s="91" t="s">
        <v>679</v>
      </c>
      <c r="D1587" s="91" t="s">
        <v>760</v>
      </c>
      <c r="E1587" s="100" t="s">
        <v>281</v>
      </c>
      <c r="F1587" s="94">
        <v>10201000</v>
      </c>
      <c r="G1587" s="94">
        <f t="shared" si="55"/>
        <v>0</v>
      </c>
      <c r="H1587" s="94">
        <f t="shared" si="53"/>
        <v>0</v>
      </c>
      <c r="I1587" s="94">
        <v>10201000</v>
      </c>
    </row>
    <row r="1588" spans="1:9" ht="24">
      <c r="A1588" s="99" t="s">
        <v>682</v>
      </c>
      <c r="B1588" s="100" t="s">
        <v>716</v>
      </c>
      <c r="C1588" s="100" t="s">
        <v>679</v>
      </c>
      <c r="D1588" s="100" t="s">
        <v>683</v>
      </c>
      <c r="E1588" s="100"/>
      <c r="F1588" s="94">
        <f>F1589+F1592</f>
        <v>21482085</v>
      </c>
      <c r="G1588" s="94">
        <f t="shared" si="55"/>
        <v>0</v>
      </c>
      <c r="H1588" s="94">
        <f t="shared" si="53"/>
        <v>0</v>
      </c>
      <c r="I1588" s="94">
        <f>I1589+I1592</f>
        <v>21482085</v>
      </c>
    </row>
    <row r="1589" spans="1:9" ht="24">
      <c r="A1589" s="99" t="s">
        <v>208</v>
      </c>
      <c r="B1589" s="100" t="s">
        <v>716</v>
      </c>
      <c r="C1589" s="100" t="s">
        <v>679</v>
      </c>
      <c r="D1589" s="100" t="s">
        <v>683</v>
      </c>
      <c r="E1589" s="100" t="s">
        <v>209</v>
      </c>
      <c r="F1589" s="94">
        <f>F1590</f>
        <v>7800000</v>
      </c>
      <c r="G1589" s="94">
        <f t="shared" si="55"/>
        <v>0</v>
      </c>
      <c r="H1589" s="94">
        <f t="shared" si="53"/>
        <v>0</v>
      </c>
      <c r="I1589" s="94">
        <f>I1590</f>
        <v>7800000</v>
      </c>
    </row>
    <row r="1590" spans="1:9" ht="24">
      <c r="A1590" s="99" t="s">
        <v>210</v>
      </c>
      <c r="B1590" s="100" t="s">
        <v>716</v>
      </c>
      <c r="C1590" s="100" t="s">
        <v>679</v>
      </c>
      <c r="D1590" s="100" t="s">
        <v>683</v>
      </c>
      <c r="E1590" s="100" t="s">
        <v>211</v>
      </c>
      <c r="F1590" s="94">
        <f>F1591</f>
        <v>7800000</v>
      </c>
      <c r="G1590" s="94">
        <f t="shared" si="55"/>
        <v>0</v>
      </c>
      <c r="H1590" s="94">
        <f t="shared" si="53"/>
        <v>0</v>
      </c>
      <c r="I1590" s="94">
        <f>I1591</f>
        <v>7800000</v>
      </c>
    </row>
    <row r="1591" spans="1:9" ht="36">
      <c r="A1591" s="99" t="s">
        <v>214</v>
      </c>
      <c r="B1591" s="100" t="s">
        <v>716</v>
      </c>
      <c r="C1591" s="100" t="s">
        <v>679</v>
      </c>
      <c r="D1591" s="100" t="s">
        <v>683</v>
      </c>
      <c r="E1591" s="100" t="s">
        <v>215</v>
      </c>
      <c r="F1591" s="94">
        <v>7800000</v>
      </c>
      <c r="G1591" s="94">
        <f t="shared" si="55"/>
        <v>0</v>
      </c>
      <c r="H1591" s="94">
        <f t="shared" si="53"/>
        <v>0</v>
      </c>
      <c r="I1591" s="94">
        <v>7800000</v>
      </c>
    </row>
    <row r="1592" spans="1:9">
      <c r="A1592" s="99" t="s">
        <v>224</v>
      </c>
      <c r="B1592" s="100" t="s">
        <v>716</v>
      </c>
      <c r="C1592" s="91" t="s">
        <v>679</v>
      </c>
      <c r="D1592" s="91" t="s">
        <v>683</v>
      </c>
      <c r="E1592" s="100" t="s">
        <v>225</v>
      </c>
      <c r="F1592" s="94">
        <f>F1593+F1594</f>
        <v>13682085</v>
      </c>
      <c r="G1592" s="94">
        <f t="shared" si="55"/>
        <v>0</v>
      </c>
      <c r="H1592" s="94">
        <f t="shared" si="53"/>
        <v>0</v>
      </c>
      <c r="I1592" s="94">
        <f>I1593+I1594</f>
        <v>13682085</v>
      </c>
    </row>
    <row r="1593" spans="1:9" ht="48">
      <c r="A1593" s="99" t="s">
        <v>280</v>
      </c>
      <c r="B1593" s="100" t="s">
        <v>716</v>
      </c>
      <c r="C1593" s="91" t="s">
        <v>679</v>
      </c>
      <c r="D1593" s="91" t="s">
        <v>683</v>
      </c>
      <c r="E1593" s="100" t="s">
        <v>281</v>
      </c>
      <c r="F1593" s="94">
        <v>9847800</v>
      </c>
      <c r="G1593" s="94">
        <f t="shared" si="55"/>
        <v>0</v>
      </c>
      <c r="H1593" s="94">
        <f t="shared" si="53"/>
        <v>0</v>
      </c>
      <c r="I1593" s="94">
        <v>9847800</v>
      </c>
    </row>
    <row r="1594" spans="1:9">
      <c r="A1594" s="99" t="s">
        <v>274</v>
      </c>
      <c r="B1594" s="100" t="s">
        <v>716</v>
      </c>
      <c r="C1594" s="91" t="s">
        <v>679</v>
      </c>
      <c r="D1594" s="91" t="s">
        <v>683</v>
      </c>
      <c r="E1594" s="100" t="s">
        <v>275</v>
      </c>
      <c r="F1594" s="94">
        <f>F1595</f>
        <v>3834285</v>
      </c>
      <c r="G1594" s="94">
        <f t="shared" si="55"/>
        <v>0</v>
      </c>
      <c r="H1594" s="94"/>
      <c r="I1594" s="94">
        <f>I1595</f>
        <v>3834285</v>
      </c>
    </row>
    <row r="1595" spans="1:9" ht="120">
      <c r="A1595" s="99" t="s">
        <v>735</v>
      </c>
      <c r="B1595" s="100" t="s">
        <v>716</v>
      </c>
      <c r="C1595" s="91" t="s">
        <v>679</v>
      </c>
      <c r="D1595" s="91" t="s">
        <v>683</v>
      </c>
      <c r="E1595" s="100" t="s">
        <v>277</v>
      </c>
      <c r="F1595" s="94">
        <v>3834285</v>
      </c>
      <c r="G1595" s="94">
        <f t="shared" si="55"/>
        <v>0</v>
      </c>
      <c r="H1595" s="94"/>
      <c r="I1595" s="94">
        <v>3834285</v>
      </c>
    </row>
    <row r="1596" spans="1:9">
      <c r="A1596" s="99" t="s">
        <v>292</v>
      </c>
      <c r="B1596" s="100" t="s">
        <v>716</v>
      </c>
      <c r="C1596" s="100" t="s">
        <v>679</v>
      </c>
      <c r="D1596" s="100" t="s">
        <v>293</v>
      </c>
      <c r="E1596" s="100"/>
      <c r="F1596" s="94">
        <f>F1597</f>
        <v>1120200</v>
      </c>
      <c r="G1596" s="94">
        <f t="shared" si="55"/>
        <v>0</v>
      </c>
      <c r="H1596" s="94">
        <f t="shared" ref="H1596:H1659" si="56">G1596/F1596*100</f>
        <v>0</v>
      </c>
      <c r="I1596" s="94">
        <f>I1597</f>
        <v>1120200</v>
      </c>
    </row>
    <row r="1597" spans="1:9" ht="60">
      <c r="A1597" s="99" t="s">
        <v>761</v>
      </c>
      <c r="B1597" s="100" t="s">
        <v>716</v>
      </c>
      <c r="C1597" s="91" t="s">
        <v>679</v>
      </c>
      <c r="D1597" s="91" t="s">
        <v>762</v>
      </c>
      <c r="E1597" s="100"/>
      <c r="F1597" s="94">
        <f>F1598</f>
        <v>1120200</v>
      </c>
      <c r="G1597" s="94">
        <f t="shared" si="55"/>
        <v>0</v>
      </c>
      <c r="H1597" s="94">
        <f t="shared" si="56"/>
        <v>0</v>
      </c>
      <c r="I1597" s="94">
        <f>I1598</f>
        <v>1120200</v>
      </c>
    </row>
    <row r="1598" spans="1:9">
      <c r="A1598" s="99" t="s">
        <v>224</v>
      </c>
      <c r="B1598" s="100" t="s">
        <v>716</v>
      </c>
      <c r="C1598" s="91" t="s">
        <v>679</v>
      </c>
      <c r="D1598" s="91" t="s">
        <v>685</v>
      </c>
      <c r="E1598" s="100" t="s">
        <v>225</v>
      </c>
      <c r="F1598" s="94">
        <f>F1599</f>
        <v>1120200</v>
      </c>
      <c r="G1598" s="94">
        <f t="shared" si="55"/>
        <v>0</v>
      </c>
      <c r="H1598" s="94">
        <f t="shared" si="56"/>
        <v>0</v>
      </c>
      <c r="I1598" s="94">
        <f>I1599</f>
        <v>1120200</v>
      </c>
    </row>
    <row r="1599" spans="1:9" ht="48">
      <c r="A1599" s="99" t="s">
        <v>280</v>
      </c>
      <c r="B1599" s="100" t="s">
        <v>716</v>
      </c>
      <c r="C1599" s="91" t="s">
        <v>679</v>
      </c>
      <c r="D1599" s="91" t="s">
        <v>685</v>
      </c>
      <c r="E1599" s="100" t="s">
        <v>281</v>
      </c>
      <c r="F1599" s="94">
        <v>1120200</v>
      </c>
      <c r="G1599" s="94">
        <f t="shared" si="55"/>
        <v>0</v>
      </c>
      <c r="H1599" s="94">
        <f t="shared" si="56"/>
        <v>0</v>
      </c>
      <c r="I1599" s="94">
        <v>1120200</v>
      </c>
    </row>
    <row r="1600" spans="1:9" ht="24">
      <c r="A1600" s="99" t="s">
        <v>244</v>
      </c>
      <c r="B1600" s="100" t="s">
        <v>716</v>
      </c>
      <c r="C1600" s="100" t="s">
        <v>679</v>
      </c>
      <c r="D1600" s="91" t="s">
        <v>245</v>
      </c>
      <c r="E1600" s="100"/>
      <c r="F1600" s="94">
        <f>F1601</f>
        <v>12200000</v>
      </c>
      <c r="G1600" s="94">
        <f t="shared" si="55"/>
        <v>0</v>
      </c>
      <c r="H1600" s="94">
        <f t="shared" si="56"/>
        <v>0</v>
      </c>
      <c r="I1600" s="94">
        <f>I1601</f>
        <v>12200000</v>
      </c>
    </row>
    <row r="1601" spans="1:9" ht="48">
      <c r="A1601" s="99" t="s">
        <v>763</v>
      </c>
      <c r="B1601" s="100" t="s">
        <v>716</v>
      </c>
      <c r="C1601" s="91" t="s">
        <v>679</v>
      </c>
      <c r="D1601" s="91" t="s">
        <v>687</v>
      </c>
      <c r="E1601" s="100"/>
      <c r="F1601" s="94">
        <f>F1602</f>
        <v>12200000</v>
      </c>
      <c r="G1601" s="94">
        <f t="shared" si="55"/>
        <v>0</v>
      </c>
      <c r="H1601" s="94">
        <f t="shared" si="56"/>
        <v>0</v>
      </c>
      <c r="I1601" s="94">
        <f>I1602</f>
        <v>12200000</v>
      </c>
    </row>
    <row r="1602" spans="1:9">
      <c r="A1602" s="99" t="s">
        <v>224</v>
      </c>
      <c r="B1602" s="100" t="s">
        <v>716</v>
      </c>
      <c r="C1602" s="91" t="s">
        <v>679</v>
      </c>
      <c r="D1602" s="91" t="s">
        <v>687</v>
      </c>
      <c r="E1602" s="100" t="s">
        <v>225</v>
      </c>
      <c r="F1602" s="94">
        <f>F1603</f>
        <v>12200000</v>
      </c>
      <c r="G1602" s="94">
        <f t="shared" si="55"/>
        <v>0</v>
      </c>
      <c r="H1602" s="94">
        <f t="shared" si="56"/>
        <v>0</v>
      </c>
      <c r="I1602" s="94">
        <f>I1603</f>
        <v>12200000</v>
      </c>
    </row>
    <row r="1603" spans="1:9" ht="48">
      <c r="A1603" s="99" t="s">
        <v>280</v>
      </c>
      <c r="B1603" s="100" t="s">
        <v>716</v>
      </c>
      <c r="C1603" s="91" t="s">
        <v>679</v>
      </c>
      <c r="D1603" s="91" t="s">
        <v>687</v>
      </c>
      <c r="E1603" s="100" t="s">
        <v>281</v>
      </c>
      <c r="F1603" s="94">
        <v>12200000</v>
      </c>
      <c r="G1603" s="94">
        <f t="shared" si="55"/>
        <v>0</v>
      </c>
      <c r="H1603" s="94">
        <f t="shared" si="56"/>
        <v>0</v>
      </c>
      <c r="I1603" s="94">
        <v>12200000</v>
      </c>
    </row>
    <row r="1604" spans="1:9">
      <c r="A1604" s="99" t="s">
        <v>688</v>
      </c>
      <c r="B1604" s="100" t="s">
        <v>716</v>
      </c>
      <c r="C1604" s="100" t="s">
        <v>689</v>
      </c>
      <c r="D1604" s="100"/>
      <c r="E1604" s="91"/>
      <c r="F1604" s="94">
        <f>F1610+F1605+F1627</f>
        <v>242667410</v>
      </c>
      <c r="G1604" s="94">
        <f t="shared" si="55"/>
        <v>0</v>
      </c>
      <c r="H1604" s="94">
        <f t="shared" si="56"/>
        <v>0</v>
      </c>
      <c r="I1604" s="94">
        <f>I1610+I1605+I1627</f>
        <v>242667410</v>
      </c>
    </row>
    <row r="1605" spans="1:9">
      <c r="A1605" s="99" t="s">
        <v>292</v>
      </c>
      <c r="B1605" s="100" t="s">
        <v>716</v>
      </c>
      <c r="C1605" s="91" t="s">
        <v>689</v>
      </c>
      <c r="D1605" s="91" t="s">
        <v>293</v>
      </c>
      <c r="E1605" s="91"/>
      <c r="F1605" s="94">
        <f>F1606</f>
        <v>4985486</v>
      </c>
      <c r="G1605" s="94">
        <f t="shared" si="55"/>
        <v>0</v>
      </c>
      <c r="H1605" s="94">
        <f t="shared" si="56"/>
        <v>0</v>
      </c>
      <c r="I1605" s="94">
        <f>I1606</f>
        <v>4985486</v>
      </c>
    </row>
    <row r="1606" spans="1:9" ht="24">
      <c r="A1606" s="99" t="s">
        <v>754</v>
      </c>
      <c r="B1606" s="100" t="s">
        <v>716</v>
      </c>
      <c r="C1606" s="91" t="s">
        <v>689</v>
      </c>
      <c r="D1606" s="91" t="s">
        <v>737</v>
      </c>
      <c r="E1606" s="91"/>
      <c r="F1606" s="94">
        <f>F1607</f>
        <v>4985486</v>
      </c>
      <c r="G1606" s="94">
        <f t="shared" si="55"/>
        <v>0</v>
      </c>
      <c r="H1606" s="94">
        <f t="shared" si="56"/>
        <v>0</v>
      </c>
      <c r="I1606" s="94">
        <f>I1607</f>
        <v>4985486</v>
      </c>
    </row>
    <row r="1607" spans="1:9" ht="24">
      <c r="A1607" s="99" t="s">
        <v>208</v>
      </c>
      <c r="B1607" s="100" t="s">
        <v>716</v>
      </c>
      <c r="C1607" s="91" t="s">
        <v>689</v>
      </c>
      <c r="D1607" s="91" t="s">
        <v>737</v>
      </c>
      <c r="E1607" s="91" t="s">
        <v>209</v>
      </c>
      <c r="F1607" s="94">
        <f>F1608</f>
        <v>4985486</v>
      </c>
      <c r="G1607" s="94">
        <f t="shared" si="55"/>
        <v>0</v>
      </c>
      <c r="H1607" s="94">
        <f t="shared" si="56"/>
        <v>0</v>
      </c>
      <c r="I1607" s="94">
        <f>I1608</f>
        <v>4985486</v>
      </c>
    </row>
    <row r="1608" spans="1:9" ht="24">
      <c r="A1608" s="99" t="s">
        <v>210</v>
      </c>
      <c r="B1608" s="100" t="s">
        <v>716</v>
      </c>
      <c r="C1608" s="91" t="s">
        <v>689</v>
      </c>
      <c r="D1608" s="91" t="s">
        <v>737</v>
      </c>
      <c r="E1608" s="91" t="s">
        <v>211</v>
      </c>
      <c r="F1608" s="94">
        <f>F1609</f>
        <v>4985486</v>
      </c>
      <c r="G1608" s="94">
        <f t="shared" si="55"/>
        <v>0</v>
      </c>
      <c r="H1608" s="94">
        <f t="shared" si="56"/>
        <v>0</v>
      </c>
      <c r="I1608" s="94">
        <f>I1609</f>
        <v>4985486</v>
      </c>
    </row>
    <row r="1609" spans="1:9" ht="36">
      <c r="A1609" s="99" t="s">
        <v>214</v>
      </c>
      <c r="B1609" s="100" t="s">
        <v>716</v>
      </c>
      <c r="C1609" s="91" t="s">
        <v>689</v>
      </c>
      <c r="D1609" s="91" t="s">
        <v>737</v>
      </c>
      <c r="E1609" s="100" t="s">
        <v>215</v>
      </c>
      <c r="F1609" s="94">
        <v>4985486</v>
      </c>
      <c r="G1609" s="94">
        <f t="shared" si="55"/>
        <v>0</v>
      </c>
      <c r="H1609" s="94">
        <f t="shared" si="56"/>
        <v>0</v>
      </c>
      <c r="I1609" s="94">
        <v>4985486</v>
      </c>
    </row>
    <row r="1610" spans="1:9">
      <c r="A1610" s="99" t="s">
        <v>688</v>
      </c>
      <c r="B1610" s="100" t="s">
        <v>716</v>
      </c>
      <c r="C1610" s="100" t="s">
        <v>689</v>
      </c>
      <c r="D1610" s="100" t="s">
        <v>764</v>
      </c>
      <c r="E1610" s="91"/>
      <c r="F1610" s="94">
        <f>F1611+F1615+F1619+F1623</f>
        <v>159449136</v>
      </c>
      <c r="G1610" s="94">
        <f t="shared" si="55"/>
        <v>0</v>
      </c>
      <c r="H1610" s="94">
        <f t="shared" si="56"/>
        <v>0</v>
      </c>
      <c r="I1610" s="94">
        <f>I1611+I1615+I1619+I1623</f>
        <v>159449136</v>
      </c>
    </row>
    <row r="1611" spans="1:9">
      <c r="A1611" s="99" t="s">
        <v>765</v>
      </c>
      <c r="B1611" s="100" t="s">
        <v>716</v>
      </c>
      <c r="C1611" s="91" t="s">
        <v>689</v>
      </c>
      <c r="D1611" s="91" t="s">
        <v>766</v>
      </c>
      <c r="E1611" s="91"/>
      <c r="F1611" s="94">
        <f>F1612</f>
        <v>28218000</v>
      </c>
      <c r="G1611" s="94">
        <f t="shared" si="55"/>
        <v>0</v>
      </c>
      <c r="H1611" s="94">
        <f t="shared" si="56"/>
        <v>0</v>
      </c>
      <c r="I1611" s="94">
        <f>I1612</f>
        <v>28218000</v>
      </c>
    </row>
    <row r="1612" spans="1:9" ht="24">
      <c r="A1612" s="99" t="s">
        <v>208</v>
      </c>
      <c r="B1612" s="100" t="s">
        <v>716</v>
      </c>
      <c r="C1612" s="91" t="s">
        <v>689</v>
      </c>
      <c r="D1612" s="91" t="s">
        <v>766</v>
      </c>
      <c r="E1612" s="91" t="s">
        <v>209</v>
      </c>
      <c r="F1612" s="94">
        <f>F1613</f>
        <v>28218000</v>
      </c>
      <c r="G1612" s="94">
        <f t="shared" si="55"/>
        <v>0</v>
      </c>
      <c r="H1612" s="94">
        <f t="shared" si="56"/>
        <v>0</v>
      </c>
      <c r="I1612" s="94">
        <f>I1613</f>
        <v>28218000</v>
      </c>
    </row>
    <row r="1613" spans="1:9" ht="24">
      <c r="A1613" s="99" t="s">
        <v>210</v>
      </c>
      <c r="B1613" s="100" t="s">
        <v>716</v>
      </c>
      <c r="C1613" s="91" t="s">
        <v>689</v>
      </c>
      <c r="D1613" s="91" t="s">
        <v>766</v>
      </c>
      <c r="E1613" s="91" t="s">
        <v>211</v>
      </c>
      <c r="F1613" s="94">
        <f>F1614</f>
        <v>28218000</v>
      </c>
      <c r="G1613" s="94">
        <f t="shared" si="55"/>
        <v>0</v>
      </c>
      <c r="H1613" s="94">
        <f t="shared" si="56"/>
        <v>0</v>
      </c>
      <c r="I1613" s="94">
        <f>I1614</f>
        <v>28218000</v>
      </c>
    </row>
    <row r="1614" spans="1:9" ht="36">
      <c r="A1614" s="99" t="s">
        <v>214</v>
      </c>
      <c r="B1614" s="100" t="s">
        <v>716</v>
      </c>
      <c r="C1614" s="91" t="s">
        <v>689</v>
      </c>
      <c r="D1614" s="91" t="s">
        <v>766</v>
      </c>
      <c r="E1614" s="100" t="s">
        <v>215</v>
      </c>
      <c r="F1614" s="94">
        <v>28218000</v>
      </c>
      <c r="G1614" s="94">
        <f t="shared" si="55"/>
        <v>0</v>
      </c>
      <c r="H1614" s="94">
        <f t="shared" si="56"/>
        <v>0</v>
      </c>
      <c r="I1614" s="94">
        <v>28218000</v>
      </c>
    </row>
    <row r="1615" spans="1:9">
      <c r="A1615" s="99" t="s">
        <v>767</v>
      </c>
      <c r="B1615" s="100" t="s">
        <v>716</v>
      </c>
      <c r="C1615" s="100" t="s">
        <v>689</v>
      </c>
      <c r="D1615" s="100" t="s">
        <v>768</v>
      </c>
      <c r="E1615" s="100"/>
      <c r="F1615" s="94">
        <f>F1616</f>
        <v>25515000</v>
      </c>
      <c r="G1615" s="94">
        <f t="shared" si="55"/>
        <v>0</v>
      </c>
      <c r="H1615" s="94">
        <f t="shared" si="56"/>
        <v>0</v>
      </c>
      <c r="I1615" s="94">
        <f>I1616</f>
        <v>25515000</v>
      </c>
    </row>
    <row r="1616" spans="1:9" ht="24">
      <c r="A1616" s="99" t="s">
        <v>208</v>
      </c>
      <c r="B1616" s="100" t="s">
        <v>716</v>
      </c>
      <c r="C1616" s="91" t="s">
        <v>689</v>
      </c>
      <c r="D1616" s="91" t="s">
        <v>768</v>
      </c>
      <c r="E1616" s="91" t="s">
        <v>209</v>
      </c>
      <c r="F1616" s="94">
        <f>F1617</f>
        <v>25515000</v>
      </c>
      <c r="G1616" s="94">
        <f t="shared" si="55"/>
        <v>0</v>
      </c>
      <c r="H1616" s="94">
        <f t="shared" si="56"/>
        <v>0</v>
      </c>
      <c r="I1616" s="94">
        <f>I1617</f>
        <v>25515000</v>
      </c>
    </row>
    <row r="1617" spans="1:9" ht="24">
      <c r="A1617" s="99" t="s">
        <v>210</v>
      </c>
      <c r="B1617" s="100" t="s">
        <v>716</v>
      </c>
      <c r="C1617" s="91" t="s">
        <v>689</v>
      </c>
      <c r="D1617" s="91" t="s">
        <v>768</v>
      </c>
      <c r="E1617" s="91" t="s">
        <v>211</v>
      </c>
      <c r="F1617" s="94">
        <f>F1618</f>
        <v>25515000</v>
      </c>
      <c r="G1617" s="94">
        <f t="shared" si="55"/>
        <v>0</v>
      </c>
      <c r="H1617" s="94">
        <f t="shared" si="56"/>
        <v>0</v>
      </c>
      <c r="I1617" s="94">
        <f>I1618</f>
        <v>25515000</v>
      </c>
    </row>
    <row r="1618" spans="1:9" ht="36">
      <c r="A1618" s="99" t="s">
        <v>214</v>
      </c>
      <c r="B1618" s="100" t="s">
        <v>716</v>
      </c>
      <c r="C1618" s="91" t="s">
        <v>689</v>
      </c>
      <c r="D1618" s="91" t="s">
        <v>768</v>
      </c>
      <c r="E1618" s="100" t="s">
        <v>215</v>
      </c>
      <c r="F1618" s="94">
        <v>25515000</v>
      </c>
      <c r="G1618" s="94">
        <f t="shared" si="55"/>
        <v>0</v>
      </c>
      <c r="H1618" s="94">
        <f t="shared" si="56"/>
        <v>0</v>
      </c>
      <c r="I1618" s="94">
        <v>25515000</v>
      </c>
    </row>
    <row r="1619" spans="1:9" ht="24">
      <c r="A1619" s="99" t="s">
        <v>769</v>
      </c>
      <c r="B1619" s="100" t="s">
        <v>716</v>
      </c>
      <c r="C1619" s="100" t="s">
        <v>689</v>
      </c>
      <c r="D1619" s="100" t="s">
        <v>770</v>
      </c>
      <c r="E1619" s="100"/>
      <c r="F1619" s="94">
        <f>F1620</f>
        <v>7956300</v>
      </c>
      <c r="G1619" s="94">
        <f t="shared" si="55"/>
        <v>0</v>
      </c>
      <c r="H1619" s="94">
        <f t="shared" si="56"/>
        <v>0</v>
      </c>
      <c r="I1619" s="94">
        <f>I1620</f>
        <v>7956300</v>
      </c>
    </row>
    <row r="1620" spans="1:9" ht="24">
      <c r="A1620" s="99" t="s">
        <v>208</v>
      </c>
      <c r="B1620" s="100" t="s">
        <v>716</v>
      </c>
      <c r="C1620" s="91" t="s">
        <v>689</v>
      </c>
      <c r="D1620" s="91" t="s">
        <v>770</v>
      </c>
      <c r="E1620" s="91" t="s">
        <v>209</v>
      </c>
      <c r="F1620" s="94">
        <f>F1621</f>
        <v>7956300</v>
      </c>
      <c r="G1620" s="94">
        <f t="shared" si="55"/>
        <v>0</v>
      </c>
      <c r="H1620" s="94">
        <f t="shared" si="56"/>
        <v>0</v>
      </c>
      <c r="I1620" s="94">
        <f>I1621</f>
        <v>7956300</v>
      </c>
    </row>
    <row r="1621" spans="1:9" ht="24">
      <c r="A1621" s="99" t="s">
        <v>210</v>
      </c>
      <c r="B1621" s="100" t="s">
        <v>716</v>
      </c>
      <c r="C1621" s="91" t="s">
        <v>689</v>
      </c>
      <c r="D1621" s="91" t="s">
        <v>770</v>
      </c>
      <c r="E1621" s="91" t="s">
        <v>211</v>
      </c>
      <c r="F1621" s="94">
        <f>F1622</f>
        <v>7956300</v>
      </c>
      <c r="G1621" s="94">
        <f t="shared" si="55"/>
        <v>0</v>
      </c>
      <c r="H1621" s="94">
        <f t="shared" si="56"/>
        <v>0</v>
      </c>
      <c r="I1621" s="94">
        <f>I1622</f>
        <v>7956300</v>
      </c>
    </row>
    <row r="1622" spans="1:9" ht="36">
      <c r="A1622" s="99" t="s">
        <v>214</v>
      </c>
      <c r="B1622" s="100" t="s">
        <v>716</v>
      </c>
      <c r="C1622" s="91" t="s">
        <v>689</v>
      </c>
      <c r="D1622" s="91" t="s">
        <v>770</v>
      </c>
      <c r="E1622" s="100" t="s">
        <v>215</v>
      </c>
      <c r="F1622" s="94">
        <v>7956300</v>
      </c>
      <c r="G1622" s="94">
        <f t="shared" si="55"/>
        <v>0</v>
      </c>
      <c r="H1622" s="94">
        <f t="shared" si="56"/>
        <v>0</v>
      </c>
      <c r="I1622" s="94">
        <v>7956300</v>
      </c>
    </row>
    <row r="1623" spans="1:9" ht="24">
      <c r="A1623" s="99" t="s">
        <v>771</v>
      </c>
      <c r="B1623" s="100" t="s">
        <v>716</v>
      </c>
      <c r="C1623" s="100" t="s">
        <v>689</v>
      </c>
      <c r="D1623" s="100" t="s">
        <v>772</v>
      </c>
      <c r="E1623" s="100"/>
      <c r="F1623" s="94">
        <f>F1624</f>
        <v>97759836</v>
      </c>
      <c r="G1623" s="94">
        <f t="shared" si="55"/>
        <v>0</v>
      </c>
      <c r="H1623" s="94">
        <f t="shared" si="56"/>
        <v>0</v>
      </c>
      <c r="I1623" s="94">
        <f>I1624</f>
        <v>97759836</v>
      </c>
    </row>
    <row r="1624" spans="1:9" ht="24">
      <c r="A1624" s="99" t="s">
        <v>208</v>
      </c>
      <c r="B1624" s="100" t="s">
        <v>716</v>
      </c>
      <c r="C1624" s="91" t="s">
        <v>689</v>
      </c>
      <c r="D1624" s="91" t="s">
        <v>772</v>
      </c>
      <c r="E1624" s="100" t="s">
        <v>209</v>
      </c>
      <c r="F1624" s="94">
        <f>F1625</f>
        <v>97759836</v>
      </c>
      <c r="G1624" s="94">
        <f t="shared" si="55"/>
        <v>0</v>
      </c>
      <c r="H1624" s="94">
        <f t="shared" si="56"/>
        <v>0</v>
      </c>
      <c r="I1624" s="94">
        <f>I1625</f>
        <v>97759836</v>
      </c>
    </row>
    <row r="1625" spans="1:9" ht="24">
      <c r="A1625" s="99" t="s">
        <v>210</v>
      </c>
      <c r="B1625" s="100" t="s">
        <v>716</v>
      </c>
      <c r="C1625" s="91" t="s">
        <v>689</v>
      </c>
      <c r="D1625" s="91" t="s">
        <v>772</v>
      </c>
      <c r="E1625" s="100" t="s">
        <v>211</v>
      </c>
      <c r="F1625" s="94">
        <f>F1626</f>
        <v>97759836</v>
      </c>
      <c r="G1625" s="94">
        <f t="shared" si="55"/>
        <v>0</v>
      </c>
      <c r="H1625" s="94">
        <f t="shared" si="56"/>
        <v>0</v>
      </c>
      <c r="I1625" s="94">
        <f>I1626</f>
        <v>97759836</v>
      </c>
    </row>
    <row r="1626" spans="1:9" ht="36">
      <c r="A1626" s="99" t="s">
        <v>214</v>
      </c>
      <c r="B1626" s="100" t="s">
        <v>716</v>
      </c>
      <c r="C1626" s="91" t="s">
        <v>689</v>
      </c>
      <c r="D1626" s="91" t="s">
        <v>772</v>
      </c>
      <c r="E1626" s="100" t="s">
        <v>215</v>
      </c>
      <c r="F1626" s="94">
        <v>97759836</v>
      </c>
      <c r="G1626" s="94">
        <f t="shared" si="55"/>
        <v>0</v>
      </c>
      <c r="H1626" s="94">
        <f t="shared" si="56"/>
        <v>0</v>
      </c>
      <c r="I1626" s="94">
        <v>97759836</v>
      </c>
    </row>
    <row r="1627" spans="1:9" ht="24">
      <c r="A1627" s="99" t="s">
        <v>244</v>
      </c>
      <c r="B1627" s="100" t="s">
        <v>716</v>
      </c>
      <c r="C1627" s="100" t="s">
        <v>689</v>
      </c>
      <c r="D1627" s="100" t="s">
        <v>245</v>
      </c>
      <c r="E1627" s="100"/>
      <c r="F1627" s="94">
        <f>F1634+F1628</f>
        <v>78232788</v>
      </c>
      <c r="G1627" s="94">
        <f t="shared" si="55"/>
        <v>0</v>
      </c>
      <c r="H1627" s="94">
        <f t="shared" si="56"/>
        <v>0</v>
      </c>
      <c r="I1627" s="94">
        <f>I1634+I1628</f>
        <v>78232788</v>
      </c>
    </row>
    <row r="1628" spans="1:9" ht="60">
      <c r="A1628" s="99" t="s">
        <v>773</v>
      </c>
      <c r="B1628" s="100" t="s">
        <v>716</v>
      </c>
      <c r="C1628" s="100" t="s">
        <v>689</v>
      </c>
      <c r="D1628" s="100" t="s">
        <v>257</v>
      </c>
      <c r="E1628" s="100"/>
      <c r="F1628" s="94">
        <f>F1629</f>
        <v>16067940</v>
      </c>
      <c r="G1628" s="94">
        <f t="shared" si="55"/>
        <v>0</v>
      </c>
      <c r="H1628" s="94">
        <f t="shared" si="56"/>
        <v>0</v>
      </c>
      <c r="I1628" s="94">
        <f>I1629</f>
        <v>16067940</v>
      </c>
    </row>
    <row r="1629" spans="1:9" ht="36">
      <c r="A1629" s="99" t="s">
        <v>774</v>
      </c>
      <c r="B1629" s="100" t="s">
        <v>716</v>
      </c>
      <c r="C1629" s="100" t="s">
        <v>689</v>
      </c>
      <c r="D1629" s="100" t="s">
        <v>775</v>
      </c>
      <c r="E1629" s="100"/>
      <c r="F1629" s="94">
        <f>F1630</f>
        <v>16067940</v>
      </c>
      <c r="G1629" s="94">
        <f t="shared" si="55"/>
        <v>0</v>
      </c>
      <c r="H1629" s="94">
        <f t="shared" si="56"/>
        <v>0</v>
      </c>
      <c r="I1629" s="94">
        <f>I1630</f>
        <v>16067940</v>
      </c>
    </row>
    <row r="1630" spans="1:9" ht="24">
      <c r="A1630" s="99" t="s">
        <v>208</v>
      </c>
      <c r="B1630" s="100" t="s">
        <v>716</v>
      </c>
      <c r="C1630" s="100" t="s">
        <v>689</v>
      </c>
      <c r="D1630" s="100" t="s">
        <v>775</v>
      </c>
      <c r="E1630" s="100" t="s">
        <v>209</v>
      </c>
      <c r="F1630" s="94">
        <f>F1631</f>
        <v>16067940</v>
      </c>
      <c r="G1630" s="94">
        <f t="shared" si="55"/>
        <v>0</v>
      </c>
      <c r="H1630" s="94">
        <f t="shared" si="56"/>
        <v>0</v>
      </c>
      <c r="I1630" s="94">
        <f>I1631</f>
        <v>16067940</v>
      </c>
    </row>
    <row r="1631" spans="1:9" ht="24">
      <c r="A1631" s="99" t="s">
        <v>210</v>
      </c>
      <c r="B1631" s="100" t="s">
        <v>716</v>
      </c>
      <c r="C1631" s="100" t="s">
        <v>689</v>
      </c>
      <c r="D1631" s="100" t="s">
        <v>775</v>
      </c>
      <c r="E1631" s="100" t="s">
        <v>211</v>
      </c>
      <c r="F1631" s="94">
        <f>F1632+F1633</f>
        <v>16067940</v>
      </c>
      <c r="G1631" s="94">
        <f t="shared" si="55"/>
        <v>0</v>
      </c>
      <c r="H1631" s="94">
        <f t="shared" si="56"/>
        <v>0</v>
      </c>
      <c r="I1631" s="94">
        <f>I1632+I1633</f>
        <v>16067940</v>
      </c>
    </row>
    <row r="1632" spans="1:9" ht="36">
      <c r="A1632" s="99" t="s">
        <v>650</v>
      </c>
      <c r="B1632" s="100" t="s">
        <v>716</v>
      </c>
      <c r="C1632" s="100" t="s">
        <v>689</v>
      </c>
      <c r="D1632" s="100" t="s">
        <v>775</v>
      </c>
      <c r="E1632" s="100" t="s">
        <v>651</v>
      </c>
      <c r="F1632" s="94">
        <v>2371290</v>
      </c>
      <c r="G1632" s="94">
        <f t="shared" si="55"/>
        <v>0</v>
      </c>
      <c r="H1632" s="94">
        <f t="shared" si="56"/>
        <v>0</v>
      </c>
      <c r="I1632" s="94">
        <v>2371290</v>
      </c>
    </row>
    <row r="1633" spans="1:9" ht="36">
      <c r="A1633" s="99" t="s">
        <v>214</v>
      </c>
      <c r="B1633" s="100" t="s">
        <v>716</v>
      </c>
      <c r="C1633" s="100" t="s">
        <v>689</v>
      </c>
      <c r="D1633" s="100" t="s">
        <v>775</v>
      </c>
      <c r="E1633" s="100" t="s">
        <v>215</v>
      </c>
      <c r="F1633" s="94">
        <v>13696650</v>
      </c>
      <c r="G1633" s="94">
        <f t="shared" si="55"/>
        <v>0</v>
      </c>
      <c r="H1633" s="94">
        <f t="shared" si="56"/>
        <v>0</v>
      </c>
      <c r="I1633" s="94">
        <v>13696650</v>
      </c>
    </row>
    <row r="1634" spans="1:9" ht="36">
      <c r="A1634" s="99" t="s">
        <v>690</v>
      </c>
      <c r="B1634" s="100" t="s">
        <v>716</v>
      </c>
      <c r="C1634" s="91" t="s">
        <v>689</v>
      </c>
      <c r="D1634" s="91" t="s">
        <v>691</v>
      </c>
      <c r="E1634" s="100"/>
      <c r="F1634" s="94">
        <f>F1635</f>
        <v>62164848</v>
      </c>
      <c r="G1634" s="94">
        <f t="shared" si="55"/>
        <v>0</v>
      </c>
      <c r="H1634" s="94">
        <f t="shared" si="56"/>
        <v>0</v>
      </c>
      <c r="I1634" s="94">
        <f>I1635</f>
        <v>62164848</v>
      </c>
    </row>
    <row r="1635" spans="1:9" ht="24">
      <c r="A1635" s="99" t="s">
        <v>208</v>
      </c>
      <c r="B1635" s="100" t="s">
        <v>716</v>
      </c>
      <c r="C1635" s="91" t="s">
        <v>689</v>
      </c>
      <c r="D1635" s="91" t="s">
        <v>691</v>
      </c>
      <c r="E1635" s="100" t="s">
        <v>209</v>
      </c>
      <c r="F1635" s="94">
        <f>F1636</f>
        <v>62164848</v>
      </c>
      <c r="G1635" s="94">
        <f t="shared" si="55"/>
        <v>0</v>
      </c>
      <c r="H1635" s="94">
        <f t="shared" si="56"/>
        <v>0</v>
      </c>
      <c r="I1635" s="94">
        <f>I1636</f>
        <v>62164848</v>
      </c>
    </row>
    <row r="1636" spans="1:9" ht="24">
      <c r="A1636" s="99" t="s">
        <v>210</v>
      </c>
      <c r="B1636" s="100" t="s">
        <v>716</v>
      </c>
      <c r="C1636" s="91" t="s">
        <v>689</v>
      </c>
      <c r="D1636" s="91" t="s">
        <v>691</v>
      </c>
      <c r="E1636" s="100" t="s">
        <v>211</v>
      </c>
      <c r="F1636" s="94">
        <f>F1637</f>
        <v>62164848</v>
      </c>
      <c r="G1636" s="94">
        <f t="shared" si="55"/>
        <v>0</v>
      </c>
      <c r="H1636" s="94">
        <f t="shared" si="56"/>
        <v>0</v>
      </c>
      <c r="I1636" s="94">
        <f>I1637</f>
        <v>62164848</v>
      </c>
    </row>
    <row r="1637" spans="1:9" ht="36">
      <c r="A1637" s="99" t="s">
        <v>214</v>
      </c>
      <c r="B1637" s="100" t="s">
        <v>716</v>
      </c>
      <c r="C1637" s="91" t="s">
        <v>689</v>
      </c>
      <c r="D1637" s="91" t="s">
        <v>691</v>
      </c>
      <c r="E1637" s="100" t="s">
        <v>215</v>
      </c>
      <c r="F1637" s="94">
        <v>62164848</v>
      </c>
      <c r="G1637" s="94">
        <f t="shared" si="55"/>
        <v>0</v>
      </c>
      <c r="H1637" s="94">
        <f t="shared" si="56"/>
        <v>0</v>
      </c>
      <c r="I1637" s="94">
        <v>62164848</v>
      </c>
    </row>
    <row r="1638" spans="1:9" ht="24">
      <c r="A1638" s="99" t="s">
        <v>776</v>
      </c>
      <c r="B1638" s="100" t="s">
        <v>716</v>
      </c>
      <c r="C1638" s="100" t="s">
        <v>777</v>
      </c>
      <c r="D1638" s="100"/>
      <c r="E1638" s="91"/>
      <c r="F1638" s="94">
        <f>F1639+F1664</f>
        <v>81895471</v>
      </c>
      <c r="G1638" s="94">
        <f t="shared" si="55"/>
        <v>1209500</v>
      </c>
      <c r="H1638" s="94">
        <f t="shared" si="56"/>
        <v>1.4768826471490712</v>
      </c>
      <c r="I1638" s="94">
        <f>I1639+I1664</f>
        <v>83104971</v>
      </c>
    </row>
    <row r="1639" spans="1:9" ht="48">
      <c r="A1639" s="99" t="s">
        <v>192</v>
      </c>
      <c r="B1639" s="100" t="s">
        <v>716</v>
      </c>
      <c r="C1639" s="91" t="s">
        <v>777</v>
      </c>
      <c r="D1639" s="91" t="s">
        <v>193</v>
      </c>
      <c r="E1639" s="91"/>
      <c r="F1639" s="94">
        <f>F1640+F1652</f>
        <v>81615771</v>
      </c>
      <c r="G1639" s="94">
        <f t="shared" si="55"/>
        <v>1209500</v>
      </c>
      <c r="H1639" s="94">
        <f t="shared" si="56"/>
        <v>1.4819439737939863</v>
      </c>
      <c r="I1639" s="94">
        <f>I1640+I1652</f>
        <v>82825271</v>
      </c>
    </row>
    <row r="1640" spans="1:9">
      <c r="A1640" s="99" t="s">
        <v>204</v>
      </c>
      <c r="B1640" s="100" t="s">
        <v>716</v>
      </c>
      <c r="C1640" s="91" t="s">
        <v>777</v>
      </c>
      <c r="D1640" s="91" t="s">
        <v>205</v>
      </c>
      <c r="E1640" s="91"/>
      <c r="F1640" s="94">
        <f>F1641+F1645+F1649</f>
        <v>54009729</v>
      </c>
      <c r="G1640" s="94">
        <f t="shared" si="55"/>
        <v>0</v>
      </c>
      <c r="H1640" s="94">
        <f t="shared" si="56"/>
        <v>0</v>
      </c>
      <c r="I1640" s="94">
        <f>I1641+I1645+I1649</f>
        <v>54009729</v>
      </c>
    </row>
    <row r="1641" spans="1:9" ht="72">
      <c r="A1641" s="99" t="s">
        <v>196</v>
      </c>
      <c r="B1641" s="100" t="s">
        <v>716</v>
      </c>
      <c r="C1641" s="91" t="s">
        <v>777</v>
      </c>
      <c r="D1641" s="91" t="s">
        <v>205</v>
      </c>
      <c r="E1641" s="91" t="s">
        <v>197</v>
      </c>
      <c r="F1641" s="94">
        <f>F1642</f>
        <v>51490329</v>
      </c>
      <c r="G1641" s="94">
        <f t="shared" si="55"/>
        <v>0</v>
      </c>
      <c r="H1641" s="94">
        <f t="shared" si="56"/>
        <v>0</v>
      </c>
      <c r="I1641" s="94">
        <f>I1642</f>
        <v>51490329</v>
      </c>
    </row>
    <row r="1642" spans="1:9" ht="24">
      <c r="A1642" s="99" t="s">
        <v>198</v>
      </c>
      <c r="B1642" s="100" t="s">
        <v>716</v>
      </c>
      <c r="C1642" s="91" t="s">
        <v>777</v>
      </c>
      <c r="D1642" s="91" t="s">
        <v>205</v>
      </c>
      <c r="E1642" s="91" t="s">
        <v>199</v>
      </c>
      <c r="F1642" s="94">
        <f>F1643+F1644</f>
        <v>51490329</v>
      </c>
      <c r="G1642" s="94">
        <f t="shared" si="55"/>
        <v>0</v>
      </c>
      <c r="H1642" s="94">
        <f t="shared" si="56"/>
        <v>0</v>
      </c>
      <c r="I1642" s="94">
        <f>I1643+I1644</f>
        <v>51490329</v>
      </c>
    </row>
    <row r="1643" spans="1:9">
      <c r="A1643" s="99" t="s">
        <v>200</v>
      </c>
      <c r="B1643" s="100" t="s">
        <v>716</v>
      </c>
      <c r="C1643" s="91" t="s">
        <v>777</v>
      </c>
      <c r="D1643" s="91" t="s">
        <v>205</v>
      </c>
      <c r="E1643" s="100" t="s">
        <v>201</v>
      </c>
      <c r="F1643" s="94">
        <v>50547229</v>
      </c>
      <c r="G1643" s="94">
        <f t="shared" si="55"/>
        <v>0</v>
      </c>
      <c r="H1643" s="94">
        <f t="shared" si="56"/>
        <v>0</v>
      </c>
      <c r="I1643" s="94">
        <v>50547229</v>
      </c>
    </row>
    <row r="1644" spans="1:9" ht="24">
      <c r="A1644" s="99" t="s">
        <v>206</v>
      </c>
      <c r="B1644" s="100" t="s">
        <v>716</v>
      </c>
      <c r="C1644" s="100" t="s">
        <v>777</v>
      </c>
      <c r="D1644" s="100" t="s">
        <v>205</v>
      </c>
      <c r="E1644" s="100" t="s">
        <v>207</v>
      </c>
      <c r="F1644" s="94">
        <v>943100</v>
      </c>
      <c r="G1644" s="94">
        <f t="shared" si="55"/>
        <v>0</v>
      </c>
      <c r="H1644" s="94">
        <f t="shared" si="56"/>
        <v>0</v>
      </c>
      <c r="I1644" s="94">
        <v>943100</v>
      </c>
    </row>
    <row r="1645" spans="1:9" ht="24">
      <c r="A1645" s="99" t="s">
        <v>208</v>
      </c>
      <c r="B1645" s="100" t="s">
        <v>716</v>
      </c>
      <c r="C1645" s="100" t="s">
        <v>777</v>
      </c>
      <c r="D1645" s="100" t="s">
        <v>205</v>
      </c>
      <c r="E1645" s="91" t="s">
        <v>209</v>
      </c>
      <c r="F1645" s="94">
        <f>F1646</f>
        <v>2516400</v>
      </c>
      <c r="G1645" s="94">
        <f t="shared" si="55"/>
        <v>0</v>
      </c>
      <c r="H1645" s="94">
        <f t="shared" si="56"/>
        <v>0</v>
      </c>
      <c r="I1645" s="94">
        <f>I1646</f>
        <v>2516400</v>
      </c>
    </row>
    <row r="1646" spans="1:9" ht="24">
      <c r="A1646" s="99" t="s">
        <v>210</v>
      </c>
      <c r="B1646" s="100" t="s">
        <v>716</v>
      </c>
      <c r="C1646" s="91" t="s">
        <v>777</v>
      </c>
      <c r="D1646" s="91" t="s">
        <v>205</v>
      </c>
      <c r="E1646" s="91" t="s">
        <v>211</v>
      </c>
      <c r="F1646" s="94">
        <f>F1647+F1648</f>
        <v>2516400</v>
      </c>
      <c r="G1646" s="94">
        <f t="shared" ref="G1646:G1709" si="57">I1646-F1646</f>
        <v>0</v>
      </c>
      <c r="H1646" s="94">
        <f t="shared" si="56"/>
        <v>0</v>
      </c>
      <c r="I1646" s="94">
        <f>I1647+I1648</f>
        <v>2516400</v>
      </c>
    </row>
    <row r="1647" spans="1:9" ht="36">
      <c r="A1647" s="99" t="s">
        <v>212</v>
      </c>
      <c r="B1647" s="100" t="s">
        <v>716</v>
      </c>
      <c r="C1647" s="91" t="s">
        <v>777</v>
      </c>
      <c r="D1647" s="91" t="s">
        <v>205</v>
      </c>
      <c r="E1647" s="100" t="s">
        <v>213</v>
      </c>
      <c r="F1647" s="94">
        <v>1295600</v>
      </c>
      <c r="G1647" s="94">
        <f t="shared" si="57"/>
        <v>0</v>
      </c>
      <c r="H1647" s="94">
        <f t="shared" si="56"/>
        <v>0</v>
      </c>
      <c r="I1647" s="94">
        <v>1295600</v>
      </c>
    </row>
    <row r="1648" spans="1:9" ht="36">
      <c r="A1648" s="99" t="s">
        <v>214</v>
      </c>
      <c r="B1648" s="100" t="s">
        <v>716</v>
      </c>
      <c r="C1648" s="100" t="s">
        <v>777</v>
      </c>
      <c r="D1648" s="100" t="s">
        <v>205</v>
      </c>
      <c r="E1648" s="100" t="s">
        <v>215</v>
      </c>
      <c r="F1648" s="94">
        <v>1220800</v>
      </c>
      <c r="G1648" s="94">
        <f t="shared" si="57"/>
        <v>0</v>
      </c>
      <c r="H1648" s="94">
        <f t="shared" si="56"/>
        <v>0</v>
      </c>
      <c r="I1648" s="94">
        <v>1220800</v>
      </c>
    </row>
    <row r="1649" spans="1:9">
      <c r="A1649" s="99" t="s">
        <v>224</v>
      </c>
      <c r="B1649" s="100" t="s">
        <v>716</v>
      </c>
      <c r="C1649" s="100" t="s">
        <v>777</v>
      </c>
      <c r="D1649" s="100" t="s">
        <v>205</v>
      </c>
      <c r="E1649" s="91" t="s">
        <v>225</v>
      </c>
      <c r="F1649" s="94">
        <f>F1650</f>
        <v>3000</v>
      </c>
      <c r="G1649" s="94">
        <f t="shared" si="57"/>
        <v>0</v>
      </c>
      <c r="H1649" s="94">
        <f t="shared" si="56"/>
        <v>0</v>
      </c>
      <c r="I1649" s="94">
        <f>I1650</f>
        <v>3000</v>
      </c>
    </row>
    <row r="1650" spans="1:9">
      <c r="A1650" s="99" t="s">
        <v>226</v>
      </c>
      <c r="B1650" s="100" t="s">
        <v>716</v>
      </c>
      <c r="C1650" s="91" t="s">
        <v>777</v>
      </c>
      <c r="D1650" s="91" t="s">
        <v>205</v>
      </c>
      <c r="E1650" s="91" t="s">
        <v>227</v>
      </c>
      <c r="F1650" s="94">
        <f>F1651</f>
        <v>3000</v>
      </c>
      <c r="G1650" s="94">
        <f t="shared" si="57"/>
        <v>0</v>
      </c>
      <c r="H1650" s="94">
        <f t="shared" si="56"/>
        <v>0</v>
      </c>
      <c r="I1650" s="94">
        <f>I1651</f>
        <v>3000</v>
      </c>
    </row>
    <row r="1651" spans="1:9" ht="24">
      <c r="A1651" s="99" t="s">
        <v>228</v>
      </c>
      <c r="B1651" s="100" t="s">
        <v>716</v>
      </c>
      <c r="C1651" s="91" t="s">
        <v>777</v>
      </c>
      <c r="D1651" s="91" t="s">
        <v>205</v>
      </c>
      <c r="E1651" s="100" t="s">
        <v>229</v>
      </c>
      <c r="F1651" s="94">
        <v>3000</v>
      </c>
      <c r="G1651" s="94">
        <f t="shared" si="57"/>
        <v>0</v>
      </c>
      <c r="H1651" s="94">
        <f t="shared" si="56"/>
        <v>0</v>
      </c>
      <c r="I1651" s="94">
        <v>3000</v>
      </c>
    </row>
    <row r="1652" spans="1:9" ht="24">
      <c r="A1652" s="99" t="s">
        <v>268</v>
      </c>
      <c r="B1652" s="100" t="s">
        <v>716</v>
      </c>
      <c r="C1652" s="100" t="s">
        <v>777</v>
      </c>
      <c r="D1652" s="91" t="s">
        <v>269</v>
      </c>
      <c r="E1652" s="100"/>
      <c r="F1652" s="94">
        <f>F1653+F1657+F1661</f>
        <v>27606042</v>
      </c>
      <c r="G1652" s="94">
        <f t="shared" si="57"/>
        <v>1209500</v>
      </c>
      <c r="H1652" s="94">
        <f t="shared" si="56"/>
        <v>4.3812872558840557</v>
      </c>
      <c r="I1652" s="94">
        <f>I1653+I1657+I1661</f>
        <v>28815542</v>
      </c>
    </row>
    <row r="1653" spans="1:9" ht="72">
      <c r="A1653" s="99" t="s">
        <v>196</v>
      </c>
      <c r="B1653" s="100" t="s">
        <v>716</v>
      </c>
      <c r="C1653" s="91" t="s">
        <v>777</v>
      </c>
      <c r="D1653" s="91" t="s">
        <v>269</v>
      </c>
      <c r="E1653" s="100" t="s">
        <v>197</v>
      </c>
      <c r="F1653" s="94">
        <f>F1654</f>
        <v>22786200</v>
      </c>
      <c r="G1653" s="94">
        <f t="shared" si="57"/>
        <v>1209500</v>
      </c>
      <c r="H1653" s="94">
        <f t="shared" si="56"/>
        <v>5.3080373208345399</v>
      </c>
      <c r="I1653" s="94">
        <f>I1654</f>
        <v>23995700</v>
      </c>
    </row>
    <row r="1654" spans="1:9" ht="24">
      <c r="A1654" s="99" t="s">
        <v>270</v>
      </c>
      <c r="B1654" s="100" t="s">
        <v>716</v>
      </c>
      <c r="C1654" s="91" t="s">
        <v>777</v>
      </c>
      <c r="D1654" s="91" t="s">
        <v>269</v>
      </c>
      <c r="E1654" s="100" t="s">
        <v>271</v>
      </c>
      <c r="F1654" s="94">
        <f>F1655+F1656</f>
        <v>22786200</v>
      </c>
      <c r="G1654" s="94">
        <f t="shared" si="57"/>
        <v>1209500</v>
      </c>
      <c r="H1654" s="94">
        <f t="shared" si="56"/>
        <v>5.3080373208345399</v>
      </c>
      <c r="I1654" s="94">
        <f>I1655+I1656</f>
        <v>23995700</v>
      </c>
    </row>
    <row r="1655" spans="1:9">
      <c r="A1655" s="99" t="s">
        <v>200</v>
      </c>
      <c r="B1655" s="100" t="s">
        <v>716</v>
      </c>
      <c r="C1655" s="91" t="s">
        <v>777</v>
      </c>
      <c r="D1655" s="91" t="s">
        <v>269</v>
      </c>
      <c r="E1655" s="100" t="s">
        <v>272</v>
      </c>
      <c r="F1655" s="94">
        <v>22015300</v>
      </c>
      <c r="G1655" s="94">
        <f t="shared" si="57"/>
        <v>1229500</v>
      </c>
      <c r="H1655" s="94">
        <f t="shared" si="56"/>
        <v>5.5847524221791209</v>
      </c>
      <c r="I1655" s="94">
        <v>23244800</v>
      </c>
    </row>
    <row r="1656" spans="1:9" ht="24">
      <c r="A1656" s="99" t="s">
        <v>206</v>
      </c>
      <c r="B1656" s="100" t="s">
        <v>716</v>
      </c>
      <c r="C1656" s="100" t="s">
        <v>777</v>
      </c>
      <c r="D1656" s="100" t="s">
        <v>269</v>
      </c>
      <c r="E1656" s="100" t="s">
        <v>273</v>
      </c>
      <c r="F1656" s="94">
        <v>770900</v>
      </c>
      <c r="G1656" s="94">
        <f t="shared" si="57"/>
        <v>-20000</v>
      </c>
      <c r="H1656" s="94">
        <f t="shared" si="56"/>
        <v>-2.5943702166299132</v>
      </c>
      <c r="I1656" s="94">
        <v>750900</v>
      </c>
    </row>
    <row r="1657" spans="1:9" ht="24">
      <c r="A1657" s="99" t="s">
        <v>208</v>
      </c>
      <c r="B1657" s="100" t="s">
        <v>716</v>
      </c>
      <c r="C1657" s="100" t="s">
        <v>777</v>
      </c>
      <c r="D1657" s="100" t="s">
        <v>269</v>
      </c>
      <c r="E1657" s="100" t="s">
        <v>209</v>
      </c>
      <c r="F1657" s="94">
        <f>F1658</f>
        <v>4729842</v>
      </c>
      <c r="G1657" s="94">
        <f t="shared" si="57"/>
        <v>0</v>
      </c>
      <c r="H1657" s="94">
        <f t="shared" si="56"/>
        <v>0</v>
      </c>
      <c r="I1657" s="94">
        <f>I1658</f>
        <v>4729842</v>
      </c>
    </row>
    <row r="1658" spans="1:9" ht="24">
      <c r="A1658" s="99" t="s">
        <v>210</v>
      </c>
      <c r="B1658" s="100" t="s">
        <v>716</v>
      </c>
      <c r="C1658" s="91" t="s">
        <v>777</v>
      </c>
      <c r="D1658" s="91" t="s">
        <v>269</v>
      </c>
      <c r="E1658" s="100" t="s">
        <v>211</v>
      </c>
      <c r="F1658" s="94">
        <f>F1659+F1660</f>
        <v>4729842</v>
      </c>
      <c r="G1658" s="94">
        <f t="shared" si="57"/>
        <v>0</v>
      </c>
      <c r="H1658" s="94">
        <f t="shared" si="56"/>
        <v>0</v>
      </c>
      <c r="I1658" s="94">
        <f>I1659+I1660</f>
        <v>4729842</v>
      </c>
    </row>
    <row r="1659" spans="1:9" ht="36">
      <c r="A1659" s="99" t="s">
        <v>212</v>
      </c>
      <c r="B1659" s="100" t="s">
        <v>716</v>
      </c>
      <c r="C1659" s="91" t="s">
        <v>777</v>
      </c>
      <c r="D1659" s="91" t="s">
        <v>269</v>
      </c>
      <c r="E1659" s="100" t="s">
        <v>213</v>
      </c>
      <c r="F1659" s="94">
        <v>1289284</v>
      </c>
      <c r="G1659" s="94">
        <f t="shared" si="57"/>
        <v>0</v>
      </c>
      <c r="H1659" s="94">
        <f t="shared" si="56"/>
        <v>0</v>
      </c>
      <c r="I1659" s="94">
        <v>1289284</v>
      </c>
    </row>
    <row r="1660" spans="1:9" ht="36">
      <c r="A1660" s="99" t="s">
        <v>214</v>
      </c>
      <c r="B1660" s="100" t="s">
        <v>716</v>
      </c>
      <c r="C1660" s="100" t="s">
        <v>777</v>
      </c>
      <c r="D1660" s="100" t="s">
        <v>269</v>
      </c>
      <c r="E1660" s="100" t="s">
        <v>215</v>
      </c>
      <c r="F1660" s="94">
        <v>3440558</v>
      </c>
      <c r="G1660" s="94">
        <f t="shared" si="57"/>
        <v>0</v>
      </c>
      <c r="H1660" s="94">
        <f t="shared" ref="H1660:H1737" si="58">G1660/F1660*100</f>
        <v>0</v>
      </c>
      <c r="I1660" s="94">
        <v>3440558</v>
      </c>
    </row>
    <row r="1661" spans="1:9">
      <c r="A1661" s="99" t="s">
        <v>224</v>
      </c>
      <c r="B1661" s="100" t="s">
        <v>716</v>
      </c>
      <c r="C1661" s="100" t="s">
        <v>777</v>
      </c>
      <c r="D1661" s="100" t="s">
        <v>269</v>
      </c>
      <c r="E1661" s="100" t="s">
        <v>225</v>
      </c>
      <c r="F1661" s="94">
        <f>F1662</f>
        <v>90000</v>
      </c>
      <c r="G1661" s="94">
        <f t="shared" si="57"/>
        <v>0</v>
      </c>
      <c r="H1661" s="94">
        <f t="shared" si="58"/>
        <v>0</v>
      </c>
      <c r="I1661" s="94">
        <f>I1662</f>
        <v>90000</v>
      </c>
    </row>
    <row r="1662" spans="1:9">
      <c r="A1662" s="99" t="s">
        <v>226</v>
      </c>
      <c r="B1662" s="100" t="s">
        <v>716</v>
      </c>
      <c r="C1662" s="91" t="s">
        <v>777</v>
      </c>
      <c r="D1662" s="91" t="s">
        <v>269</v>
      </c>
      <c r="E1662" s="100" t="s">
        <v>227</v>
      </c>
      <c r="F1662" s="94">
        <f>F1663</f>
        <v>90000</v>
      </c>
      <c r="G1662" s="94">
        <f t="shared" si="57"/>
        <v>0</v>
      </c>
      <c r="H1662" s="94">
        <f t="shared" si="58"/>
        <v>0</v>
      </c>
      <c r="I1662" s="94">
        <f>I1663</f>
        <v>90000</v>
      </c>
    </row>
    <row r="1663" spans="1:9" ht="24">
      <c r="A1663" s="99" t="s">
        <v>228</v>
      </c>
      <c r="B1663" s="100" t="s">
        <v>716</v>
      </c>
      <c r="C1663" s="91" t="s">
        <v>777</v>
      </c>
      <c r="D1663" s="91" t="s">
        <v>269</v>
      </c>
      <c r="E1663" s="100" t="s">
        <v>229</v>
      </c>
      <c r="F1663" s="94">
        <v>90000</v>
      </c>
      <c r="G1663" s="94">
        <f t="shared" si="57"/>
        <v>0</v>
      </c>
      <c r="H1663" s="94">
        <f t="shared" si="58"/>
        <v>0</v>
      </c>
      <c r="I1663" s="94">
        <v>90000</v>
      </c>
    </row>
    <row r="1664" spans="1:9" ht="24">
      <c r="A1664" s="99" t="s">
        <v>244</v>
      </c>
      <c r="B1664" s="100" t="s">
        <v>716</v>
      </c>
      <c r="C1664" s="100" t="s">
        <v>777</v>
      </c>
      <c r="D1664" s="100" t="s">
        <v>245</v>
      </c>
      <c r="E1664" s="91"/>
      <c r="F1664" s="94">
        <f>F1665+F1670</f>
        <v>279700</v>
      </c>
      <c r="G1664" s="94">
        <f t="shared" si="57"/>
        <v>0</v>
      </c>
      <c r="H1664" s="94">
        <f t="shared" si="58"/>
        <v>0</v>
      </c>
      <c r="I1664" s="94">
        <f>I1665+I1670</f>
        <v>279700</v>
      </c>
    </row>
    <row r="1665" spans="1:9" ht="60">
      <c r="A1665" s="99" t="s">
        <v>256</v>
      </c>
      <c r="B1665" s="100" t="s">
        <v>716</v>
      </c>
      <c r="C1665" s="91" t="s">
        <v>777</v>
      </c>
      <c r="D1665" s="91" t="s">
        <v>257</v>
      </c>
      <c r="E1665" s="91"/>
      <c r="F1665" s="94">
        <f>F1666</f>
        <v>95000</v>
      </c>
      <c r="G1665" s="94">
        <f t="shared" si="57"/>
        <v>0</v>
      </c>
      <c r="H1665" s="94">
        <f t="shared" si="58"/>
        <v>0</v>
      </c>
      <c r="I1665" s="94">
        <f>I1666</f>
        <v>95000</v>
      </c>
    </row>
    <row r="1666" spans="1:9" ht="48">
      <c r="A1666" s="99" t="s">
        <v>258</v>
      </c>
      <c r="B1666" s="100" t="s">
        <v>716</v>
      </c>
      <c r="C1666" s="91" t="s">
        <v>777</v>
      </c>
      <c r="D1666" s="91" t="s">
        <v>259</v>
      </c>
      <c r="E1666" s="91"/>
      <c r="F1666" s="94">
        <f>F1667</f>
        <v>95000</v>
      </c>
      <c r="G1666" s="94">
        <f t="shared" si="57"/>
        <v>0</v>
      </c>
      <c r="H1666" s="94">
        <f t="shared" si="58"/>
        <v>0</v>
      </c>
      <c r="I1666" s="94">
        <f>I1667</f>
        <v>95000</v>
      </c>
    </row>
    <row r="1667" spans="1:9" ht="24">
      <c r="A1667" s="99" t="s">
        <v>208</v>
      </c>
      <c r="B1667" s="100" t="s">
        <v>716</v>
      </c>
      <c r="C1667" s="91" t="s">
        <v>777</v>
      </c>
      <c r="D1667" s="91" t="s">
        <v>259</v>
      </c>
      <c r="E1667" s="91" t="s">
        <v>209</v>
      </c>
      <c r="F1667" s="94">
        <f>F1668</f>
        <v>95000</v>
      </c>
      <c r="G1667" s="94">
        <f t="shared" si="57"/>
        <v>0</v>
      </c>
      <c r="H1667" s="94">
        <f t="shared" si="58"/>
        <v>0</v>
      </c>
      <c r="I1667" s="94">
        <f>I1668</f>
        <v>95000</v>
      </c>
    </row>
    <row r="1668" spans="1:9" ht="24">
      <c r="A1668" s="99" t="s">
        <v>210</v>
      </c>
      <c r="B1668" s="100" t="s">
        <v>716</v>
      </c>
      <c r="C1668" s="91" t="s">
        <v>777</v>
      </c>
      <c r="D1668" s="91" t="s">
        <v>259</v>
      </c>
      <c r="E1668" s="91" t="s">
        <v>211</v>
      </c>
      <c r="F1668" s="94">
        <f>F1669</f>
        <v>95000</v>
      </c>
      <c r="G1668" s="94">
        <f t="shared" si="57"/>
        <v>0</v>
      </c>
      <c r="H1668" s="94">
        <f t="shared" si="58"/>
        <v>0</v>
      </c>
      <c r="I1668" s="94">
        <f>I1669</f>
        <v>95000</v>
      </c>
    </row>
    <row r="1669" spans="1:9" ht="36">
      <c r="A1669" s="99" t="s">
        <v>214</v>
      </c>
      <c r="B1669" s="100" t="s">
        <v>716</v>
      </c>
      <c r="C1669" s="91" t="s">
        <v>777</v>
      </c>
      <c r="D1669" s="91" t="s">
        <v>259</v>
      </c>
      <c r="E1669" s="100" t="s">
        <v>215</v>
      </c>
      <c r="F1669" s="94">
        <v>95000</v>
      </c>
      <c r="G1669" s="94">
        <f t="shared" si="57"/>
        <v>0</v>
      </c>
      <c r="H1669" s="94">
        <f t="shared" si="58"/>
        <v>0</v>
      </c>
      <c r="I1669" s="94">
        <v>95000</v>
      </c>
    </row>
    <row r="1670" spans="1:9" ht="48">
      <c r="A1670" s="99" t="s">
        <v>260</v>
      </c>
      <c r="B1670" s="100" t="s">
        <v>716</v>
      </c>
      <c r="C1670" s="100" t="s">
        <v>777</v>
      </c>
      <c r="D1670" s="100" t="s">
        <v>261</v>
      </c>
      <c r="E1670" s="91"/>
      <c r="F1670" s="94">
        <f>F1671</f>
        <v>184700</v>
      </c>
      <c r="G1670" s="94">
        <f t="shared" si="57"/>
        <v>0</v>
      </c>
      <c r="H1670" s="94">
        <f t="shared" si="58"/>
        <v>0</v>
      </c>
      <c r="I1670" s="94">
        <f>I1671</f>
        <v>184700</v>
      </c>
    </row>
    <row r="1671" spans="1:9" ht="24">
      <c r="A1671" s="99" t="s">
        <v>208</v>
      </c>
      <c r="B1671" s="100" t="s">
        <v>716</v>
      </c>
      <c r="C1671" s="91" t="s">
        <v>777</v>
      </c>
      <c r="D1671" s="91" t="s">
        <v>261</v>
      </c>
      <c r="E1671" s="91" t="s">
        <v>209</v>
      </c>
      <c r="F1671" s="94">
        <f>F1672</f>
        <v>184700</v>
      </c>
      <c r="G1671" s="94">
        <f t="shared" si="57"/>
        <v>0</v>
      </c>
      <c r="H1671" s="94">
        <f t="shared" si="58"/>
        <v>0</v>
      </c>
      <c r="I1671" s="94">
        <f>I1672</f>
        <v>184700</v>
      </c>
    </row>
    <row r="1672" spans="1:9" ht="24">
      <c r="A1672" s="99" t="s">
        <v>210</v>
      </c>
      <c r="B1672" s="100" t="s">
        <v>716</v>
      </c>
      <c r="C1672" s="91" t="s">
        <v>777</v>
      </c>
      <c r="D1672" s="91" t="s">
        <v>261</v>
      </c>
      <c r="E1672" s="91" t="s">
        <v>211</v>
      </c>
      <c r="F1672" s="94">
        <f>F1673</f>
        <v>184700</v>
      </c>
      <c r="G1672" s="94">
        <f t="shared" si="57"/>
        <v>0</v>
      </c>
      <c r="H1672" s="94">
        <f t="shared" si="58"/>
        <v>0</v>
      </c>
      <c r="I1672" s="94">
        <f>I1673</f>
        <v>184700</v>
      </c>
    </row>
    <row r="1673" spans="1:9" ht="36">
      <c r="A1673" s="99" t="s">
        <v>214</v>
      </c>
      <c r="B1673" s="100" t="s">
        <v>716</v>
      </c>
      <c r="C1673" s="91" t="s">
        <v>777</v>
      </c>
      <c r="D1673" s="91" t="s">
        <v>261</v>
      </c>
      <c r="E1673" s="100" t="s">
        <v>215</v>
      </c>
      <c r="F1673" s="94">
        <v>184700</v>
      </c>
      <c r="G1673" s="94">
        <f t="shared" si="57"/>
        <v>0</v>
      </c>
      <c r="H1673" s="94">
        <f t="shared" si="58"/>
        <v>0</v>
      </c>
      <c r="I1673" s="94">
        <v>184700</v>
      </c>
    </row>
    <row r="1674" spans="1:9">
      <c r="A1674" s="99" t="s">
        <v>778</v>
      </c>
      <c r="B1674" s="100" t="s">
        <v>716</v>
      </c>
      <c r="C1674" s="91" t="s">
        <v>779</v>
      </c>
      <c r="D1674" s="91"/>
      <c r="E1674" s="100"/>
      <c r="F1674" s="94">
        <f t="shared" ref="F1674:F1679" si="59">F1675</f>
        <v>45877000</v>
      </c>
      <c r="G1674" s="94">
        <f t="shared" si="57"/>
        <v>0</v>
      </c>
      <c r="H1674" s="94"/>
      <c r="I1674" s="94">
        <f t="shared" ref="I1674:I1679" si="60">I1675</f>
        <v>45877000</v>
      </c>
    </row>
    <row r="1675" spans="1:9" ht="24">
      <c r="A1675" s="99" t="s">
        <v>780</v>
      </c>
      <c r="B1675" s="100" t="s">
        <v>716</v>
      </c>
      <c r="C1675" s="91" t="s">
        <v>781</v>
      </c>
      <c r="D1675" s="91"/>
      <c r="E1675" s="100"/>
      <c r="F1675" s="94">
        <f t="shared" si="59"/>
        <v>45877000</v>
      </c>
      <c r="G1675" s="94">
        <f t="shared" si="57"/>
        <v>0</v>
      </c>
      <c r="H1675" s="94"/>
      <c r="I1675" s="94">
        <f t="shared" si="60"/>
        <v>45877000</v>
      </c>
    </row>
    <row r="1676" spans="1:9">
      <c r="A1676" s="99" t="s">
        <v>292</v>
      </c>
      <c r="B1676" s="100" t="s">
        <v>716</v>
      </c>
      <c r="C1676" s="91" t="s">
        <v>781</v>
      </c>
      <c r="D1676" s="91" t="s">
        <v>293</v>
      </c>
      <c r="E1676" s="100"/>
      <c r="F1676" s="94">
        <f t="shared" si="59"/>
        <v>45877000</v>
      </c>
      <c r="G1676" s="94">
        <f t="shared" si="57"/>
        <v>0</v>
      </c>
      <c r="H1676" s="94"/>
      <c r="I1676" s="94">
        <f t="shared" si="60"/>
        <v>45877000</v>
      </c>
    </row>
    <row r="1677" spans="1:9" ht="60">
      <c r="A1677" s="99" t="s">
        <v>782</v>
      </c>
      <c r="B1677" s="100" t="s">
        <v>716</v>
      </c>
      <c r="C1677" s="91" t="s">
        <v>781</v>
      </c>
      <c r="D1677" s="91" t="s">
        <v>783</v>
      </c>
      <c r="E1677" s="100"/>
      <c r="F1677" s="94">
        <f t="shared" si="59"/>
        <v>45877000</v>
      </c>
      <c r="G1677" s="94">
        <f t="shared" si="57"/>
        <v>0</v>
      </c>
      <c r="H1677" s="94"/>
      <c r="I1677" s="94">
        <f t="shared" si="60"/>
        <v>45877000</v>
      </c>
    </row>
    <row r="1678" spans="1:9" ht="24">
      <c r="A1678" s="99" t="s">
        <v>208</v>
      </c>
      <c r="B1678" s="100" t="s">
        <v>716</v>
      </c>
      <c r="C1678" s="91" t="s">
        <v>781</v>
      </c>
      <c r="D1678" s="91" t="s">
        <v>783</v>
      </c>
      <c r="E1678" s="100" t="s">
        <v>209</v>
      </c>
      <c r="F1678" s="94">
        <f t="shared" si="59"/>
        <v>45877000</v>
      </c>
      <c r="G1678" s="94">
        <f t="shared" si="57"/>
        <v>0</v>
      </c>
      <c r="H1678" s="94"/>
      <c r="I1678" s="94">
        <f t="shared" si="60"/>
        <v>45877000</v>
      </c>
    </row>
    <row r="1679" spans="1:9" ht="24">
      <c r="A1679" s="99" t="s">
        <v>210</v>
      </c>
      <c r="B1679" s="100" t="s">
        <v>716</v>
      </c>
      <c r="C1679" s="91" t="s">
        <v>781</v>
      </c>
      <c r="D1679" s="91" t="s">
        <v>783</v>
      </c>
      <c r="E1679" s="100" t="s">
        <v>211</v>
      </c>
      <c r="F1679" s="94">
        <f t="shared" si="59"/>
        <v>45877000</v>
      </c>
      <c r="G1679" s="94">
        <f t="shared" si="57"/>
        <v>0</v>
      </c>
      <c r="H1679" s="94"/>
      <c r="I1679" s="94">
        <f t="shared" si="60"/>
        <v>45877000</v>
      </c>
    </row>
    <row r="1680" spans="1:9" ht="36">
      <c r="A1680" s="99" t="s">
        <v>214</v>
      </c>
      <c r="B1680" s="100" t="s">
        <v>716</v>
      </c>
      <c r="C1680" s="91" t="s">
        <v>781</v>
      </c>
      <c r="D1680" s="91" t="s">
        <v>783</v>
      </c>
      <c r="E1680" s="100" t="s">
        <v>215</v>
      </c>
      <c r="F1680" s="94">
        <v>45877000</v>
      </c>
      <c r="G1680" s="94">
        <f t="shared" si="57"/>
        <v>0</v>
      </c>
      <c r="H1680" s="94"/>
      <c r="I1680" s="94">
        <v>45877000</v>
      </c>
    </row>
    <row r="1681" spans="1:9">
      <c r="A1681" s="99" t="s">
        <v>784</v>
      </c>
      <c r="B1681" s="100" t="s">
        <v>716</v>
      </c>
      <c r="C1681" s="100" t="s">
        <v>454</v>
      </c>
      <c r="D1681" s="100"/>
      <c r="E1681" s="100"/>
      <c r="F1681" s="94">
        <f>F1682+F1701</f>
        <v>24494609</v>
      </c>
      <c r="G1681" s="94">
        <f t="shared" si="57"/>
        <v>0</v>
      </c>
      <c r="H1681" s="94">
        <f t="shared" si="58"/>
        <v>0</v>
      </c>
      <c r="I1681" s="94">
        <f>I1682+I1701</f>
        <v>24494609</v>
      </c>
    </row>
    <row r="1682" spans="1:9">
      <c r="A1682" s="99" t="s">
        <v>455</v>
      </c>
      <c r="B1682" s="100" t="s">
        <v>716</v>
      </c>
      <c r="C1682" s="100" t="s">
        <v>456</v>
      </c>
      <c r="D1682" s="100"/>
      <c r="E1682" s="100"/>
      <c r="F1682" s="94">
        <f>F1683+F1688+F1694</f>
        <v>13327737</v>
      </c>
      <c r="G1682" s="94">
        <f t="shared" si="57"/>
        <v>0</v>
      </c>
      <c r="H1682" s="94">
        <f t="shared" si="58"/>
        <v>0</v>
      </c>
      <c r="I1682" s="94">
        <f>I1683+I1688+I1694</f>
        <v>13327737</v>
      </c>
    </row>
    <row r="1683" spans="1:9">
      <c r="A1683" s="99" t="s">
        <v>457</v>
      </c>
      <c r="B1683" s="100" t="s">
        <v>716</v>
      </c>
      <c r="C1683" s="100" t="s">
        <v>456</v>
      </c>
      <c r="D1683" s="100" t="s">
        <v>458</v>
      </c>
      <c r="E1683" s="100"/>
      <c r="F1683" s="94">
        <f>F1684</f>
        <v>737647</v>
      </c>
      <c r="G1683" s="94">
        <f t="shared" si="57"/>
        <v>0</v>
      </c>
      <c r="H1683" s="94">
        <f t="shared" si="58"/>
        <v>0</v>
      </c>
      <c r="I1683" s="94">
        <f>I1684</f>
        <v>737647</v>
      </c>
    </row>
    <row r="1684" spans="1:9" ht="24">
      <c r="A1684" s="99" t="s">
        <v>268</v>
      </c>
      <c r="B1684" s="100" t="s">
        <v>716</v>
      </c>
      <c r="C1684" s="100" t="s">
        <v>456</v>
      </c>
      <c r="D1684" s="100" t="s">
        <v>459</v>
      </c>
      <c r="E1684" s="100"/>
      <c r="F1684" s="94">
        <f>F1685</f>
        <v>737647</v>
      </c>
      <c r="G1684" s="94">
        <f t="shared" si="57"/>
        <v>0</v>
      </c>
      <c r="H1684" s="94">
        <f t="shared" si="58"/>
        <v>0</v>
      </c>
      <c r="I1684" s="94">
        <f>I1685</f>
        <v>737647</v>
      </c>
    </row>
    <row r="1685" spans="1:9" ht="24">
      <c r="A1685" s="99" t="s">
        <v>208</v>
      </c>
      <c r="B1685" s="100" t="s">
        <v>716</v>
      </c>
      <c r="C1685" s="100" t="s">
        <v>456</v>
      </c>
      <c r="D1685" s="100" t="s">
        <v>459</v>
      </c>
      <c r="E1685" s="100" t="s">
        <v>209</v>
      </c>
      <c r="F1685" s="94">
        <f>F1686</f>
        <v>737647</v>
      </c>
      <c r="G1685" s="94">
        <f t="shared" si="57"/>
        <v>0</v>
      </c>
      <c r="H1685" s="94">
        <f t="shared" si="58"/>
        <v>0</v>
      </c>
      <c r="I1685" s="94">
        <f>I1686</f>
        <v>737647</v>
      </c>
    </row>
    <row r="1686" spans="1:9" ht="24">
      <c r="A1686" s="99" t="s">
        <v>210</v>
      </c>
      <c r="B1686" s="100" t="s">
        <v>716</v>
      </c>
      <c r="C1686" s="100" t="s">
        <v>456</v>
      </c>
      <c r="D1686" s="100" t="s">
        <v>459</v>
      </c>
      <c r="E1686" s="100" t="s">
        <v>211</v>
      </c>
      <c r="F1686" s="94">
        <f>F1687</f>
        <v>737647</v>
      </c>
      <c r="G1686" s="94">
        <f t="shared" si="57"/>
        <v>0</v>
      </c>
      <c r="H1686" s="94">
        <f t="shared" si="58"/>
        <v>0</v>
      </c>
      <c r="I1686" s="94">
        <f>I1687</f>
        <v>737647</v>
      </c>
    </row>
    <row r="1687" spans="1:9" ht="36">
      <c r="A1687" s="99" t="s">
        <v>214</v>
      </c>
      <c r="B1687" s="100" t="s">
        <v>716</v>
      </c>
      <c r="C1687" s="100" t="s">
        <v>456</v>
      </c>
      <c r="D1687" s="100" t="s">
        <v>459</v>
      </c>
      <c r="E1687" s="100" t="s">
        <v>215</v>
      </c>
      <c r="F1687" s="94">
        <v>737647</v>
      </c>
      <c r="G1687" s="94">
        <f t="shared" si="57"/>
        <v>0</v>
      </c>
      <c r="H1687" s="94">
        <f t="shared" si="58"/>
        <v>0</v>
      </c>
      <c r="I1687" s="94">
        <v>737647</v>
      </c>
    </row>
    <row r="1688" spans="1:9">
      <c r="A1688" s="99" t="s">
        <v>292</v>
      </c>
      <c r="B1688" s="100" t="s">
        <v>716</v>
      </c>
      <c r="C1688" s="100" t="s">
        <v>456</v>
      </c>
      <c r="D1688" s="100" t="s">
        <v>293</v>
      </c>
      <c r="E1688" s="100"/>
      <c r="F1688" s="94">
        <f>F1689</f>
        <v>527209</v>
      </c>
      <c r="G1688" s="94">
        <f t="shared" si="57"/>
        <v>0</v>
      </c>
      <c r="H1688" s="94">
        <f t="shared" si="58"/>
        <v>0</v>
      </c>
      <c r="I1688" s="94">
        <f>I1689</f>
        <v>527209</v>
      </c>
    </row>
    <row r="1689" spans="1:9" ht="24">
      <c r="A1689" s="99" t="s">
        <v>785</v>
      </c>
      <c r="B1689" s="100" t="s">
        <v>716</v>
      </c>
      <c r="C1689" s="100" t="s">
        <v>456</v>
      </c>
      <c r="D1689" s="100" t="s">
        <v>463</v>
      </c>
      <c r="E1689" s="100"/>
      <c r="F1689" s="94">
        <f>F1690</f>
        <v>527209</v>
      </c>
      <c r="G1689" s="94">
        <f t="shared" si="57"/>
        <v>0</v>
      </c>
      <c r="H1689" s="94">
        <f t="shared" si="58"/>
        <v>0</v>
      </c>
      <c r="I1689" s="94">
        <f>I1690</f>
        <v>527209</v>
      </c>
    </row>
    <row r="1690" spans="1:9" ht="36">
      <c r="A1690" s="99" t="s">
        <v>786</v>
      </c>
      <c r="B1690" s="100" t="s">
        <v>716</v>
      </c>
      <c r="C1690" s="100" t="s">
        <v>456</v>
      </c>
      <c r="D1690" s="100" t="s">
        <v>465</v>
      </c>
      <c r="E1690" s="100"/>
      <c r="F1690" s="94">
        <f>F1691</f>
        <v>527209</v>
      </c>
      <c r="G1690" s="94">
        <f t="shared" si="57"/>
        <v>0</v>
      </c>
      <c r="H1690" s="94">
        <f t="shared" si="58"/>
        <v>0</v>
      </c>
      <c r="I1690" s="94">
        <f>I1691</f>
        <v>527209</v>
      </c>
    </row>
    <row r="1691" spans="1:9" ht="24">
      <c r="A1691" s="99" t="s">
        <v>208</v>
      </c>
      <c r="B1691" s="100" t="s">
        <v>716</v>
      </c>
      <c r="C1691" s="100" t="s">
        <v>456</v>
      </c>
      <c r="D1691" s="100" t="s">
        <v>465</v>
      </c>
      <c r="E1691" s="100" t="s">
        <v>209</v>
      </c>
      <c r="F1691" s="94">
        <f>F1692</f>
        <v>527209</v>
      </c>
      <c r="G1691" s="94">
        <f t="shared" si="57"/>
        <v>0</v>
      </c>
      <c r="H1691" s="94">
        <f t="shared" si="58"/>
        <v>0</v>
      </c>
      <c r="I1691" s="94">
        <f>I1692</f>
        <v>527209</v>
      </c>
    </row>
    <row r="1692" spans="1:9" ht="24">
      <c r="A1692" s="99" t="s">
        <v>210</v>
      </c>
      <c r="B1692" s="100" t="s">
        <v>716</v>
      </c>
      <c r="C1692" s="100" t="s">
        <v>456</v>
      </c>
      <c r="D1692" s="100" t="s">
        <v>465</v>
      </c>
      <c r="E1692" s="100" t="s">
        <v>211</v>
      </c>
      <c r="F1692" s="94">
        <f>F1693</f>
        <v>527209</v>
      </c>
      <c r="G1692" s="94">
        <f t="shared" si="57"/>
        <v>0</v>
      </c>
      <c r="H1692" s="94">
        <f t="shared" si="58"/>
        <v>0</v>
      </c>
      <c r="I1692" s="94">
        <f>I1693</f>
        <v>527209</v>
      </c>
    </row>
    <row r="1693" spans="1:9" ht="36">
      <c r="A1693" s="99" t="s">
        <v>214</v>
      </c>
      <c r="B1693" s="100" t="s">
        <v>716</v>
      </c>
      <c r="C1693" s="100" t="s">
        <v>456</v>
      </c>
      <c r="D1693" s="100" t="s">
        <v>465</v>
      </c>
      <c r="E1693" s="100" t="s">
        <v>215</v>
      </c>
      <c r="F1693" s="94">
        <v>527209</v>
      </c>
      <c r="G1693" s="94">
        <f t="shared" si="57"/>
        <v>0</v>
      </c>
      <c r="H1693" s="94">
        <f t="shared" si="58"/>
        <v>0</v>
      </c>
      <c r="I1693" s="94">
        <v>527209</v>
      </c>
    </row>
    <row r="1694" spans="1:9" ht="24">
      <c r="A1694" s="99" t="s">
        <v>244</v>
      </c>
      <c r="B1694" s="100" t="s">
        <v>716</v>
      </c>
      <c r="C1694" s="100" t="s">
        <v>456</v>
      </c>
      <c r="D1694" s="100" t="s">
        <v>245</v>
      </c>
      <c r="E1694" s="100"/>
      <c r="F1694" s="94">
        <f>F1695</f>
        <v>12062881</v>
      </c>
      <c r="G1694" s="94">
        <f t="shared" si="57"/>
        <v>0</v>
      </c>
      <c r="H1694" s="94">
        <f t="shared" si="58"/>
        <v>0</v>
      </c>
      <c r="I1694" s="94">
        <f>I1695</f>
        <v>12062881</v>
      </c>
    </row>
    <row r="1695" spans="1:9" ht="36">
      <c r="A1695" s="99" t="s">
        <v>468</v>
      </c>
      <c r="B1695" s="100" t="s">
        <v>716</v>
      </c>
      <c r="C1695" s="100" t="s">
        <v>456</v>
      </c>
      <c r="D1695" s="100" t="s">
        <v>469</v>
      </c>
      <c r="E1695" s="100"/>
      <c r="F1695" s="94">
        <f>F1696</f>
        <v>12062881</v>
      </c>
      <c r="G1695" s="94">
        <f t="shared" si="57"/>
        <v>0</v>
      </c>
      <c r="H1695" s="94">
        <f t="shared" si="58"/>
        <v>0</v>
      </c>
      <c r="I1695" s="94">
        <f>I1696</f>
        <v>12062881</v>
      </c>
    </row>
    <row r="1696" spans="1:9" ht="36">
      <c r="A1696" s="99" t="s">
        <v>464</v>
      </c>
      <c r="B1696" s="100" t="s">
        <v>716</v>
      </c>
      <c r="C1696" s="100" t="s">
        <v>456</v>
      </c>
      <c r="D1696" s="100" t="s">
        <v>473</v>
      </c>
      <c r="E1696" s="100"/>
      <c r="F1696" s="94">
        <f>F1697</f>
        <v>12062881</v>
      </c>
      <c r="G1696" s="94">
        <f t="shared" si="57"/>
        <v>0</v>
      </c>
      <c r="H1696" s="94">
        <f t="shared" si="58"/>
        <v>0</v>
      </c>
      <c r="I1696" s="94">
        <f>I1697</f>
        <v>12062881</v>
      </c>
    </row>
    <row r="1697" spans="1:9" ht="24">
      <c r="A1697" s="99" t="s">
        <v>208</v>
      </c>
      <c r="B1697" s="100" t="s">
        <v>716</v>
      </c>
      <c r="C1697" s="100" t="s">
        <v>456</v>
      </c>
      <c r="D1697" s="100" t="s">
        <v>473</v>
      </c>
      <c r="E1697" s="100" t="s">
        <v>209</v>
      </c>
      <c r="F1697" s="94">
        <f>F1698</f>
        <v>12062881</v>
      </c>
      <c r="G1697" s="94">
        <f t="shared" si="57"/>
        <v>0</v>
      </c>
      <c r="H1697" s="94">
        <f t="shared" si="58"/>
        <v>0</v>
      </c>
      <c r="I1697" s="94">
        <f>I1698</f>
        <v>12062881</v>
      </c>
    </row>
    <row r="1698" spans="1:9" ht="24">
      <c r="A1698" s="99" t="s">
        <v>210</v>
      </c>
      <c r="B1698" s="100" t="s">
        <v>716</v>
      </c>
      <c r="C1698" s="100" t="s">
        <v>456</v>
      </c>
      <c r="D1698" s="100" t="s">
        <v>473</v>
      </c>
      <c r="E1698" s="100" t="s">
        <v>211</v>
      </c>
      <c r="F1698" s="94">
        <f>F1699+F1700</f>
        <v>12062881</v>
      </c>
      <c r="G1698" s="94">
        <f t="shared" si="57"/>
        <v>0</v>
      </c>
      <c r="H1698" s="94">
        <f t="shared" si="58"/>
        <v>0</v>
      </c>
      <c r="I1698" s="94">
        <f>I1699+I1700</f>
        <v>12062881</v>
      </c>
    </row>
    <row r="1699" spans="1:9" ht="36">
      <c r="A1699" s="99" t="s">
        <v>650</v>
      </c>
      <c r="B1699" s="100" t="s">
        <v>716</v>
      </c>
      <c r="C1699" s="100" t="s">
        <v>456</v>
      </c>
      <c r="D1699" s="100" t="s">
        <v>473</v>
      </c>
      <c r="E1699" s="100" t="s">
        <v>651</v>
      </c>
      <c r="F1699" s="94">
        <v>812881</v>
      </c>
      <c r="G1699" s="94">
        <f t="shared" si="57"/>
        <v>0</v>
      </c>
      <c r="H1699" s="94">
        <f t="shared" si="58"/>
        <v>0</v>
      </c>
      <c r="I1699" s="94">
        <v>812881</v>
      </c>
    </row>
    <row r="1700" spans="1:9" ht="36">
      <c r="A1700" s="99" t="s">
        <v>214</v>
      </c>
      <c r="B1700" s="100" t="s">
        <v>716</v>
      </c>
      <c r="C1700" s="100" t="s">
        <v>456</v>
      </c>
      <c r="D1700" s="100" t="s">
        <v>473</v>
      </c>
      <c r="E1700" s="100" t="s">
        <v>215</v>
      </c>
      <c r="F1700" s="94">
        <v>11250000</v>
      </c>
      <c r="G1700" s="94">
        <f t="shared" si="57"/>
        <v>0</v>
      </c>
      <c r="H1700" s="94">
        <f t="shared" si="58"/>
        <v>0</v>
      </c>
      <c r="I1700" s="94">
        <v>11250000</v>
      </c>
    </row>
    <row r="1701" spans="1:9">
      <c r="A1701" s="99" t="s">
        <v>474</v>
      </c>
      <c r="B1701" s="100" t="s">
        <v>716</v>
      </c>
      <c r="C1701" s="100" t="s">
        <v>475</v>
      </c>
      <c r="D1701" s="100"/>
      <c r="E1701" s="100"/>
      <c r="F1701" s="94">
        <f>F1702+F1707</f>
        <v>11166872</v>
      </c>
      <c r="G1701" s="94">
        <f t="shared" si="57"/>
        <v>0</v>
      </c>
      <c r="H1701" s="94">
        <f t="shared" si="58"/>
        <v>0</v>
      </c>
      <c r="I1701" s="94">
        <f>I1702+I1707</f>
        <v>11166872</v>
      </c>
    </row>
    <row r="1702" spans="1:9" ht="24">
      <c r="A1702" s="99" t="s">
        <v>787</v>
      </c>
      <c r="B1702" s="100" t="s">
        <v>716</v>
      </c>
      <c r="C1702" s="100" t="s">
        <v>475</v>
      </c>
      <c r="D1702" s="100" t="s">
        <v>477</v>
      </c>
      <c r="E1702" s="100"/>
      <c r="F1702" s="94">
        <f>F1703</f>
        <v>666872</v>
      </c>
      <c r="G1702" s="94">
        <f t="shared" si="57"/>
        <v>0</v>
      </c>
      <c r="H1702" s="94">
        <f t="shared" si="58"/>
        <v>0</v>
      </c>
      <c r="I1702" s="94">
        <f>I1703</f>
        <v>666872</v>
      </c>
    </row>
    <row r="1703" spans="1:9" ht="24">
      <c r="A1703" s="99" t="s">
        <v>268</v>
      </c>
      <c r="B1703" s="100" t="s">
        <v>716</v>
      </c>
      <c r="C1703" s="100" t="s">
        <v>475</v>
      </c>
      <c r="D1703" s="100" t="s">
        <v>478</v>
      </c>
      <c r="E1703" s="100"/>
      <c r="F1703" s="94">
        <f>F1704</f>
        <v>666872</v>
      </c>
      <c r="G1703" s="94">
        <f t="shared" si="57"/>
        <v>0</v>
      </c>
      <c r="H1703" s="94">
        <f t="shared" si="58"/>
        <v>0</v>
      </c>
      <c r="I1703" s="94">
        <f>I1704</f>
        <v>666872</v>
      </c>
    </row>
    <row r="1704" spans="1:9" ht="24">
      <c r="A1704" s="99" t="s">
        <v>208</v>
      </c>
      <c r="B1704" s="100" t="s">
        <v>716</v>
      </c>
      <c r="C1704" s="100" t="s">
        <v>475</v>
      </c>
      <c r="D1704" s="100" t="s">
        <v>478</v>
      </c>
      <c r="E1704" s="100" t="s">
        <v>209</v>
      </c>
      <c r="F1704" s="94">
        <f>F1705</f>
        <v>666872</v>
      </c>
      <c r="G1704" s="94">
        <f t="shared" si="57"/>
        <v>0</v>
      </c>
      <c r="H1704" s="94">
        <f t="shared" si="58"/>
        <v>0</v>
      </c>
      <c r="I1704" s="94">
        <f>I1705</f>
        <v>666872</v>
      </c>
    </row>
    <row r="1705" spans="1:9" ht="24">
      <c r="A1705" s="99" t="s">
        <v>210</v>
      </c>
      <c r="B1705" s="100" t="s">
        <v>716</v>
      </c>
      <c r="C1705" s="100" t="s">
        <v>475</v>
      </c>
      <c r="D1705" s="100" t="s">
        <v>478</v>
      </c>
      <c r="E1705" s="100" t="s">
        <v>211</v>
      </c>
      <c r="F1705" s="94">
        <f>F1706</f>
        <v>666872</v>
      </c>
      <c r="G1705" s="94">
        <f t="shared" si="57"/>
        <v>0</v>
      </c>
      <c r="H1705" s="94">
        <f t="shared" si="58"/>
        <v>0</v>
      </c>
      <c r="I1705" s="94">
        <f>I1706</f>
        <v>666872</v>
      </c>
    </row>
    <row r="1706" spans="1:9" ht="36">
      <c r="A1706" s="99" t="s">
        <v>214</v>
      </c>
      <c r="B1706" s="100" t="s">
        <v>716</v>
      </c>
      <c r="C1706" s="100" t="s">
        <v>475</v>
      </c>
      <c r="D1706" s="100" t="s">
        <v>478</v>
      </c>
      <c r="E1706" s="100" t="s">
        <v>215</v>
      </c>
      <c r="F1706" s="94">
        <v>666872</v>
      </c>
      <c r="G1706" s="94">
        <f t="shared" si="57"/>
        <v>0</v>
      </c>
      <c r="H1706" s="94">
        <f t="shared" si="58"/>
        <v>0</v>
      </c>
      <c r="I1706" s="94">
        <v>666872</v>
      </c>
    </row>
    <row r="1707" spans="1:9" ht="24">
      <c r="A1707" s="99" t="s">
        <v>244</v>
      </c>
      <c r="B1707" s="100" t="s">
        <v>716</v>
      </c>
      <c r="C1707" s="100" t="s">
        <v>475</v>
      </c>
      <c r="D1707" s="100" t="s">
        <v>245</v>
      </c>
      <c r="E1707" s="100"/>
      <c r="F1707" s="94">
        <f>F1708</f>
        <v>10500000</v>
      </c>
      <c r="G1707" s="94">
        <f t="shared" si="57"/>
        <v>0</v>
      </c>
      <c r="H1707" s="94">
        <f t="shared" si="58"/>
        <v>0</v>
      </c>
      <c r="I1707" s="94">
        <f>I1708</f>
        <v>10500000</v>
      </c>
    </row>
    <row r="1708" spans="1:9" ht="36">
      <c r="A1708" s="99" t="s">
        <v>468</v>
      </c>
      <c r="B1708" s="100" t="s">
        <v>716</v>
      </c>
      <c r="C1708" s="100" t="s">
        <v>475</v>
      </c>
      <c r="D1708" s="100" t="s">
        <v>469</v>
      </c>
      <c r="E1708" s="100"/>
      <c r="F1708" s="94">
        <f>F1709</f>
        <v>10500000</v>
      </c>
      <c r="G1708" s="94">
        <f t="shared" si="57"/>
        <v>0</v>
      </c>
      <c r="H1708" s="94">
        <f t="shared" si="58"/>
        <v>0</v>
      </c>
      <c r="I1708" s="94">
        <f>I1709</f>
        <v>10500000</v>
      </c>
    </row>
    <row r="1709" spans="1:9" ht="36">
      <c r="A1709" s="99" t="s">
        <v>788</v>
      </c>
      <c r="B1709" s="100" t="s">
        <v>716</v>
      </c>
      <c r="C1709" s="100" t="s">
        <v>475</v>
      </c>
      <c r="D1709" s="100" t="s">
        <v>473</v>
      </c>
      <c r="E1709" s="100"/>
      <c r="F1709" s="94">
        <f>F1710</f>
        <v>10500000</v>
      </c>
      <c r="G1709" s="94">
        <f t="shared" si="57"/>
        <v>0</v>
      </c>
      <c r="H1709" s="94">
        <f t="shared" si="58"/>
        <v>0</v>
      </c>
      <c r="I1709" s="94">
        <f>I1710</f>
        <v>10500000</v>
      </c>
    </row>
    <row r="1710" spans="1:9" ht="24">
      <c r="A1710" s="99" t="s">
        <v>208</v>
      </c>
      <c r="B1710" s="100" t="s">
        <v>716</v>
      </c>
      <c r="C1710" s="100" t="s">
        <v>475</v>
      </c>
      <c r="D1710" s="100" t="s">
        <v>473</v>
      </c>
      <c r="E1710" s="100" t="s">
        <v>209</v>
      </c>
      <c r="F1710" s="94">
        <f>F1711</f>
        <v>10500000</v>
      </c>
      <c r="G1710" s="94">
        <f t="shared" ref="G1710:G1752" si="61">I1710-F1710</f>
        <v>0</v>
      </c>
      <c r="H1710" s="94">
        <f t="shared" si="58"/>
        <v>0</v>
      </c>
      <c r="I1710" s="94">
        <f>I1711</f>
        <v>10500000</v>
      </c>
    </row>
    <row r="1711" spans="1:9" ht="24">
      <c r="A1711" s="99" t="s">
        <v>210</v>
      </c>
      <c r="B1711" s="100" t="s">
        <v>716</v>
      </c>
      <c r="C1711" s="100" t="s">
        <v>475</v>
      </c>
      <c r="D1711" s="100" t="s">
        <v>473</v>
      </c>
      <c r="E1711" s="100" t="s">
        <v>211</v>
      </c>
      <c r="F1711" s="94">
        <f>F1712+F1713</f>
        <v>10500000</v>
      </c>
      <c r="G1711" s="94">
        <f t="shared" si="61"/>
        <v>0</v>
      </c>
      <c r="H1711" s="94">
        <f t="shared" si="58"/>
        <v>0</v>
      </c>
      <c r="I1711" s="94">
        <f>I1712+I1713</f>
        <v>10500000</v>
      </c>
    </row>
    <row r="1712" spans="1:9" ht="36">
      <c r="A1712" s="99" t="s">
        <v>650</v>
      </c>
      <c r="B1712" s="100" t="s">
        <v>716</v>
      </c>
      <c r="C1712" s="100" t="s">
        <v>475</v>
      </c>
      <c r="D1712" s="100" t="s">
        <v>473</v>
      </c>
      <c r="E1712" s="100" t="s">
        <v>651</v>
      </c>
      <c r="F1712" s="94">
        <v>9000000</v>
      </c>
      <c r="G1712" s="94">
        <f t="shared" si="61"/>
        <v>0</v>
      </c>
      <c r="H1712" s="94">
        <f t="shared" si="58"/>
        <v>0</v>
      </c>
      <c r="I1712" s="94">
        <v>9000000</v>
      </c>
    </row>
    <row r="1713" spans="1:9" ht="36">
      <c r="A1713" s="99" t="s">
        <v>214</v>
      </c>
      <c r="B1713" s="100" t="s">
        <v>716</v>
      </c>
      <c r="C1713" s="100" t="s">
        <v>475</v>
      </c>
      <c r="D1713" s="100" t="s">
        <v>473</v>
      </c>
      <c r="E1713" s="100" t="s">
        <v>215</v>
      </c>
      <c r="F1713" s="94">
        <v>1500000</v>
      </c>
      <c r="G1713" s="94">
        <f t="shared" si="61"/>
        <v>0</v>
      </c>
      <c r="H1713" s="94">
        <f t="shared" si="58"/>
        <v>0</v>
      </c>
      <c r="I1713" s="94">
        <v>1500000</v>
      </c>
    </row>
    <row r="1714" spans="1:9">
      <c r="A1714" s="113" t="s">
        <v>789</v>
      </c>
      <c r="B1714" s="114" t="s">
        <v>716</v>
      </c>
      <c r="C1714" s="114" t="s">
        <v>555</v>
      </c>
      <c r="D1714" s="114" t="s">
        <v>187</v>
      </c>
      <c r="E1714" s="114" t="s">
        <v>187</v>
      </c>
      <c r="F1714" s="94">
        <f t="shared" ref="F1714:F1719" si="62">F1715</f>
        <v>1586154</v>
      </c>
      <c r="G1714" s="94">
        <f t="shared" si="61"/>
        <v>0</v>
      </c>
      <c r="H1714" s="94">
        <f t="shared" si="58"/>
        <v>0</v>
      </c>
      <c r="I1714" s="94">
        <f t="shared" ref="I1714:I1719" si="63">I1715</f>
        <v>1586154</v>
      </c>
    </row>
    <row r="1715" spans="1:9">
      <c r="A1715" s="113" t="s">
        <v>556</v>
      </c>
      <c r="B1715" s="114" t="s">
        <v>716</v>
      </c>
      <c r="C1715" s="114" t="s">
        <v>557</v>
      </c>
      <c r="D1715" s="114" t="s">
        <v>187</v>
      </c>
      <c r="E1715" s="114" t="s">
        <v>187</v>
      </c>
      <c r="F1715" s="94">
        <f t="shared" si="62"/>
        <v>1586154</v>
      </c>
      <c r="G1715" s="94">
        <f t="shared" si="61"/>
        <v>0</v>
      </c>
      <c r="H1715" s="94">
        <f t="shared" si="58"/>
        <v>0</v>
      </c>
      <c r="I1715" s="94">
        <f t="shared" si="63"/>
        <v>1586154</v>
      </c>
    </row>
    <row r="1716" spans="1:9" ht="24.75">
      <c r="A1716" s="113" t="s">
        <v>244</v>
      </c>
      <c r="B1716" s="114" t="s">
        <v>716</v>
      </c>
      <c r="C1716" s="114" t="s">
        <v>557</v>
      </c>
      <c r="D1716" s="114" t="s">
        <v>245</v>
      </c>
      <c r="E1716" s="114" t="s">
        <v>187</v>
      </c>
      <c r="F1716" s="94">
        <f t="shared" si="62"/>
        <v>1586154</v>
      </c>
      <c r="G1716" s="94">
        <f t="shared" si="61"/>
        <v>0</v>
      </c>
      <c r="H1716" s="94">
        <f t="shared" si="58"/>
        <v>0</v>
      </c>
      <c r="I1716" s="94">
        <f t="shared" si="63"/>
        <v>1586154</v>
      </c>
    </row>
    <row r="1717" spans="1:9" ht="48.75">
      <c r="A1717" s="113" t="s">
        <v>790</v>
      </c>
      <c r="B1717" s="114" t="s">
        <v>716</v>
      </c>
      <c r="C1717" s="114" t="s">
        <v>557</v>
      </c>
      <c r="D1717" s="114" t="s">
        <v>653</v>
      </c>
      <c r="E1717" s="114" t="s">
        <v>187</v>
      </c>
      <c r="F1717" s="94">
        <f t="shared" si="62"/>
        <v>1586154</v>
      </c>
      <c r="G1717" s="94">
        <f t="shared" si="61"/>
        <v>0</v>
      </c>
      <c r="H1717" s="94">
        <f t="shared" si="58"/>
        <v>0</v>
      </c>
      <c r="I1717" s="94">
        <f t="shared" si="63"/>
        <v>1586154</v>
      </c>
    </row>
    <row r="1718" spans="1:9" ht="24.75">
      <c r="A1718" s="113" t="s">
        <v>208</v>
      </c>
      <c r="B1718" s="114" t="s">
        <v>716</v>
      </c>
      <c r="C1718" s="114" t="s">
        <v>557</v>
      </c>
      <c r="D1718" s="114" t="s">
        <v>653</v>
      </c>
      <c r="E1718" s="114" t="s">
        <v>209</v>
      </c>
      <c r="F1718" s="94">
        <f t="shared" si="62"/>
        <v>1586154</v>
      </c>
      <c r="G1718" s="94">
        <f t="shared" si="61"/>
        <v>0</v>
      </c>
      <c r="H1718" s="94">
        <f t="shared" si="58"/>
        <v>0</v>
      </c>
      <c r="I1718" s="94">
        <f t="shared" si="63"/>
        <v>1586154</v>
      </c>
    </row>
    <row r="1719" spans="1:9" ht="24.75">
      <c r="A1719" s="113" t="s">
        <v>210</v>
      </c>
      <c r="B1719" s="114" t="s">
        <v>716</v>
      </c>
      <c r="C1719" s="114" t="s">
        <v>557</v>
      </c>
      <c r="D1719" s="114" t="s">
        <v>653</v>
      </c>
      <c r="E1719" s="114" t="s">
        <v>211</v>
      </c>
      <c r="F1719" s="94">
        <f t="shared" si="62"/>
        <v>1586154</v>
      </c>
      <c r="G1719" s="94">
        <f t="shared" si="61"/>
        <v>0</v>
      </c>
      <c r="H1719" s="94">
        <f t="shared" si="58"/>
        <v>0</v>
      </c>
      <c r="I1719" s="94">
        <f t="shared" si="63"/>
        <v>1586154</v>
      </c>
    </row>
    <row r="1720" spans="1:9" ht="36.75">
      <c r="A1720" s="113" t="s">
        <v>650</v>
      </c>
      <c r="B1720" s="114" t="s">
        <v>716</v>
      </c>
      <c r="C1720" s="114" t="s">
        <v>557</v>
      </c>
      <c r="D1720" s="114" t="s">
        <v>653</v>
      </c>
      <c r="E1720" s="114" t="s">
        <v>651</v>
      </c>
      <c r="F1720" s="117">
        <v>1586154</v>
      </c>
      <c r="G1720" s="94">
        <f t="shared" si="61"/>
        <v>0</v>
      </c>
      <c r="H1720" s="94">
        <f t="shared" si="58"/>
        <v>0</v>
      </c>
      <c r="I1720" s="117">
        <v>1586154</v>
      </c>
    </row>
    <row r="1721" spans="1:9">
      <c r="A1721" s="99" t="s">
        <v>313</v>
      </c>
      <c r="B1721" s="100" t="s">
        <v>716</v>
      </c>
      <c r="C1721" s="100" t="s">
        <v>314</v>
      </c>
      <c r="D1721" s="100"/>
      <c r="E1721" s="91"/>
      <c r="F1721" s="94">
        <f t="shared" ref="F1721:I1726" si="64">F1722</f>
        <v>800000</v>
      </c>
      <c r="G1721" s="94">
        <f t="shared" si="61"/>
        <v>0</v>
      </c>
      <c r="H1721" s="94">
        <f t="shared" si="58"/>
        <v>0</v>
      </c>
      <c r="I1721" s="94">
        <f t="shared" si="64"/>
        <v>800000</v>
      </c>
    </row>
    <row r="1722" spans="1:9">
      <c r="A1722" s="99" t="s">
        <v>431</v>
      </c>
      <c r="B1722" s="100" t="s">
        <v>716</v>
      </c>
      <c r="C1722" s="91" t="s">
        <v>432</v>
      </c>
      <c r="D1722" s="91"/>
      <c r="E1722" s="91"/>
      <c r="F1722" s="94">
        <f t="shared" si="64"/>
        <v>800000</v>
      </c>
      <c r="G1722" s="94">
        <f t="shared" si="61"/>
        <v>0</v>
      </c>
      <c r="H1722" s="94">
        <f t="shared" si="58"/>
        <v>0</v>
      </c>
      <c r="I1722" s="94">
        <f t="shared" si="64"/>
        <v>800000</v>
      </c>
    </row>
    <row r="1723" spans="1:9" ht="24">
      <c r="A1723" s="99" t="s">
        <v>328</v>
      </c>
      <c r="B1723" s="100" t="s">
        <v>716</v>
      </c>
      <c r="C1723" s="91" t="s">
        <v>432</v>
      </c>
      <c r="D1723" s="91" t="s">
        <v>327</v>
      </c>
      <c r="E1723" s="91"/>
      <c r="F1723" s="94">
        <f t="shared" si="64"/>
        <v>800000</v>
      </c>
      <c r="G1723" s="94">
        <f t="shared" si="61"/>
        <v>0</v>
      </c>
      <c r="H1723" s="94">
        <f t="shared" si="58"/>
        <v>0</v>
      </c>
      <c r="I1723" s="94">
        <f t="shared" si="64"/>
        <v>800000</v>
      </c>
    </row>
    <row r="1724" spans="1:9" ht="24">
      <c r="A1724" s="99" t="s">
        <v>330</v>
      </c>
      <c r="B1724" s="100" t="s">
        <v>716</v>
      </c>
      <c r="C1724" s="91" t="s">
        <v>432</v>
      </c>
      <c r="D1724" s="91" t="s">
        <v>329</v>
      </c>
      <c r="E1724" s="91"/>
      <c r="F1724" s="94">
        <f t="shared" si="64"/>
        <v>800000</v>
      </c>
      <c r="G1724" s="94">
        <f t="shared" si="61"/>
        <v>0</v>
      </c>
      <c r="H1724" s="94">
        <f t="shared" si="58"/>
        <v>0</v>
      </c>
      <c r="I1724" s="94">
        <f t="shared" si="64"/>
        <v>800000</v>
      </c>
    </row>
    <row r="1725" spans="1:9" ht="24">
      <c r="A1725" s="99" t="s">
        <v>216</v>
      </c>
      <c r="B1725" s="100" t="s">
        <v>716</v>
      </c>
      <c r="C1725" s="91" t="s">
        <v>432</v>
      </c>
      <c r="D1725" s="91" t="s">
        <v>329</v>
      </c>
      <c r="E1725" s="91" t="s">
        <v>217</v>
      </c>
      <c r="F1725" s="94">
        <f t="shared" si="64"/>
        <v>800000</v>
      </c>
      <c r="G1725" s="94">
        <f t="shared" si="61"/>
        <v>0</v>
      </c>
      <c r="H1725" s="94">
        <f t="shared" si="58"/>
        <v>0</v>
      </c>
      <c r="I1725" s="94">
        <f t="shared" si="64"/>
        <v>800000</v>
      </c>
    </row>
    <row r="1726" spans="1:9" ht="24">
      <c r="A1726" s="99" t="s">
        <v>321</v>
      </c>
      <c r="B1726" s="100" t="s">
        <v>716</v>
      </c>
      <c r="C1726" s="91" t="s">
        <v>432</v>
      </c>
      <c r="D1726" s="91" t="s">
        <v>329</v>
      </c>
      <c r="E1726" s="91" t="s">
        <v>322</v>
      </c>
      <c r="F1726" s="94">
        <f t="shared" si="64"/>
        <v>800000</v>
      </c>
      <c r="G1726" s="94">
        <f t="shared" si="61"/>
        <v>0</v>
      </c>
      <c r="H1726" s="94">
        <f t="shared" si="58"/>
        <v>0</v>
      </c>
      <c r="I1726" s="94">
        <f t="shared" si="64"/>
        <v>800000</v>
      </c>
    </row>
    <row r="1727" spans="1:9" ht="24">
      <c r="A1727" s="99" t="s">
        <v>323</v>
      </c>
      <c r="B1727" s="100" t="s">
        <v>716</v>
      </c>
      <c r="C1727" s="91" t="s">
        <v>432</v>
      </c>
      <c r="D1727" s="91" t="s">
        <v>329</v>
      </c>
      <c r="E1727" s="100" t="s">
        <v>324</v>
      </c>
      <c r="F1727" s="94">
        <v>800000</v>
      </c>
      <c r="G1727" s="94">
        <f t="shared" si="61"/>
        <v>0</v>
      </c>
      <c r="H1727" s="94">
        <f t="shared" si="58"/>
        <v>0</v>
      </c>
      <c r="I1727" s="94">
        <v>800000</v>
      </c>
    </row>
    <row r="1728" spans="1:9">
      <c r="A1728" s="99" t="s">
        <v>628</v>
      </c>
      <c r="B1728" s="100" t="s">
        <v>716</v>
      </c>
      <c r="C1728" s="91" t="s">
        <v>629</v>
      </c>
      <c r="D1728" s="91"/>
      <c r="E1728" s="100"/>
      <c r="F1728" s="94">
        <f t="shared" ref="F1728:F1733" si="65">F1729</f>
        <v>0</v>
      </c>
      <c r="G1728" s="94">
        <f t="shared" si="61"/>
        <v>2639754</v>
      </c>
      <c r="H1728" s="94"/>
      <c r="I1728" s="94">
        <f t="shared" ref="I1728:I1733" si="66">I1729</f>
        <v>2639754</v>
      </c>
    </row>
    <row r="1729" spans="1:9">
      <c r="A1729" s="99" t="s">
        <v>635</v>
      </c>
      <c r="B1729" s="100" t="s">
        <v>716</v>
      </c>
      <c r="C1729" s="91" t="s">
        <v>636</v>
      </c>
      <c r="D1729" s="91"/>
      <c r="E1729" s="100"/>
      <c r="F1729" s="94">
        <f t="shared" si="65"/>
        <v>0</v>
      </c>
      <c r="G1729" s="94">
        <f t="shared" si="61"/>
        <v>2639754</v>
      </c>
      <c r="H1729" s="94"/>
      <c r="I1729" s="94">
        <f t="shared" si="66"/>
        <v>2639754</v>
      </c>
    </row>
    <row r="1730" spans="1:9" ht="24">
      <c r="A1730" s="99" t="s">
        <v>244</v>
      </c>
      <c r="B1730" s="100" t="s">
        <v>716</v>
      </c>
      <c r="C1730" s="91" t="s">
        <v>636</v>
      </c>
      <c r="D1730" s="91" t="s">
        <v>245</v>
      </c>
      <c r="E1730" s="100"/>
      <c r="F1730" s="94">
        <f t="shared" si="65"/>
        <v>0</v>
      </c>
      <c r="G1730" s="94">
        <f t="shared" si="61"/>
        <v>2639754</v>
      </c>
      <c r="H1730" s="94"/>
      <c r="I1730" s="94">
        <f t="shared" si="66"/>
        <v>2639754</v>
      </c>
    </row>
    <row r="1731" spans="1:9" ht="48">
      <c r="A1731" s="99" t="s">
        <v>791</v>
      </c>
      <c r="B1731" s="100" t="s">
        <v>716</v>
      </c>
      <c r="C1731" s="91" t="s">
        <v>636</v>
      </c>
      <c r="D1731" s="91" t="s">
        <v>497</v>
      </c>
      <c r="E1731" s="100"/>
      <c r="F1731" s="94">
        <f t="shared" si="65"/>
        <v>0</v>
      </c>
      <c r="G1731" s="94">
        <f t="shared" si="61"/>
        <v>2639754</v>
      </c>
      <c r="H1731" s="94"/>
      <c r="I1731" s="94">
        <f t="shared" si="66"/>
        <v>2639754</v>
      </c>
    </row>
    <row r="1732" spans="1:9" ht="24.75">
      <c r="A1732" s="113" t="s">
        <v>208</v>
      </c>
      <c r="B1732" s="100" t="s">
        <v>716</v>
      </c>
      <c r="C1732" s="91" t="s">
        <v>636</v>
      </c>
      <c r="D1732" s="91" t="s">
        <v>497</v>
      </c>
      <c r="E1732" s="100" t="s">
        <v>209</v>
      </c>
      <c r="F1732" s="94">
        <f t="shared" si="65"/>
        <v>0</v>
      </c>
      <c r="G1732" s="94">
        <f t="shared" si="61"/>
        <v>2639754</v>
      </c>
      <c r="H1732" s="94"/>
      <c r="I1732" s="94">
        <f t="shared" si="66"/>
        <v>2639754</v>
      </c>
    </row>
    <row r="1733" spans="1:9" ht="24.75">
      <c r="A1733" s="113" t="s">
        <v>210</v>
      </c>
      <c r="B1733" s="100" t="s">
        <v>716</v>
      </c>
      <c r="C1733" s="91" t="s">
        <v>636</v>
      </c>
      <c r="D1733" s="91" t="s">
        <v>497</v>
      </c>
      <c r="E1733" s="100" t="s">
        <v>211</v>
      </c>
      <c r="F1733" s="94">
        <f t="shared" si="65"/>
        <v>0</v>
      </c>
      <c r="G1733" s="94">
        <f t="shared" si="61"/>
        <v>2639754</v>
      </c>
      <c r="H1733" s="94"/>
      <c r="I1733" s="94">
        <f t="shared" si="66"/>
        <v>2639754</v>
      </c>
    </row>
    <row r="1734" spans="1:9" ht="36.75">
      <c r="A1734" s="113" t="s">
        <v>650</v>
      </c>
      <c r="B1734" s="100" t="s">
        <v>716</v>
      </c>
      <c r="C1734" s="91" t="s">
        <v>636</v>
      </c>
      <c r="D1734" s="91" t="s">
        <v>497</v>
      </c>
      <c r="E1734" s="100" t="s">
        <v>651</v>
      </c>
      <c r="F1734" s="94"/>
      <c r="G1734" s="94">
        <f t="shared" si="61"/>
        <v>2639754</v>
      </c>
      <c r="H1734" s="94"/>
      <c r="I1734" s="94">
        <v>2639754</v>
      </c>
    </row>
    <row r="1735" spans="1:9" s="98" customFormat="1" ht="36">
      <c r="A1735" s="95" t="s">
        <v>792</v>
      </c>
      <c r="B1735" s="96" t="s">
        <v>793</v>
      </c>
      <c r="C1735" s="96"/>
      <c r="D1735" s="96" t="s">
        <v>187</v>
      </c>
      <c r="E1735" s="118"/>
      <c r="F1735" s="97">
        <f>F1736</f>
        <v>11754800</v>
      </c>
      <c r="G1735" s="97">
        <f t="shared" si="61"/>
        <v>0</v>
      </c>
      <c r="H1735" s="97">
        <f t="shared" si="58"/>
        <v>0</v>
      </c>
      <c r="I1735" s="97">
        <f>I1736</f>
        <v>11754800</v>
      </c>
    </row>
    <row r="1736" spans="1:9" ht="24">
      <c r="A1736" s="99" t="s">
        <v>282</v>
      </c>
      <c r="B1736" s="100" t="s">
        <v>793</v>
      </c>
      <c r="C1736" s="91" t="s">
        <v>283</v>
      </c>
      <c r="D1736" s="91"/>
      <c r="E1736" s="91"/>
      <c r="F1736" s="94">
        <f>F1737</f>
        <v>11754800</v>
      </c>
      <c r="G1736" s="94">
        <f t="shared" si="61"/>
        <v>0</v>
      </c>
      <c r="H1736" s="94">
        <f t="shared" si="58"/>
        <v>0</v>
      </c>
      <c r="I1736" s="94">
        <f>I1737</f>
        <v>11754800</v>
      </c>
    </row>
    <row r="1737" spans="1:9">
      <c r="A1737" s="99" t="s">
        <v>794</v>
      </c>
      <c r="B1737" s="100" t="s">
        <v>793</v>
      </c>
      <c r="C1737" s="91" t="s">
        <v>795</v>
      </c>
      <c r="D1737" s="91"/>
      <c r="E1737" s="91"/>
      <c r="F1737" s="94">
        <f>F1738</f>
        <v>11754800</v>
      </c>
      <c r="G1737" s="94">
        <f t="shared" si="61"/>
        <v>0</v>
      </c>
      <c r="H1737" s="94">
        <f t="shared" si="58"/>
        <v>0</v>
      </c>
      <c r="I1737" s="94">
        <f>I1738</f>
        <v>11754800</v>
      </c>
    </row>
    <row r="1738" spans="1:9" ht="24">
      <c r="A1738" s="99" t="s">
        <v>796</v>
      </c>
      <c r="B1738" s="100" t="s">
        <v>793</v>
      </c>
      <c r="C1738" s="91" t="s">
        <v>795</v>
      </c>
      <c r="D1738" s="91" t="s">
        <v>265</v>
      </c>
      <c r="E1738" s="91"/>
      <c r="F1738" s="94">
        <f>F1739</f>
        <v>11754800</v>
      </c>
      <c r="G1738" s="94">
        <f t="shared" si="61"/>
        <v>0</v>
      </c>
      <c r="H1738" s="94">
        <f t="shared" ref="H1738:H1752" si="67">G1738/F1738*100</f>
        <v>0</v>
      </c>
      <c r="I1738" s="94">
        <f>I1739</f>
        <v>11754800</v>
      </c>
    </row>
    <row r="1739" spans="1:9" ht="24">
      <c r="A1739" s="99" t="s">
        <v>797</v>
      </c>
      <c r="B1739" s="100" t="s">
        <v>793</v>
      </c>
      <c r="C1739" s="91" t="s">
        <v>795</v>
      </c>
      <c r="D1739" s="91" t="s">
        <v>798</v>
      </c>
      <c r="E1739" s="91"/>
      <c r="F1739" s="94">
        <f>F1740+F1744</f>
        <v>11754800</v>
      </c>
      <c r="G1739" s="94">
        <f t="shared" si="61"/>
        <v>0</v>
      </c>
      <c r="H1739" s="94">
        <f t="shared" si="67"/>
        <v>0</v>
      </c>
      <c r="I1739" s="94">
        <f>I1740+I1744</f>
        <v>11754800</v>
      </c>
    </row>
    <row r="1740" spans="1:9" ht="48">
      <c r="A1740" s="99" t="s">
        <v>799</v>
      </c>
      <c r="B1740" s="100" t="s">
        <v>793</v>
      </c>
      <c r="C1740" s="91" t="s">
        <v>795</v>
      </c>
      <c r="D1740" s="91" t="s">
        <v>800</v>
      </c>
      <c r="E1740" s="91"/>
      <c r="F1740" s="94">
        <f>F1741</f>
        <v>8155000</v>
      </c>
      <c r="G1740" s="94">
        <f t="shared" si="61"/>
        <v>0</v>
      </c>
      <c r="H1740" s="94">
        <f t="shared" si="67"/>
        <v>0</v>
      </c>
      <c r="I1740" s="94">
        <f>I1741</f>
        <v>8155000</v>
      </c>
    </row>
    <row r="1741" spans="1:9" ht="72">
      <c r="A1741" s="99" t="s">
        <v>196</v>
      </c>
      <c r="B1741" s="100" t="s">
        <v>793</v>
      </c>
      <c r="C1741" s="91" t="s">
        <v>795</v>
      </c>
      <c r="D1741" s="91" t="s">
        <v>800</v>
      </c>
      <c r="E1741" s="91" t="s">
        <v>197</v>
      </c>
      <c r="F1741" s="94">
        <f>F1742</f>
        <v>8155000</v>
      </c>
      <c r="G1741" s="94">
        <f t="shared" si="61"/>
        <v>0</v>
      </c>
      <c r="H1741" s="94">
        <f t="shared" si="67"/>
        <v>0</v>
      </c>
      <c r="I1741" s="94">
        <f>I1742</f>
        <v>8155000</v>
      </c>
    </row>
    <row r="1742" spans="1:9" ht="24">
      <c r="A1742" s="99" t="s">
        <v>198</v>
      </c>
      <c r="B1742" s="100" t="s">
        <v>793</v>
      </c>
      <c r="C1742" s="91" t="s">
        <v>795</v>
      </c>
      <c r="D1742" s="91" t="s">
        <v>800</v>
      </c>
      <c r="E1742" s="100" t="s">
        <v>199</v>
      </c>
      <c r="F1742" s="94">
        <f>F1743</f>
        <v>8155000</v>
      </c>
      <c r="G1742" s="94">
        <f t="shared" si="61"/>
        <v>0</v>
      </c>
      <c r="H1742" s="94">
        <f t="shared" si="67"/>
        <v>0</v>
      </c>
      <c r="I1742" s="94">
        <f>I1743</f>
        <v>8155000</v>
      </c>
    </row>
    <row r="1743" spans="1:9">
      <c r="A1743" s="99" t="s">
        <v>200</v>
      </c>
      <c r="B1743" s="100" t="s">
        <v>793</v>
      </c>
      <c r="C1743" s="91" t="s">
        <v>795</v>
      </c>
      <c r="D1743" s="91" t="s">
        <v>800</v>
      </c>
      <c r="E1743" s="100" t="s">
        <v>201</v>
      </c>
      <c r="F1743" s="94">
        <v>8155000</v>
      </c>
      <c r="G1743" s="94">
        <f t="shared" si="61"/>
        <v>0</v>
      </c>
      <c r="H1743" s="94">
        <f t="shared" si="67"/>
        <v>0</v>
      </c>
      <c r="I1743" s="94">
        <v>8155000</v>
      </c>
    </row>
    <row r="1744" spans="1:9" ht="48">
      <c r="A1744" s="99" t="s">
        <v>801</v>
      </c>
      <c r="B1744" s="100" t="s">
        <v>793</v>
      </c>
      <c r="C1744" s="100" t="s">
        <v>795</v>
      </c>
      <c r="D1744" s="100" t="s">
        <v>802</v>
      </c>
      <c r="E1744" s="91"/>
      <c r="F1744" s="94">
        <f>F1745+F1749</f>
        <v>3599800</v>
      </c>
      <c r="G1744" s="94">
        <f t="shared" si="61"/>
        <v>0</v>
      </c>
      <c r="H1744" s="94">
        <f t="shared" si="67"/>
        <v>0</v>
      </c>
      <c r="I1744" s="94">
        <f>I1745+I1749</f>
        <v>3599800</v>
      </c>
    </row>
    <row r="1745" spans="1:9" ht="72">
      <c r="A1745" s="99" t="s">
        <v>196</v>
      </c>
      <c r="B1745" s="100" t="s">
        <v>793</v>
      </c>
      <c r="C1745" s="91" t="s">
        <v>795</v>
      </c>
      <c r="D1745" s="91" t="s">
        <v>802</v>
      </c>
      <c r="E1745" s="91" t="s">
        <v>197</v>
      </c>
      <c r="F1745" s="94">
        <f>F1746</f>
        <v>2599200</v>
      </c>
      <c r="G1745" s="94">
        <f t="shared" si="61"/>
        <v>0</v>
      </c>
      <c r="H1745" s="94">
        <f t="shared" si="67"/>
        <v>0</v>
      </c>
      <c r="I1745" s="94">
        <f>I1746</f>
        <v>2599200</v>
      </c>
    </row>
    <row r="1746" spans="1:9" ht="24">
      <c r="A1746" s="99" t="s">
        <v>198</v>
      </c>
      <c r="B1746" s="100" t="s">
        <v>793</v>
      </c>
      <c r="C1746" s="91" t="s">
        <v>795</v>
      </c>
      <c r="D1746" s="91" t="s">
        <v>802</v>
      </c>
      <c r="E1746" s="91" t="s">
        <v>199</v>
      </c>
      <c r="F1746" s="94">
        <f>F1747+F1748</f>
        <v>2599200</v>
      </c>
      <c r="G1746" s="94">
        <f t="shared" si="61"/>
        <v>0</v>
      </c>
      <c r="H1746" s="94">
        <f t="shared" si="67"/>
        <v>0</v>
      </c>
      <c r="I1746" s="94">
        <f>I1747+I1748</f>
        <v>2599200</v>
      </c>
    </row>
    <row r="1747" spans="1:9">
      <c r="A1747" s="99" t="s">
        <v>200</v>
      </c>
      <c r="B1747" s="100" t="s">
        <v>793</v>
      </c>
      <c r="C1747" s="91" t="s">
        <v>795</v>
      </c>
      <c r="D1747" s="91" t="s">
        <v>802</v>
      </c>
      <c r="E1747" s="100" t="s">
        <v>201</v>
      </c>
      <c r="F1747" s="94">
        <v>2360000</v>
      </c>
      <c r="G1747" s="94">
        <f t="shared" si="61"/>
        <v>0</v>
      </c>
      <c r="H1747" s="94">
        <f t="shared" si="67"/>
        <v>0</v>
      </c>
      <c r="I1747" s="94">
        <v>2360000</v>
      </c>
    </row>
    <row r="1748" spans="1:9" ht="24">
      <c r="A1748" s="99" t="s">
        <v>206</v>
      </c>
      <c r="B1748" s="100" t="s">
        <v>793</v>
      </c>
      <c r="C1748" s="100" t="s">
        <v>795</v>
      </c>
      <c r="D1748" s="100" t="s">
        <v>802</v>
      </c>
      <c r="E1748" s="100" t="s">
        <v>207</v>
      </c>
      <c r="F1748" s="94">
        <v>239200</v>
      </c>
      <c r="G1748" s="94">
        <f t="shared" si="61"/>
        <v>0</v>
      </c>
      <c r="H1748" s="94">
        <f t="shared" si="67"/>
        <v>0</v>
      </c>
      <c r="I1748" s="94">
        <v>239200</v>
      </c>
    </row>
    <row r="1749" spans="1:9" ht="24">
      <c r="A1749" s="99" t="s">
        <v>208</v>
      </c>
      <c r="B1749" s="100" t="s">
        <v>793</v>
      </c>
      <c r="C1749" s="100" t="s">
        <v>795</v>
      </c>
      <c r="D1749" s="100" t="s">
        <v>802</v>
      </c>
      <c r="E1749" s="91" t="s">
        <v>209</v>
      </c>
      <c r="F1749" s="94">
        <f>F1750</f>
        <v>1000600</v>
      </c>
      <c r="G1749" s="94">
        <f t="shared" si="61"/>
        <v>0</v>
      </c>
      <c r="H1749" s="94">
        <f t="shared" si="67"/>
        <v>0</v>
      </c>
      <c r="I1749" s="94">
        <f>I1750</f>
        <v>1000600</v>
      </c>
    </row>
    <row r="1750" spans="1:9" ht="24">
      <c r="A1750" s="99" t="s">
        <v>210</v>
      </c>
      <c r="B1750" s="100" t="s">
        <v>793</v>
      </c>
      <c r="C1750" s="91" t="s">
        <v>795</v>
      </c>
      <c r="D1750" s="91" t="s">
        <v>802</v>
      </c>
      <c r="E1750" s="91" t="s">
        <v>211</v>
      </c>
      <c r="F1750" s="94">
        <f>F1751+F1752</f>
        <v>1000600</v>
      </c>
      <c r="G1750" s="94">
        <f t="shared" si="61"/>
        <v>0</v>
      </c>
      <c r="H1750" s="94">
        <f t="shared" si="67"/>
        <v>0</v>
      </c>
      <c r="I1750" s="94">
        <f>I1751+I1752</f>
        <v>1000600</v>
      </c>
    </row>
    <row r="1751" spans="1:9" ht="36">
      <c r="A1751" s="99" t="s">
        <v>212</v>
      </c>
      <c r="B1751" s="100" t="s">
        <v>793</v>
      </c>
      <c r="C1751" s="91" t="s">
        <v>795</v>
      </c>
      <c r="D1751" s="91" t="s">
        <v>802</v>
      </c>
      <c r="E1751" s="100" t="s">
        <v>213</v>
      </c>
      <c r="F1751" s="94">
        <v>290000</v>
      </c>
      <c r="G1751" s="94">
        <f t="shared" si="61"/>
        <v>0</v>
      </c>
      <c r="H1751" s="94">
        <f t="shared" si="67"/>
        <v>0</v>
      </c>
      <c r="I1751" s="94">
        <v>290000</v>
      </c>
    </row>
    <row r="1752" spans="1:9" ht="36">
      <c r="A1752" s="99" t="s">
        <v>214</v>
      </c>
      <c r="B1752" s="100" t="s">
        <v>793</v>
      </c>
      <c r="C1752" s="100" t="s">
        <v>795</v>
      </c>
      <c r="D1752" s="100" t="s">
        <v>802</v>
      </c>
      <c r="E1752" s="100" t="s">
        <v>215</v>
      </c>
      <c r="F1752" s="94">
        <v>710600</v>
      </c>
      <c r="G1752" s="94">
        <f t="shared" si="61"/>
        <v>0</v>
      </c>
      <c r="H1752" s="94">
        <f t="shared" si="67"/>
        <v>0</v>
      </c>
      <c r="I1752" s="94">
        <v>710600</v>
      </c>
    </row>
  </sheetData>
  <autoFilter ref="A5:I1753"/>
  <mergeCells count="1">
    <mergeCell ref="A3:I3"/>
  </mergeCells>
  <pageMargins left="0.70866141732283472" right="0.70866141732283472" top="0.74803149606299213" bottom="0.74803149606299213" header="0.31496062992125984" footer="0.31496062992125984"/>
  <pageSetup paperSize="9" scale="65" orientation="portrait" verticalDpi="300" r:id="rId1"/>
  <headerFooter>
    <oddHeader>&amp;R&amp;P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M1107"/>
  <sheetViews>
    <sheetView tabSelected="1" zoomScaleNormal="100" workbookViewId="0">
      <selection activeCell="H19" sqref="H19"/>
    </sheetView>
  </sheetViews>
  <sheetFormatPr defaultColWidth="17.140625" defaultRowHeight="11.25"/>
  <cols>
    <col min="1" max="1" width="29" style="120" customWidth="1"/>
    <col min="2" max="2" width="4" style="150" customWidth="1"/>
    <col min="3" max="3" width="4.140625" style="121" customWidth="1"/>
    <col min="4" max="4" width="6.28515625" style="121" customWidth="1"/>
    <col min="5" max="5" width="3.28515625" style="121" customWidth="1"/>
    <col min="6" max="6" width="13.5703125" style="121" customWidth="1"/>
    <col min="7" max="7" width="11.140625" style="121" customWidth="1"/>
    <col min="8" max="8" width="12" style="121" customWidth="1"/>
    <col min="9" max="9" width="11.85546875" style="121" customWidth="1"/>
    <col min="10" max="10" width="11.140625" style="121" customWidth="1"/>
    <col min="11" max="11" width="12" style="121" customWidth="1"/>
    <col min="12" max="13" width="17.140625" style="121" hidden="1" customWidth="1"/>
    <col min="14" max="256" width="17.140625" style="121"/>
    <col min="257" max="257" width="29" style="121" customWidth="1"/>
    <col min="258" max="258" width="4" style="121" customWidth="1"/>
    <col min="259" max="259" width="4.140625" style="121" customWidth="1"/>
    <col min="260" max="260" width="6.28515625" style="121" customWidth="1"/>
    <col min="261" max="261" width="3.28515625" style="121" customWidth="1"/>
    <col min="262" max="262" width="13.5703125" style="121" customWidth="1"/>
    <col min="263" max="263" width="11.140625" style="121" customWidth="1"/>
    <col min="264" max="264" width="12" style="121" customWidth="1"/>
    <col min="265" max="265" width="11.85546875" style="121" customWidth="1"/>
    <col min="266" max="266" width="11.140625" style="121" customWidth="1"/>
    <col min="267" max="267" width="12" style="121" customWidth="1"/>
    <col min="268" max="269" width="0" style="121" hidden="1" customWidth="1"/>
    <col min="270" max="512" width="17.140625" style="121"/>
    <col min="513" max="513" width="29" style="121" customWidth="1"/>
    <col min="514" max="514" width="4" style="121" customWidth="1"/>
    <col min="515" max="515" width="4.140625" style="121" customWidth="1"/>
    <col min="516" max="516" width="6.28515625" style="121" customWidth="1"/>
    <col min="517" max="517" width="3.28515625" style="121" customWidth="1"/>
    <col min="518" max="518" width="13.5703125" style="121" customWidth="1"/>
    <col min="519" max="519" width="11.140625" style="121" customWidth="1"/>
    <col min="520" max="520" width="12" style="121" customWidth="1"/>
    <col min="521" max="521" width="11.85546875" style="121" customWidth="1"/>
    <col min="522" max="522" width="11.140625" style="121" customWidth="1"/>
    <col min="523" max="523" width="12" style="121" customWidth="1"/>
    <col min="524" max="525" width="0" style="121" hidden="1" customWidth="1"/>
    <col min="526" max="768" width="17.140625" style="121"/>
    <col min="769" max="769" width="29" style="121" customWidth="1"/>
    <col min="770" max="770" width="4" style="121" customWidth="1"/>
    <col min="771" max="771" width="4.140625" style="121" customWidth="1"/>
    <col min="772" max="772" width="6.28515625" style="121" customWidth="1"/>
    <col min="773" max="773" width="3.28515625" style="121" customWidth="1"/>
    <col min="774" max="774" width="13.5703125" style="121" customWidth="1"/>
    <col min="775" max="775" width="11.140625" style="121" customWidth="1"/>
    <col min="776" max="776" width="12" style="121" customWidth="1"/>
    <col min="777" max="777" width="11.85546875" style="121" customWidth="1"/>
    <col min="778" max="778" width="11.140625" style="121" customWidth="1"/>
    <col min="779" max="779" width="12" style="121" customWidth="1"/>
    <col min="780" max="781" width="0" style="121" hidden="1" customWidth="1"/>
    <col min="782" max="1024" width="17.140625" style="121"/>
    <col min="1025" max="1025" width="29" style="121" customWidth="1"/>
    <col min="1026" max="1026" width="4" style="121" customWidth="1"/>
    <col min="1027" max="1027" width="4.140625" style="121" customWidth="1"/>
    <col min="1028" max="1028" width="6.28515625" style="121" customWidth="1"/>
    <col min="1029" max="1029" width="3.28515625" style="121" customWidth="1"/>
    <col min="1030" max="1030" width="13.5703125" style="121" customWidth="1"/>
    <col min="1031" max="1031" width="11.140625" style="121" customWidth="1"/>
    <col min="1032" max="1032" width="12" style="121" customWidth="1"/>
    <col min="1033" max="1033" width="11.85546875" style="121" customWidth="1"/>
    <col min="1034" max="1034" width="11.140625" style="121" customWidth="1"/>
    <col min="1035" max="1035" width="12" style="121" customWidth="1"/>
    <col min="1036" max="1037" width="0" style="121" hidden="1" customWidth="1"/>
    <col min="1038" max="1280" width="17.140625" style="121"/>
    <col min="1281" max="1281" width="29" style="121" customWidth="1"/>
    <col min="1282" max="1282" width="4" style="121" customWidth="1"/>
    <col min="1283" max="1283" width="4.140625" style="121" customWidth="1"/>
    <col min="1284" max="1284" width="6.28515625" style="121" customWidth="1"/>
    <col min="1285" max="1285" width="3.28515625" style="121" customWidth="1"/>
    <col min="1286" max="1286" width="13.5703125" style="121" customWidth="1"/>
    <col min="1287" max="1287" width="11.140625" style="121" customWidth="1"/>
    <col min="1288" max="1288" width="12" style="121" customWidth="1"/>
    <col min="1289" max="1289" width="11.85546875" style="121" customWidth="1"/>
    <col min="1290" max="1290" width="11.140625" style="121" customWidth="1"/>
    <col min="1291" max="1291" width="12" style="121" customWidth="1"/>
    <col min="1292" max="1293" width="0" style="121" hidden="1" customWidth="1"/>
    <col min="1294" max="1536" width="17.140625" style="121"/>
    <col min="1537" max="1537" width="29" style="121" customWidth="1"/>
    <col min="1538" max="1538" width="4" style="121" customWidth="1"/>
    <col min="1539" max="1539" width="4.140625" style="121" customWidth="1"/>
    <col min="1540" max="1540" width="6.28515625" style="121" customWidth="1"/>
    <col min="1541" max="1541" width="3.28515625" style="121" customWidth="1"/>
    <col min="1542" max="1542" width="13.5703125" style="121" customWidth="1"/>
    <col min="1543" max="1543" width="11.140625" style="121" customWidth="1"/>
    <col min="1544" max="1544" width="12" style="121" customWidth="1"/>
    <col min="1545" max="1545" width="11.85546875" style="121" customWidth="1"/>
    <col min="1546" max="1546" width="11.140625" style="121" customWidth="1"/>
    <col min="1547" max="1547" width="12" style="121" customWidth="1"/>
    <col min="1548" max="1549" width="0" style="121" hidden="1" customWidth="1"/>
    <col min="1550" max="1792" width="17.140625" style="121"/>
    <col min="1793" max="1793" width="29" style="121" customWidth="1"/>
    <col min="1794" max="1794" width="4" style="121" customWidth="1"/>
    <col min="1795" max="1795" width="4.140625" style="121" customWidth="1"/>
    <col min="1796" max="1796" width="6.28515625" style="121" customWidth="1"/>
    <col min="1797" max="1797" width="3.28515625" style="121" customWidth="1"/>
    <col min="1798" max="1798" width="13.5703125" style="121" customWidth="1"/>
    <col min="1799" max="1799" width="11.140625" style="121" customWidth="1"/>
    <col min="1800" max="1800" width="12" style="121" customWidth="1"/>
    <col min="1801" max="1801" width="11.85546875" style="121" customWidth="1"/>
    <col min="1802" max="1802" width="11.140625" style="121" customWidth="1"/>
    <col min="1803" max="1803" width="12" style="121" customWidth="1"/>
    <col min="1804" max="1805" width="0" style="121" hidden="1" customWidth="1"/>
    <col min="1806" max="2048" width="17.140625" style="121"/>
    <col min="2049" max="2049" width="29" style="121" customWidth="1"/>
    <col min="2050" max="2050" width="4" style="121" customWidth="1"/>
    <col min="2051" max="2051" width="4.140625" style="121" customWidth="1"/>
    <col min="2052" max="2052" width="6.28515625" style="121" customWidth="1"/>
    <col min="2053" max="2053" width="3.28515625" style="121" customWidth="1"/>
    <col min="2054" max="2054" width="13.5703125" style="121" customWidth="1"/>
    <col min="2055" max="2055" width="11.140625" style="121" customWidth="1"/>
    <col min="2056" max="2056" width="12" style="121" customWidth="1"/>
    <col min="2057" max="2057" width="11.85546875" style="121" customWidth="1"/>
    <col min="2058" max="2058" width="11.140625" style="121" customWidth="1"/>
    <col min="2059" max="2059" width="12" style="121" customWidth="1"/>
    <col min="2060" max="2061" width="0" style="121" hidden="1" customWidth="1"/>
    <col min="2062" max="2304" width="17.140625" style="121"/>
    <col min="2305" max="2305" width="29" style="121" customWidth="1"/>
    <col min="2306" max="2306" width="4" style="121" customWidth="1"/>
    <col min="2307" max="2307" width="4.140625" style="121" customWidth="1"/>
    <col min="2308" max="2308" width="6.28515625" style="121" customWidth="1"/>
    <col min="2309" max="2309" width="3.28515625" style="121" customWidth="1"/>
    <col min="2310" max="2310" width="13.5703125" style="121" customWidth="1"/>
    <col min="2311" max="2311" width="11.140625" style="121" customWidth="1"/>
    <col min="2312" max="2312" width="12" style="121" customWidth="1"/>
    <col min="2313" max="2313" width="11.85546875" style="121" customWidth="1"/>
    <col min="2314" max="2314" width="11.140625" style="121" customWidth="1"/>
    <col min="2315" max="2315" width="12" style="121" customWidth="1"/>
    <col min="2316" max="2317" width="0" style="121" hidden="1" customWidth="1"/>
    <col min="2318" max="2560" width="17.140625" style="121"/>
    <col min="2561" max="2561" width="29" style="121" customWidth="1"/>
    <col min="2562" max="2562" width="4" style="121" customWidth="1"/>
    <col min="2563" max="2563" width="4.140625" style="121" customWidth="1"/>
    <col min="2564" max="2564" width="6.28515625" style="121" customWidth="1"/>
    <col min="2565" max="2565" width="3.28515625" style="121" customWidth="1"/>
    <col min="2566" max="2566" width="13.5703125" style="121" customWidth="1"/>
    <col min="2567" max="2567" width="11.140625" style="121" customWidth="1"/>
    <col min="2568" max="2568" width="12" style="121" customWidth="1"/>
    <col min="2569" max="2569" width="11.85546875" style="121" customWidth="1"/>
    <col min="2570" max="2570" width="11.140625" style="121" customWidth="1"/>
    <col min="2571" max="2571" width="12" style="121" customWidth="1"/>
    <col min="2572" max="2573" width="0" style="121" hidden="1" customWidth="1"/>
    <col min="2574" max="2816" width="17.140625" style="121"/>
    <col min="2817" max="2817" width="29" style="121" customWidth="1"/>
    <col min="2818" max="2818" width="4" style="121" customWidth="1"/>
    <col min="2819" max="2819" width="4.140625" style="121" customWidth="1"/>
    <col min="2820" max="2820" width="6.28515625" style="121" customWidth="1"/>
    <col min="2821" max="2821" width="3.28515625" style="121" customWidth="1"/>
    <col min="2822" max="2822" width="13.5703125" style="121" customWidth="1"/>
    <col min="2823" max="2823" width="11.140625" style="121" customWidth="1"/>
    <col min="2824" max="2824" width="12" style="121" customWidth="1"/>
    <col min="2825" max="2825" width="11.85546875" style="121" customWidth="1"/>
    <col min="2826" max="2826" width="11.140625" style="121" customWidth="1"/>
    <col min="2827" max="2827" width="12" style="121" customWidth="1"/>
    <col min="2828" max="2829" width="0" style="121" hidden="1" customWidth="1"/>
    <col min="2830" max="3072" width="17.140625" style="121"/>
    <col min="3073" max="3073" width="29" style="121" customWidth="1"/>
    <col min="3074" max="3074" width="4" style="121" customWidth="1"/>
    <col min="3075" max="3075" width="4.140625" style="121" customWidth="1"/>
    <col min="3076" max="3076" width="6.28515625" style="121" customWidth="1"/>
    <col min="3077" max="3077" width="3.28515625" style="121" customWidth="1"/>
    <col min="3078" max="3078" width="13.5703125" style="121" customWidth="1"/>
    <col min="3079" max="3079" width="11.140625" style="121" customWidth="1"/>
    <col min="3080" max="3080" width="12" style="121" customWidth="1"/>
    <col min="3081" max="3081" width="11.85546875" style="121" customWidth="1"/>
    <col min="3082" max="3082" width="11.140625" style="121" customWidth="1"/>
    <col min="3083" max="3083" width="12" style="121" customWidth="1"/>
    <col min="3084" max="3085" width="0" style="121" hidden="1" customWidth="1"/>
    <col min="3086" max="3328" width="17.140625" style="121"/>
    <col min="3329" max="3329" width="29" style="121" customWidth="1"/>
    <col min="3330" max="3330" width="4" style="121" customWidth="1"/>
    <col min="3331" max="3331" width="4.140625" style="121" customWidth="1"/>
    <col min="3332" max="3332" width="6.28515625" style="121" customWidth="1"/>
    <col min="3333" max="3333" width="3.28515625" style="121" customWidth="1"/>
    <col min="3334" max="3334" width="13.5703125" style="121" customWidth="1"/>
    <col min="3335" max="3335" width="11.140625" style="121" customWidth="1"/>
    <col min="3336" max="3336" width="12" style="121" customWidth="1"/>
    <col min="3337" max="3337" width="11.85546875" style="121" customWidth="1"/>
    <col min="3338" max="3338" width="11.140625" style="121" customWidth="1"/>
    <col min="3339" max="3339" width="12" style="121" customWidth="1"/>
    <col min="3340" max="3341" width="0" style="121" hidden="1" customWidth="1"/>
    <col min="3342" max="3584" width="17.140625" style="121"/>
    <col min="3585" max="3585" width="29" style="121" customWidth="1"/>
    <col min="3586" max="3586" width="4" style="121" customWidth="1"/>
    <col min="3587" max="3587" width="4.140625" style="121" customWidth="1"/>
    <col min="3588" max="3588" width="6.28515625" style="121" customWidth="1"/>
    <col min="3589" max="3589" width="3.28515625" style="121" customWidth="1"/>
    <col min="3590" max="3590" width="13.5703125" style="121" customWidth="1"/>
    <col min="3591" max="3591" width="11.140625" style="121" customWidth="1"/>
    <col min="3592" max="3592" width="12" style="121" customWidth="1"/>
    <col min="3593" max="3593" width="11.85546875" style="121" customWidth="1"/>
    <col min="3594" max="3594" width="11.140625" style="121" customWidth="1"/>
    <col min="3595" max="3595" width="12" style="121" customWidth="1"/>
    <col min="3596" max="3597" width="0" style="121" hidden="1" customWidth="1"/>
    <col min="3598" max="3840" width="17.140625" style="121"/>
    <col min="3841" max="3841" width="29" style="121" customWidth="1"/>
    <col min="3842" max="3842" width="4" style="121" customWidth="1"/>
    <col min="3843" max="3843" width="4.140625" style="121" customWidth="1"/>
    <col min="3844" max="3844" width="6.28515625" style="121" customWidth="1"/>
    <col min="3845" max="3845" width="3.28515625" style="121" customWidth="1"/>
    <col min="3846" max="3846" width="13.5703125" style="121" customWidth="1"/>
    <col min="3847" max="3847" width="11.140625" style="121" customWidth="1"/>
    <col min="3848" max="3848" width="12" style="121" customWidth="1"/>
    <col min="3849" max="3849" width="11.85546875" style="121" customWidth="1"/>
    <col min="3850" max="3850" width="11.140625" style="121" customWidth="1"/>
    <col min="3851" max="3851" width="12" style="121" customWidth="1"/>
    <col min="3852" max="3853" width="0" style="121" hidden="1" customWidth="1"/>
    <col min="3854" max="4096" width="17.140625" style="121"/>
    <col min="4097" max="4097" width="29" style="121" customWidth="1"/>
    <col min="4098" max="4098" width="4" style="121" customWidth="1"/>
    <col min="4099" max="4099" width="4.140625" style="121" customWidth="1"/>
    <col min="4100" max="4100" width="6.28515625" style="121" customWidth="1"/>
    <col min="4101" max="4101" width="3.28515625" style="121" customWidth="1"/>
    <col min="4102" max="4102" width="13.5703125" style="121" customWidth="1"/>
    <col min="4103" max="4103" width="11.140625" style="121" customWidth="1"/>
    <col min="4104" max="4104" width="12" style="121" customWidth="1"/>
    <col min="4105" max="4105" width="11.85546875" style="121" customWidth="1"/>
    <col min="4106" max="4106" width="11.140625" style="121" customWidth="1"/>
    <col min="4107" max="4107" width="12" style="121" customWidth="1"/>
    <col min="4108" max="4109" width="0" style="121" hidden="1" customWidth="1"/>
    <col min="4110" max="4352" width="17.140625" style="121"/>
    <col min="4353" max="4353" width="29" style="121" customWidth="1"/>
    <col min="4354" max="4354" width="4" style="121" customWidth="1"/>
    <col min="4355" max="4355" width="4.140625" style="121" customWidth="1"/>
    <col min="4356" max="4356" width="6.28515625" style="121" customWidth="1"/>
    <col min="4357" max="4357" width="3.28515625" style="121" customWidth="1"/>
    <col min="4358" max="4358" width="13.5703125" style="121" customWidth="1"/>
    <col min="4359" max="4359" width="11.140625" style="121" customWidth="1"/>
    <col min="4360" max="4360" width="12" style="121" customWidth="1"/>
    <col min="4361" max="4361" width="11.85546875" style="121" customWidth="1"/>
    <col min="4362" max="4362" width="11.140625" style="121" customWidth="1"/>
    <col min="4363" max="4363" width="12" style="121" customWidth="1"/>
    <col min="4364" max="4365" width="0" style="121" hidden="1" customWidth="1"/>
    <col min="4366" max="4608" width="17.140625" style="121"/>
    <col min="4609" max="4609" width="29" style="121" customWidth="1"/>
    <col min="4610" max="4610" width="4" style="121" customWidth="1"/>
    <col min="4611" max="4611" width="4.140625" style="121" customWidth="1"/>
    <col min="4612" max="4612" width="6.28515625" style="121" customWidth="1"/>
    <col min="4613" max="4613" width="3.28515625" style="121" customWidth="1"/>
    <col min="4614" max="4614" width="13.5703125" style="121" customWidth="1"/>
    <col min="4615" max="4615" width="11.140625" style="121" customWidth="1"/>
    <col min="4616" max="4616" width="12" style="121" customWidth="1"/>
    <col min="4617" max="4617" width="11.85546875" style="121" customWidth="1"/>
    <col min="4618" max="4618" width="11.140625" style="121" customWidth="1"/>
    <col min="4619" max="4619" width="12" style="121" customWidth="1"/>
    <col min="4620" max="4621" width="0" style="121" hidden="1" customWidth="1"/>
    <col min="4622" max="4864" width="17.140625" style="121"/>
    <col min="4865" max="4865" width="29" style="121" customWidth="1"/>
    <col min="4866" max="4866" width="4" style="121" customWidth="1"/>
    <col min="4867" max="4867" width="4.140625" style="121" customWidth="1"/>
    <col min="4868" max="4868" width="6.28515625" style="121" customWidth="1"/>
    <col min="4869" max="4869" width="3.28515625" style="121" customWidth="1"/>
    <col min="4870" max="4870" width="13.5703125" style="121" customWidth="1"/>
    <col min="4871" max="4871" width="11.140625" style="121" customWidth="1"/>
    <col min="4872" max="4872" width="12" style="121" customWidth="1"/>
    <col min="4873" max="4873" width="11.85546875" style="121" customWidth="1"/>
    <col min="4874" max="4874" width="11.140625" style="121" customWidth="1"/>
    <col min="4875" max="4875" width="12" style="121" customWidth="1"/>
    <col min="4876" max="4877" width="0" style="121" hidden="1" customWidth="1"/>
    <col min="4878" max="5120" width="17.140625" style="121"/>
    <col min="5121" max="5121" width="29" style="121" customWidth="1"/>
    <col min="5122" max="5122" width="4" style="121" customWidth="1"/>
    <col min="5123" max="5123" width="4.140625" style="121" customWidth="1"/>
    <col min="5124" max="5124" width="6.28515625" style="121" customWidth="1"/>
    <col min="5125" max="5125" width="3.28515625" style="121" customWidth="1"/>
    <col min="5126" max="5126" width="13.5703125" style="121" customWidth="1"/>
    <col min="5127" max="5127" width="11.140625" style="121" customWidth="1"/>
    <col min="5128" max="5128" width="12" style="121" customWidth="1"/>
    <col min="5129" max="5129" width="11.85546875" style="121" customWidth="1"/>
    <col min="5130" max="5130" width="11.140625" style="121" customWidth="1"/>
    <col min="5131" max="5131" width="12" style="121" customWidth="1"/>
    <col min="5132" max="5133" width="0" style="121" hidden="1" customWidth="1"/>
    <col min="5134" max="5376" width="17.140625" style="121"/>
    <col min="5377" max="5377" width="29" style="121" customWidth="1"/>
    <col min="5378" max="5378" width="4" style="121" customWidth="1"/>
    <col min="5379" max="5379" width="4.140625" style="121" customWidth="1"/>
    <col min="5380" max="5380" width="6.28515625" style="121" customWidth="1"/>
    <col min="5381" max="5381" width="3.28515625" style="121" customWidth="1"/>
    <col min="5382" max="5382" width="13.5703125" style="121" customWidth="1"/>
    <col min="5383" max="5383" width="11.140625" style="121" customWidth="1"/>
    <col min="5384" max="5384" width="12" style="121" customWidth="1"/>
    <col min="5385" max="5385" width="11.85546875" style="121" customWidth="1"/>
    <col min="5386" max="5386" width="11.140625" style="121" customWidth="1"/>
    <col min="5387" max="5387" width="12" style="121" customWidth="1"/>
    <col min="5388" max="5389" width="0" style="121" hidden="1" customWidth="1"/>
    <col min="5390" max="5632" width="17.140625" style="121"/>
    <col min="5633" max="5633" width="29" style="121" customWidth="1"/>
    <col min="5634" max="5634" width="4" style="121" customWidth="1"/>
    <col min="5635" max="5635" width="4.140625" style="121" customWidth="1"/>
    <col min="5636" max="5636" width="6.28515625" style="121" customWidth="1"/>
    <col min="5637" max="5637" width="3.28515625" style="121" customWidth="1"/>
    <col min="5638" max="5638" width="13.5703125" style="121" customWidth="1"/>
    <col min="5639" max="5639" width="11.140625" style="121" customWidth="1"/>
    <col min="5640" max="5640" width="12" style="121" customWidth="1"/>
    <col min="5641" max="5641" width="11.85546875" style="121" customWidth="1"/>
    <col min="5642" max="5642" width="11.140625" style="121" customWidth="1"/>
    <col min="5643" max="5643" width="12" style="121" customWidth="1"/>
    <col min="5644" max="5645" width="0" style="121" hidden="1" customWidth="1"/>
    <col min="5646" max="5888" width="17.140625" style="121"/>
    <col min="5889" max="5889" width="29" style="121" customWidth="1"/>
    <col min="5890" max="5890" width="4" style="121" customWidth="1"/>
    <col min="5891" max="5891" width="4.140625" style="121" customWidth="1"/>
    <col min="5892" max="5892" width="6.28515625" style="121" customWidth="1"/>
    <col min="5893" max="5893" width="3.28515625" style="121" customWidth="1"/>
    <col min="5894" max="5894" width="13.5703125" style="121" customWidth="1"/>
    <col min="5895" max="5895" width="11.140625" style="121" customWidth="1"/>
    <col min="5896" max="5896" width="12" style="121" customWidth="1"/>
    <col min="5897" max="5897" width="11.85546875" style="121" customWidth="1"/>
    <col min="5898" max="5898" width="11.140625" style="121" customWidth="1"/>
    <col min="5899" max="5899" width="12" style="121" customWidth="1"/>
    <col min="5900" max="5901" width="0" style="121" hidden="1" customWidth="1"/>
    <col min="5902" max="6144" width="17.140625" style="121"/>
    <col min="6145" max="6145" width="29" style="121" customWidth="1"/>
    <col min="6146" max="6146" width="4" style="121" customWidth="1"/>
    <col min="6147" max="6147" width="4.140625" style="121" customWidth="1"/>
    <col min="6148" max="6148" width="6.28515625" style="121" customWidth="1"/>
    <col min="6149" max="6149" width="3.28515625" style="121" customWidth="1"/>
    <col min="6150" max="6150" width="13.5703125" style="121" customWidth="1"/>
    <col min="6151" max="6151" width="11.140625" style="121" customWidth="1"/>
    <col min="6152" max="6152" width="12" style="121" customWidth="1"/>
    <col min="6153" max="6153" width="11.85546875" style="121" customWidth="1"/>
    <col min="6154" max="6154" width="11.140625" style="121" customWidth="1"/>
    <col min="6155" max="6155" width="12" style="121" customWidth="1"/>
    <col min="6156" max="6157" width="0" style="121" hidden="1" customWidth="1"/>
    <col min="6158" max="6400" width="17.140625" style="121"/>
    <col min="6401" max="6401" width="29" style="121" customWidth="1"/>
    <col min="6402" max="6402" width="4" style="121" customWidth="1"/>
    <col min="6403" max="6403" width="4.140625" style="121" customWidth="1"/>
    <col min="6404" max="6404" width="6.28515625" style="121" customWidth="1"/>
    <col min="6405" max="6405" width="3.28515625" style="121" customWidth="1"/>
    <col min="6406" max="6406" width="13.5703125" style="121" customWidth="1"/>
    <col min="6407" max="6407" width="11.140625" style="121" customWidth="1"/>
    <col min="6408" max="6408" width="12" style="121" customWidth="1"/>
    <col min="6409" max="6409" width="11.85546875" style="121" customWidth="1"/>
    <col min="6410" max="6410" width="11.140625" style="121" customWidth="1"/>
    <col min="6411" max="6411" width="12" style="121" customWidth="1"/>
    <col min="6412" max="6413" width="0" style="121" hidden="1" customWidth="1"/>
    <col min="6414" max="6656" width="17.140625" style="121"/>
    <col min="6657" max="6657" width="29" style="121" customWidth="1"/>
    <col min="6658" max="6658" width="4" style="121" customWidth="1"/>
    <col min="6659" max="6659" width="4.140625" style="121" customWidth="1"/>
    <col min="6660" max="6660" width="6.28515625" style="121" customWidth="1"/>
    <col min="6661" max="6661" width="3.28515625" style="121" customWidth="1"/>
    <col min="6662" max="6662" width="13.5703125" style="121" customWidth="1"/>
    <col min="6663" max="6663" width="11.140625" style="121" customWidth="1"/>
    <col min="6664" max="6664" width="12" style="121" customWidth="1"/>
    <col min="6665" max="6665" width="11.85546875" style="121" customWidth="1"/>
    <col min="6666" max="6666" width="11.140625" style="121" customWidth="1"/>
    <col min="6667" max="6667" width="12" style="121" customWidth="1"/>
    <col min="6668" max="6669" width="0" style="121" hidden="1" customWidth="1"/>
    <col min="6670" max="6912" width="17.140625" style="121"/>
    <col min="6913" max="6913" width="29" style="121" customWidth="1"/>
    <col min="6914" max="6914" width="4" style="121" customWidth="1"/>
    <col min="6915" max="6915" width="4.140625" style="121" customWidth="1"/>
    <col min="6916" max="6916" width="6.28515625" style="121" customWidth="1"/>
    <col min="6917" max="6917" width="3.28515625" style="121" customWidth="1"/>
    <col min="6918" max="6918" width="13.5703125" style="121" customWidth="1"/>
    <col min="6919" max="6919" width="11.140625" style="121" customWidth="1"/>
    <col min="6920" max="6920" width="12" style="121" customWidth="1"/>
    <col min="6921" max="6921" width="11.85546875" style="121" customWidth="1"/>
    <col min="6922" max="6922" width="11.140625" style="121" customWidth="1"/>
    <col min="6923" max="6923" width="12" style="121" customWidth="1"/>
    <col min="6924" max="6925" width="0" style="121" hidden="1" customWidth="1"/>
    <col min="6926" max="7168" width="17.140625" style="121"/>
    <col min="7169" max="7169" width="29" style="121" customWidth="1"/>
    <col min="7170" max="7170" width="4" style="121" customWidth="1"/>
    <col min="7171" max="7171" width="4.140625" style="121" customWidth="1"/>
    <col min="7172" max="7172" width="6.28515625" style="121" customWidth="1"/>
    <col min="7173" max="7173" width="3.28515625" style="121" customWidth="1"/>
    <col min="7174" max="7174" width="13.5703125" style="121" customWidth="1"/>
    <col min="7175" max="7175" width="11.140625" style="121" customWidth="1"/>
    <col min="7176" max="7176" width="12" style="121" customWidth="1"/>
    <col min="7177" max="7177" width="11.85546875" style="121" customWidth="1"/>
    <col min="7178" max="7178" width="11.140625" style="121" customWidth="1"/>
    <col min="7179" max="7179" width="12" style="121" customWidth="1"/>
    <col min="7180" max="7181" width="0" style="121" hidden="1" customWidth="1"/>
    <col min="7182" max="7424" width="17.140625" style="121"/>
    <col min="7425" max="7425" width="29" style="121" customWidth="1"/>
    <col min="7426" max="7426" width="4" style="121" customWidth="1"/>
    <col min="7427" max="7427" width="4.140625" style="121" customWidth="1"/>
    <col min="7428" max="7428" width="6.28515625" style="121" customWidth="1"/>
    <col min="7429" max="7429" width="3.28515625" style="121" customWidth="1"/>
    <col min="7430" max="7430" width="13.5703125" style="121" customWidth="1"/>
    <col min="7431" max="7431" width="11.140625" style="121" customWidth="1"/>
    <col min="7432" max="7432" width="12" style="121" customWidth="1"/>
    <col min="7433" max="7433" width="11.85546875" style="121" customWidth="1"/>
    <col min="7434" max="7434" width="11.140625" style="121" customWidth="1"/>
    <col min="7435" max="7435" width="12" style="121" customWidth="1"/>
    <col min="7436" max="7437" width="0" style="121" hidden="1" customWidth="1"/>
    <col min="7438" max="7680" width="17.140625" style="121"/>
    <col min="7681" max="7681" width="29" style="121" customWidth="1"/>
    <col min="7682" max="7682" width="4" style="121" customWidth="1"/>
    <col min="7683" max="7683" width="4.140625" style="121" customWidth="1"/>
    <col min="7684" max="7684" width="6.28515625" style="121" customWidth="1"/>
    <col min="7685" max="7685" width="3.28515625" style="121" customWidth="1"/>
    <col min="7686" max="7686" width="13.5703125" style="121" customWidth="1"/>
    <col min="7687" max="7687" width="11.140625" style="121" customWidth="1"/>
    <col min="7688" max="7688" width="12" style="121" customWidth="1"/>
    <col min="7689" max="7689" width="11.85546875" style="121" customWidth="1"/>
    <col min="7690" max="7690" width="11.140625" style="121" customWidth="1"/>
    <col min="7691" max="7691" width="12" style="121" customWidth="1"/>
    <col min="7692" max="7693" width="0" style="121" hidden="1" customWidth="1"/>
    <col min="7694" max="7936" width="17.140625" style="121"/>
    <col min="7937" max="7937" width="29" style="121" customWidth="1"/>
    <col min="7938" max="7938" width="4" style="121" customWidth="1"/>
    <col min="7939" max="7939" width="4.140625" style="121" customWidth="1"/>
    <col min="7940" max="7940" width="6.28515625" style="121" customWidth="1"/>
    <col min="7941" max="7941" width="3.28515625" style="121" customWidth="1"/>
    <col min="7942" max="7942" width="13.5703125" style="121" customWidth="1"/>
    <col min="7943" max="7943" width="11.140625" style="121" customWidth="1"/>
    <col min="7944" max="7944" width="12" style="121" customWidth="1"/>
    <col min="7945" max="7945" width="11.85546875" style="121" customWidth="1"/>
    <col min="7946" max="7946" width="11.140625" style="121" customWidth="1"/>
    <col min="7947" max="7947" width="12" style="121" customWidth="1"/>
    <col min="7948" max="7949" width="0" style="121" hidden="1" customWidth="1"/>
    <col min="7950" max="8192" width="17.140625" style="121"/>
    <col min="8193" max="8193" width="29" style="121" customWidth="1"/>
    <col min="8194" max="8194" width="4" style="121" customWidth="1"/>
    <col min="8195" max="8195" width="4.140625" style="121" customWidth="1"/>
    <col min="8196" max="8196" width="6.28515625" style="121" customWidth="1"/>
    <col min="8197" max="8197" width="3.28515625" style="121" customWidth="1"/>
    <col min="8198" max="8198" width="13.5703125" style="121" customWidth="1"/>
    <col min="8199" max="8199" width="11.140625" style="121" customWidth="1"/>
    <col min="8200" max="8200" width="12" style="121" customWidth="1"/>
    <col min="8201" max="8201" width="11.85546875" style="121" customWidth="1"/>
    <col min="8202" max="8202" width="11.140625" style="121" customWidth="1"/>
    <col min="8203" max="8203" width="12" style="121" customWidth="1"/>
    <col min="8204" max="8205" width="0" style="121" hidden="1" customWidth="1"/>
    <col min="8206" max="8448" width="17.140625" style="121"/>
    <col min="8449" max="8449" width="29" style="121" customWidth="1"/>
    <col min="8450" max="8450" width="4" style="121" customWidth="1"/>
    <col min="8451" max="8451" width="4.140625" style="121" customWidth="1"/>
    <col min="8452" max="8452" width="6.28515625" style="121" customWidth="1"/>
    <col min="8453" max="8453" width="3.28515625" style="121" customWidth="1"/>
    <col min="8454" max="8454" width="13.5703125" style="121" customWidth="1"/>
    <col min="8455" max="8455" width="11.140625" style="121" customWidth="1"/>
    <col min="8456" max="8456" width="12" style="121" customWidth="1"/>
    <col min="8457" max="8457" width="11.85546875" style="121" customWidth="1"/>
    <col min="8458" max="8458" width="11.140625" style="121" customWidth="1"/>
    <col min="8459" max="8459" width="12" style="121" customWidth="1"/>
    <col min="8460" max="8461" width="0" style="121" hidden="1" customWidth="1"/>
    <col min="8462" max="8704" width="17.140625" style="121"/>
    <col min="8705" max="8705" width="29" style="121" customWidth="1"/>
    <col min="8706" max="8706" width="4" style="121" customWidth="1"/>
    <col min="8707" max="8707" width="4.140625" style="121" customWidth="1"/>
    <col min="8708" max="8708" width="6.28515625" style="121" customWidth="1"/>
    <col min="8709" max="8709" width="3.28515625" style="121" customWidth="1"/>
    <col min="8710" max="8710" width="13.5703125" style="121" customWidth="1"/>
    <col min="8711" max="8711" width="11.140625" style="121" customWidth="1"/>
    <col min="8712" max="8712" width="12" style="121" customWidth="1"/>
    <col min="8713" max="8713" width="11.85546875" style="121" customWidth="1"/>
    <col min="8714" max="8714" width="11.140625" style="121" customWidth="1"/>
    <col min="8715" max="8715" width="12" style="121" customWidth="1"/>
    <col min="8716" max="8717" width="0" style="121" hidden="1" customWidth="1"/>
    <col min="8718" max="8960" width="17.140625" style="121"/>
    <col min="8961" max="8961" width="29" style="121" customWidth="1"/>
    <col min="8962" max="8962" width="4" style="121" customWidth="1"/>
    <col min="8963" max="8963" width="4.140625" style="121" customWidth="1"/>
    <col min="8964" max="8964" width="6.28515625" style="121" customWidth="1"/>
    <col min="8965" max="8965" width="3.28515625" style="121" customWidth="1"/>
    <col min="8966" max="8966" width="13.5703125" style="121" customWidth="1"/>
    <col min="8967" max="8967" width="11.140625" style="121" customWidth="1"/>
    <col min="8968" max="8968" width="12" style="121" customWidth="1"/>
    <col min="8969" max="8969" width="11.85546875" style="121" customWidth="1"/>
    <col min="8970" max="8970" width="11.140625" style="121" customWidth="1"/>
    <col min="8971" max="8971" width="12" style="121" customWidth="1"/>
    <col min="8972" max="8973" width="0" style="121" hidden="1" customWidth="1"/>
    <col min="8974" max="9216" width="17.140625" style="121"/>
    <col min="9217" max="9217" width="29" style="121" customWidth="1"/>
    <col min="9218" max="9218" width="4" style="121" customWidth="1"/>
    <col min="9219" max="9219" width="4.140625" style="121" customWidth="1"/>
    <col min="9220" max="9220" width="6.28515625" style="121" customWidth="1"/>
    <col min="9221" max="9221" width="3.28515625" style="121" customWidth="1"/>
    <col min="9222" max="9222" width="13.5703125" style="121" customWidth="1"/>
    <col min="9223" max="9223" width="11.140625" style="121" customWidth="1"/>
    <col min="9224" max="9224" width="12" style="121" customWidth="1"/>
    <col min="9225" max="9225" width="11.85546875" style="121" customWidth="1"/>
    <col min="9226" max="9226" width="11.140625" style="121" customWidth="1"/>
    <col min="9227" max="9227" width="12" style="121" customWidth="1"/>
    <col min="9228" max="9229" width="0" style="121" hidden="1" customWidth="1"/>
    <col min="9230" max="9472" width="17.140625" style="121"/>
    <col min="9473" max="9473" width="29" style="121" customWidth="1"/>
    <col min="9474" max="9474" width="4" style="121" customWidth="1"/>
    <col min="9475" max="9475" width="4.140625" style="121" customWidth="1"/>
    <col min="9476" max="9476" width="6.28515625" style="121" customWidth="1"/>
    <col min="9477" max="9477" width="3.28515625" style="121" customWidth="1"/>
    <col min="9478" max="9478" width="13.5703125" style="121" customWidth="1"/>
    <col min="9479" max="9479" width="11.140625" style="121" customWidth="1"/>
    <col min="9480" max="9480" width="12" style="121" customWidth="1"/>
    <col min="9481" max="9481" width="11.85546875" style="121" customWidth="1"/>
    <col min="9482" max="9482" width="11.140625" style="121" customWidth="1"/>
    <col min="9483" max="9483" width="12" style="121" customWidth="1"/>
    <col min="9484" max="9485" width="0" style="121" hidden="1" customWidth="1"/>
    <col min="9486" max="9728" width="17.140625" style="121"/>
    <col min="9729" max="9729" width="29" style="121" customWidth="1"/>
    <col min="9730" max="9730" width="4" style="121" customWidth="1"/>
    <col min="9731" max="9731" width="4.140625" style="121" customWidth="1"/>
    <col min="9732" max="9732" width="6.28515625" style="121" customWidth="1"/>
    <col min="9733" max="9733" width="3.28515625" style="121" customWidth="1"/>
    <col min="9734" max="9734" width="13.5703125" style="121" customWidth="1"/>
    <col min="9735" max="9735" width="11.140625" style="121" customWidth="1"/>
    <col min="9736" max="9736" width="12" style="121" customWidth="1"/>
    <col min="9737" max="9737" width="11.85546875" style="121" customWidth="1"/>
    <col min="9738" max="9738" width="11.140625" style="121" customWidth="1"/>
    <col min="9739" max="9739" width="12" style="121" customWidth="1"/>
    <col min="9740" max="9741" width="0" style="121" hidden="1" customWidth="1"/>
    <col min="9742" max="9984" width="17.140625" style="121"/>
    <col min="9985" max="9985" width="29" style="121" customWidth="1"/>
    <col min="9986" max="9986" width="4" style="121" customWidth="1"/>
    <col min="9987" max="9987" width="4.140625" style="121" customWidth="1"/>
    <col min="9988" max="9988" width="6.28515625" style="121" customWidth="1"/>
    <col min="9989" max="9989" width="3.28515625" style="121" customWidth="1"/>
    <col min="9990" max="9990" width="13.5703125" style="121" customWidth="1"/>
    <col min="9991" max="9991" width="11.140625" style="121" customWidth="1"/>
    <col min="9992" max="9992" width="12" style="121" customWidth="1"/>
    <col min="9993" max="9993" width="11.85546875" style="121" customWidth="1"/>
    <col min="9994" max="9994" width="11.140625" style="121" customWidth="1"/>
    <col min="9995" max="9995" width="12" style="121" customWidth="1"/>
    <col min="9996" max="9997" width="0" style="121" hidden="1" customWidth="1"/>
    <col min="9998" max="10240" width="17.140625" style="121"/>
    <col min="10241" max="10241" width="29" style="121" customWidth="1"/>
    <col min="10242" max="10242" width="4" style="121" customWidth="1"/>
    <col min="10243" max="10243" width="4.140625" style="121" customWidth="1"/>
    <col min="10244" max="10244" width="6.28515625" style="121" customWidth="1"/>
    <col min="10245" max="10245" width="3.28515625" style="121" customWidth="1"/>
    <col min="10246" max="10246" width="13.5703125" style="121" customWidth="1"/>
    <col min="10247" max="10247" width="11.140625" style="121" customWidth="1"/>
    <col min="10248" max="10248" width="12" style="121" customWidth="1"/>
    <col min="10249" max="10249" width="11.85546875" style="121" customWidth="1"/>
    <col min="10250" max="10250" width="11.140625" style="121" customWidth="1"/>
    <col min="10251" max="10251" width="12" style="121" customWidth="1"/>
    <col min="10252" max="10253" width="0" style="121" hidden="1" customWidth="1"/>
    <col min="10254" max="10496" width="17.140625" style="121"/>
    <col min="10497" max="10497" width="29" style="121" customWidth="1"/>
    <col min="10498" max="10498" width="4" style="121" customWidth="1"/>
    <col min="10499" max="10499" width="4.140625" style="121" customWidth="1"/>
    <col min="10500" max="10500" width="6.28515625" style="121" customWidth="1"/>
    <col min="10501" max="10501" width="3.28515625" style="121" customWidth="1"/>
    <col min="10502" max="10502" width="13.5703125" style="121" customWidth="1"/>
    <col min="10503" max="10503" width="11.140625" style="121" customWidth="1"/>
    <col min="10504" max="10504" width="12" style="121" customWidth="1"/>
    <col min="10505" max="10505" width="11.85546875" style="121" customWidth="1"/>
    <col min="10506" max="10506" width="11.140625" style="121" customWidth="1"/>
    <col min="10507" max="10507" width="12" style="121" customWidth="1"/>
    <col min="10508" max="10509" width="0" style="121" hidden="1" customWidth="1"/>
    <col min="10510" max="10752" width="17.140625" style="121"/>
    <col min="10753" max="10753" width="29" style="121" customWidth="1"/>
    <col min="10754" max="10754" width="4" style="121" customWidth="1"/>
    <col min="10755" max="10755" width="4.140625" style="121" customWidth="1"/>
    <col min="10756" max="10756" width="6.28515625" style="121" customWidth="1"/>
    <col min="10757" max="10757" width="3.28515625" style="121" customWidth="1"/>
    <col min="10758" max="10758" width="13.5703125" style="121" customWidth="1"/>
    <col min="10759" max="10759" width="11.140625" style="121" customWidth="1"/>
    <col min="10760" max="10760" width="12" style="121" customWidth="1"/>
    <col min="10761" max="10761" width="11.85546875" style="121" customWidth="1"/>
    <col min="10762" max="10762" width="11.140625" style="121" customWidth="1"/>
    <col min="10763" max="10763" width="12" style="121" customWidth="1"/>
    <col min="10764" max="10765" width="0" style="121" hidden="1" customWidth="1"/>
    <col min="10766" max="11008" width="17.140625" style="121"/>
    <col min="11009" max="11009" width="29" style="121" customWidth="1"/>
    <col min="11010" max="11010" width="4" style="121" customWidth="1"/>
    <col min="11011" max="11011" width="4.140625" style="121" customWidth="1"/>
    <col min="11012" max="11012" width="6.28515625" style="121" customWidth="1"/>
    <col min="11013" max="11013" width="3.28515625" style="121" customWidth="1"/>
    <col min="11014" max="11014" width="13.5703125" style="121" customWidth="1"/>
    <col min="11015" max="11015" width="11.140625" style="121" customWidth="1"/>
    <col min="11016" max="11016" width="12" style="121" customWidth="1"/>
    <col min="11017" max="11017" width="11.85546875" style="121" customWidth="1"/>
    <col min="11018" max="11018" width="11.140625" style="121" customWidth="1"/>
    <col min="11019" max="11019" width="12" style="121" customWidth="1"/>
    <col min="11020" max="11021" width="0" style="121" hidden="1" customWidth="1"/>
    <col min="11022" max="11264" width="17.140625" style="121"/>
    <col min="11265" max="11265" width="29" style="121" customWidth="1"/>
    <col min="11266" max="11266" width="4" style="121" customWidth="1"/>
    <col min="11267" max="11267" width="4.140625" style="121" customWidth="1"/>
    <col min="11268" max="11268" width="6.28515625" style="121" customWidth="1"/>
    <col min="11269" max="11269" width="3.28515625" style="121" customWidth="1"/>
    <col min="11270" max="11270" width="13.5703125" style="121" customWidth="1"/>
    <col min="11271" max="11271" width="11.140625" style="121" customWidth="1"/>
    <col min="11272" max="11272" width="12" style="121" customWidth="1"/>
    <col min="11273" max="11273" width="11.85546875" style="121" customWidth="1"/>
    <col min="11274" max="11274" width="11.140625" style="121" customWidth="1"/>
    <col min="11275" max="11275" width="12" style="121" customWidth="1"/>
    <col min="11276" max="11277" width="0" style="121" hidden="1" customWidth="1"/>
    <col min="11278" max="11520" width="17.140625" style="121"/>
    <col min="11521" max="11521" width="29" style="121" customWidth="1"/>
    <col min="11522" max="11522" width="4" style="121" customWidth="1"/>
    <col min="11523" max="11523" width="4.140625" style="121" customWidth="1"/>
    <col min="11524" max="11524" width="6.28515625" style="121" customWidth="1"/>
    <col min="11525" max="11525" width="3.28515625" style="121" customWidth="1"/>
    <col min="11526" max="11526" width="13.5703125" style="121" customWidth="1"/>
    <col min="11527" max="11527" width="11.140625" style="121" customWidth="1"/>
    <col min="11528" max="11528" width="12" style="121" customWidth="1"/>
    <col min="11529" max="11529" width="11.85546875" style="121" customWidth="1"/>
    <col min="11530" max="11530" width="11.140625" style="121" customWidth="1"/>
    <col min="11531" max="11531" width="12" style="121" customWidth="1"/>
    <col min="11532" max="11533" width="0" style="121" hidden="1" customWidth="1"/>
    <col min="11534" max="11776" width="17.140625" style="121"/>
    <col min="11777" max="11777" width="29" style="121" customWidth="1"/>
    <col min="11778" max="11778" width="4" style="121" customWidth="1"/>
    <col min="11779" max="11779" width="4.140625" style="121" customWidth="1"/>
    <col min="11780" max="11780" width="6.28515625" style="121" customWidth="1"/>
    <col min="11781" max="11781" width="3.28515625" style="121" customWidth="1"/>
    <col min="11782" max="11782" width="13.5703125" style="121" customWidth="1"/>
    <col min="11783" max="11783" width="11.140625" style="121" customWidth="1"/>
    <col min="11784" max="11784" width="12" style="121" customWidth="1"/>
    <col min="11785" max="11785" width="11.85546875" style="121" customWidth="1"/>
    <col min="11786" max="11786" width="11.140625" style="121" customWidth="1"/>
    <col min="11787" max="11787" width="12" style="121" customWidth="1"/>
    <col min="11788" max="11789" width="0" style="121" hidden="1" customWidth="1"/>
    <col min="11790" max="12032" width="17.140625" style="121"/>
    <col min="12033" max="12033" width="29" style="121" customWidth="1"/>
    <col min="12034" max="12034" width="4" style="121" customWidth="1"/>
    <col min="12035" max="12035" width="4.140625" style="121" customWidth="1"/>
    <col min="12036" max="12036" width="6.28515625" style="121" customWidth="1"/>
    <col min="12037" max="12037" width="3.28515625" style="121" customWidth="1"/>
    <col min="12038" max="12038" width="13.5703125" style="121" customWidth="1"/>
    <col min="12039" max="12039" width="11.140625" style="121" customWidth="1"/>
    <col min="12040" max="12040" width="12" style="121" customWidth="1"/>
    <col min="12041" max="12041" width="11.85546875" style="121" customWidth="1"/>
    <col min="12042" max="12042" width="11.140625" style="121" customWidth="1"/>
    <col min="12043" max="12043" width="12" style="121" customWidth="1"/>
    <col min="12044" max="12045" width="0" style="121" hidden="1" customWidth="1"/>
    <col min="12046" max="12288" width="17.140625" style="121"/>
    <col min="12289" max="12289" width="29" style="121" customWidth="1"/>
    <col min="12290" max="12290" width="4" style="121" customWidth="1"/>
    <col min="12291" max="12291" width="4.140625" style="121" customWidth="1"/>
    <col min="12292" max="12292" width="6.28515625" style="121" customWidth="1"/>
    <col min="12293" max="12293" width="3.28515625" style="121" customWidth="1"/>
    <col min="12294" max="12294" width="13.5703125" style="121" customWidth="1"/>
    <col min="12295" max="12295" width="11.140625" style="121" customWidth="1"/>
    <col min="12296" max="12296" width="12" style="121" customWidth="1"/>
    <col min="12297" max="12297" width="11.85546875" style="121" customWidth="1"/>
    <col min="12298" max="12298" width="11.140625" style="121" customWidth="1"/>
    <col min="12299" max="12299" width="12" style="121" customWidth="1"/>
    <col min="12300" max="12301" width="0" style="121" hidden="1" customWidth="1"/>
    <col min="12302" max="12544" width="17.140625" style="121"/>
    <col min="12545" max="12545" width="29" style="121" customWidth="1"/>
    <col min="12546" max="12546" width="4" style="121" customWidth="1"/>
    <col min="12547" max="12547" width="4.140625" style="121" customWidth="1"/>
    <col min="12548" max="12548" width="6.28515625" style="121" customWidth="1"/>
    <col min="12549" max="12549" width="3.28515625" style="121" customWidth="1"/>
    <col min="12550" max="12550" width="13.5703125" style="121" customWidth="1"/>
    <col min="12551" max="12551" width="11.140625" style="121" customWidth="1"/>
    <col min="12552" max="12552" width="12" style="121" customWidth="1"/>
    <col min="12553" max="12553" width="11.85546875" style="121" customWidth="1"/>
    <col min="12554" max="12554" width="11.140625" style="121" customWidth="1"/>
    <col min="12555" max="12555" width="12" style="121" customWidth="1"/>
    <col min="12556" max="12557" width="0" style="121" hidden="1" customWidth="1"/>
    <col min="12558" max="12800" width="17.140625" style="121"/>
    <col min="12801" max="12801" width="29" style="121" customWidth="1"/>
    <col min="12802" max="12802" width="4" style="121" customWidth="1"/>
    <col min="12803" max="12803" width="4.140625" style="121" customWidth="1"/>
    <col min="12804" max="12804" width="6.28515625" style="121" customWidth="1"/>
    <col min="12805" max="12805" width="3.28515625" style="121" customWidth="1"/>
    <col min="12806" max="12806" width="13.5703125" style="121" customWidth="1"/>
    <col min="12807" max="12807" width="11.140625" style="121" customWidth="1"/>
    <col min="12808" max="12808" width="12" style="121" customWidth="1"/>
    <col min="12809" max="12809" width="11.85546875" style="121" customWidth="1"/>
    <col min="12810" max="12810" width="11.140625" style="121" customWidth="1"/>
    <col min="12811" max="12811" width="12" style="121" customWidth="1"/>
    <col min="12812" max="12813" width="0" style="121" hidden="1" customWidth="1"/>
    <col min="12814" max="13056" width="17.140625" style="121"/>
    <col min="13057" max="13057" width="29" style="121" customWidth="1"/>
    <col min="13058" max="13058" width="4" style="121" customWidth="1"/>
    <col min="13059" max="13059" width="4.140625" style="121" customWidth="1"/>
    <col min="13060" max="13060" width="6.28515625" style="121" customWidth="1"/>
    <col min="13061" max="13061" width="3.28515625" style="121" customWidth="1"/>
    <col min="13062" max="13062" width="13.5703125" style="121" customWidth="1"/>
    <col min="13063" max="13063" width="11.140625" style="121" customWidth="1"/>
    <col min="13064" max="13064" width="12" style="121" customWidth="1"/>
    <col min="13065" max="13065" width="11.85546875" style="121" customWidth="1"/>
    <col min="13066" max="13066" width="11.140625" style="121" customWidth="1"/>
    <col min="13067" max="13067" width="12" style="121" customWidth="1"/>
    <col min="13068" max="13069" width="0" style="121" hidden="1" customWidth="1"/>
    <col min="13070" max="13312" width="17.140625" style="121"/>
    <col min="13313" max="13313" width="29" style="121" customWidth="1"/>
    <col min="13314" max="13314" width="4" style="121" customWidth="1"/>
    <col min="13315" max="13315" width="4.140625" style="121" customWidth="1"/>
    <col min="13316" max="13316" width="6.28515625" style="121" customWidth="1"/>
    <col min="13317" max="13317" width="3.28515625" style="121" customWidth="1"/>
    <col min="13318" max="13318" width="13.5703125" style="121" customWidth="1"/>
    <col min="13319" max="13319" width="11.140625" style="121" customWidth="1"/>
    <col min="13320" max="13320" width="12" style="121" customWidth="1"/>
    <col min="13321" max="13321" width="11.85546875" style="121" customWidth="1"/>
    <col min="13322" max="13322" width="11.140625" style="121" customWidth="1"/>
    <col min="13323" max="13323" width="12" style="121" customWidth="1"/>
    <col min="13324" max="13325" width="0" style="121" hidden="1" customWidth="1"/>
    <col min="13326" max="13568" width="17.140625" style="121"/>
    <col min="13569" max="13569" width="29" style="121" customWidth="1"/>
    <col min="13570" max="13570" width="4" style="121" customWidth="1"/>
    <col min="13571" max="13571" width="4.140625" style="121" customWidth="1"/>
    <col min="13572" max="13572" width="6.28515625" style="121" customWidth="1"/>
    <col min="13573" max="13573" width="3.28515625" style="121" customWidth="1"/>
    <col min="13574" max="13574" width="13.5703125" style="121" customWidth="1"/>
    <col min="13575" max="13575" width="11.140625" style="121" customWidth="1"/>
    <col min="13576" max="13576" width="12" style="121" customWidth="1"/>
    <col min="13577" max="13577" width="11.85546875" style="121" customWidth="1"/>
    <col min="13578" max="13578" width="11.140625" style="121" customWidth="1"/>
    <col min="13579" max="13579" width="12" style="121" customWidth="1"/>
    <col min="13580" max="13581" width="0" style="121" hidden="1" customWidth="1"/>
    <col min="13582" max="13824" width="17.140625" style="121"/>
    <col min="13825" max="13825" width="29" style="121" customWidth="1"/>
    <col min="13826" max="13826" width="4" style="121" customWidth="1"/>
    <col min="13827" max="13827" width="4.140625" style="121" customWidth="1"/>
    <col min="13828" max="13828" width="6.28515625" style="121" customWidth="1"/>
    <col min="13829" max="13829" width="3.28515625" style="121" customWidth="1"/>
    <col min="13830" max="13830" width="13.5703125" style="121" customWidth="1"/>
    <col min="13831" max="13831" width="11.140625" style="121" customWidth="1"/>
    <col min="13832" max="13832" width="12" style="121" customWidth="1"/>
    <col min="13833" max="13833" width="11.85546875" style="121" customWidth="1"/>
    <col min="13834" max="13834" width="11.140625" style="121" customWidth="1"/>
    <col min="13835" max="13835" width="12" style="121" customWidth="1"/>
    <col min="13836" max="13837" width="0" style="121" hidden="1" customWidth="1"/>
    <col min="13838" max="14080" width="17.140625" style="121"/>
    <col min="14081" max="14081" width="29" style="121" customWidth="1"/>
    <col min="14082" max="14082" width="4" style="121" customWidth="1"/>
    <col min="14083" max="14083" width="4.140625" style="121" customWidth="1"/>
    <col min="14084" max="14084" width="6.28515625" style="121" customWidth="1"/>
    <col min="14085" max="14085" width="3.28515625" style="121" customWidth="1"/>
    <col min="14086" max="14086" width="13.5703125" style="121" customWidth="1"/>
    <col min="14087" max="14087" width="11.140625" style="121" customWidth="1"/>
    <col min="14088" max="14088" width="12" style="121" customWidth="1"/>
    <col min="14089" max="14089" width="11.85546875" style="121" customWidth="1"/>
    <col min="14090" max="14090" width="11.140625" style="121" customWidth="1"/>
    <col min="14091" max="14091" width="12" style="121" customWidth="1"/>
    <col min="14092" max="14093" width="0" style="121" hidden="1" customWidth="1"/>
    <col min="14094" max="14336" width="17.140625" style="121"/>
    <col min="14337" max="14337" width="29" style="121" customWidth="1"/>
    <col min="14338" max="14338" width="4" style="121" customWidth="1"/>
    <col min="14339" max="14339" width="4.140625" style="121" customWidth="1"/>
    <col min="14340" max="14340" width="6.28515625" style="121" customWidth="1"/>
    <col min="14341" max="14341" width="3.28515625" style="121" customWidth="1"/>
    <col min="14342" max="14342" width="13.5703125" style="121" customWidth="1"/>
    <col min="14343" max="14343" width="11.140625" style="121" customWidth="1"/>
    <col min="14344" max="14344" width="12" style="121" customWidth="1"/>
    <col min="14345" max="14345" width="11.85546875" style="121" customWidth="1"/>
    <col min="14346" max="14346" width="11.140625" style="121" customWidth="1"/>
    <col min="14347" max="14347" width="12" style="121" customWidth="1"/>
    <col min="14348" max="14349" width="0" style="121" hidden="1" customWidth="1"/>
    <col min="14350" max="14592" width="17.140625" style="121"/>
    <col min="14593" max="14593" width="29" style="121" customWidth="1"/>
    <col min="14594" max="14594" width="4" style="121" customWidth="1"/>
    <col min="14595" max="14595" width="4.140625" style="121" customWidth="1"/>
    <col min="14596" max="14596" width="6.28515625" style="121" customWidth="1"/>
    <col min="14597" max="14597" width="3.28515625" style="121" customWidth="1"/>
    <col min="14598" max="14598" width="13.5703125" style="121" customWidth="1"/>
    <col min="14599" max="14599" width="11.140625" style="121" customWidth="1"/>
    <col min="14600" max="14600" width="12" style="121" customWidth="1"/>
    <col min="14601" max="14601" width="11.85546875" style="121" customWidth="1"/>
    <col min="14602" max="14602" width="11.140625" style="121" customWidth="1"/>
    <col min="14603" max="14603" width="12" style="121" customWidth="1"/>
    <col min="14604" max="14605" width="0" style="121" hidden="1" customWidth="1"/>
    <col min="14606" max="14848" width="17.140625" style="121"/>
    <col min="14849" max="14849" width="29" style="121" customWidth="1"/>
    <col min="14850" max="14850" width="4" style="121" customWidth="1"/>
    <col min="14851" max="14851" width="4.140625" style="121" customWidth="1"/>
    <col min="14852" max="14852" width="6.28515625" style="121" customWidth="1"/>
    <col min="14853" max="14853" width="3.28515625" style="121" customWidth="1"/>
    <col min="14854" max="14854" width="13.5703125" style="121" customWidth="1"/>
    <col min="14855" max="14855" width="11.140625" style="121" customWidth="1"/>
    <col min="14856" max="14856" width="12" style="121" customWidth="1"/>
    <col min="14857" max="14857" width="11.85546875" style="121" customWidth="1"/>
    <col min="14858" max="14858" width="11.140625" style="121" customWidth="1"/>
    <col min="14859" max="14859" width="12" style="121" customWidth="1"/>
    <col min="14860" max="14861" width="0" style="121" hidden="1" customWidth="1"/>
    <col min="14862" max="15104" width="17.140625" style="121"/>
    <col min="15105" max="15105" width="29" style="121" customWidth="1"/>
    <col min="15106" max="15106" width="4" style="121" customWidth="1"/>
    <col min="15107" max="15107" width="4.140625" style="121" customWidth="1"/>
    <col min="15108" max="15108" width="6.28515625" style="121" customWidth="1"/>
    <col min="15109" max="15109" width="3.28515625" style="121" customWidth="1"/>
    <col min="15110" max="15110" width="13.5703125" style="121" customWidth="1"/>
    <col min="15111" max="15111" width="11.140625" style="121" customWidth="1"/>
    <col min="15112" max="15112" width="12" style="121" customWidth="1"/>
    <col min="15113" max="15113" width="11.85546875" style="121" customWidth="1"/>
    <col min="15114" max="15114" width="11.140625" style="121" customWidth="1"/>
    <col min="15115" max="15115" width="12" style="121" customWidth="1"/>
    <col min="15116" max="15117" width="0" style="121" hidden="1" customWidth="1"/>
    <col min="15118" max="15360" width="17.140625" style="121"/>
    <col min="15361" max="15361" width="29" style="121" customWidth="1"/>
    <col min="15362" max="15362" width="4" style="121" customWidth="1"/>
    <col min="15363" max="15363" width="4.140625" style="121" customWidth="1"/>
    <col min="15364" max="15364" width="6.28515625" style="121" customWidth="1"/>
    <col min="15365" max="15365" width="3.28515625" style="121" customWidth="1"/>
    <col min="15366" max="15366" width="13.5703125" style="121" customWidth="1"/>
    <col min="15367" max="15367" width="11.140625" style="121" customWidth="1"/>
    <col min="15368" max="15368" width="12" style="121" customWidth="1"/>
    <col min="15369" max="15369" width="11.85546875" style="121" customWidth="1"/>
    <col min="15370" max="15370" width="11.140625" style="121" customWidth="1"/>
    <col min="15371" max="15371" width="12" style="121" customWidth="1"/>
    <col min="15372" max="15373" width="0" style="121" hidden="1" customWidth="1"/>
    <col min="15374" max="15616" width="17.140625" style="121"/>
    <col min="15617" max="15617" width="29" style="121" customWidth="1"/>
    <col min="15618" max="15618" width="4" style="121" customWidth="1"/>
    <col min="15619" max="15619" width="4.140625" style="121" customWidth="1"/>
    <col min="15620" max="15620" width="6.28515625" style="121" customWidth="1"/>
    <col min="15621" max="15621" width="3.28515625" style="121" customWidth="1"/>
    <col min="15622" max="15622" width="13.5703125" style="121" customWidth="1"/>
    <col min="15623" max="15623" width="11.140625" style="121" customWidth="1"/>
    <col min="15624" max="15624" width="12" style="121" customWidth="1"/>
    <col min="15625" max="15625" width="11.85546875" style="121" customWidth="1"/>
    <col min="15626" max="15626" width="11.140625" style="121" customWidth="1"/>
    <col min="15627" max="15627" width="12" style="121" customWidth="1"/>
    <col min="15628" max="15629" width="0" style="121" hidden="1" customWidth="1"/>
    <col min="15630" max="15872" width="17.140625" style="121"/>
    <col min="15873" max="15873" width="29" style="121" customWidth="1"/>
    <col min="15874" max="15874" width="4" style="121" customWidth="1"/>
    <col min="15875" max="15875" width="4.140625" style="121" customWidth="1"/>
    <col min="15876" max="15876" width="6.28515625" style="121" customWidth="1"/>
    <col min="15877" max="15877" width="3.28515625" style="121" customWidth="1"/>
    <col min="15878" max="15878" width="13.5703125" style="121" customWidth="1"/>
    <col min="15879" max="15879" width="11.140625" style="121" customWidth="1"/>
    <col min="15880" max="15880" width="12" style="121" customWidth="1"/>
    <col min="15881" max="15881" width="11.85546875" style="121" customWidth="1"/>
    <col min="15882" max="15882" width="11.140625" style="121" customWidth="1"/>
    <col min="15883" max="15883" width="12" style="121" customWidth="1"/>
    <col min="15884" max="15885" width="0" style="121" hidden="1" customWidth="1"/>
    <col min="15886" max="16128" width="17.140625" style="121"/>
    <col min="16129" max="16129" width="29" style="121" customWidth="1"/>
    <col min="16130" max="16130" width="4" style="121" customWidth="1"/>
    <col min="16131" max="16131" width="4.140625" style="121" customWidth="1"/>
    <col min="16132" max="16132" width="6.28515625" style="121" customWidth="1"/>
    <col min="16133" max="16133" width="3.28515625" style="121" customWidth="1"/>
    <col min="16134" max="16134" width="13.5703125" style="121" customWidth="1"/>
    <col min="16135" max="16135" width="11.140625" style="121" customWidth="1"/>
    <col min="16136" max="16136" width="12" style="121" customWidth="1"/>
    <col min="16137" max="16137" width="11.85546875" style="121" customWidth="1"/>
    <col min="16138" max="16138" width="11.140625" style="121" customWidth="1"/>
    <col min="16139" max="16139" width="12" style="121" customWidth="1"/>
    <col min="16140" max="16141" width="0" style="121" hidden="1" customWidth="1"/>
    <col min="16142" max="16384" width="17.140625" style="121"/>
  </cols>
  <sheetData>
    <row r="1" spans="1:12" s="122" customFormat="1" ht="15">
      <c r="A1" s="120"/>
      <c r="B1" s="121"/>
      <c r="I1" s="167" t="s">
        <v>803</v>
      </c>
      <c r="J1" s="168"/>
      <c r="K1" s="169"/>
      <c r="L1" s="123"/>
    </row>
    <row r="2" spans="1:12" s="122" customFormat="1" ht="15" customHeight="1">
      <c r="A2" s="120"/>
      <c r="B2" s="121"/>
      <c r="I2" s="170" t="s">
        <v>1</v>
      </c>
      <c r="J2" s="170"/>
      <c r="K2" s="170"/>
      <c r="L2" s="123"/>
    </row>
    <row r="3" spans="1:12" s="122" customFormat="1" ht="12">
      <c r="A3" s="171" t="s">
        <v>804</v>
      </c>
      <c r="B3" s="171"/>
      <c r="C3" s="171"/>
      <c r="D3" s="171"/>
      <c r="E3" s="171"/>
      <c r="F3" s="171"/>
      <c r="G3" s="172"/>
      <c r="H3" s="171"/>
      <c r="I3" s="171"/>
      <c r="J3" s="172"/>
      <c r="K3" s="171"/>
    </row>
    <row r="4" spans="1:12" s="122" customFormat="1" ht="18.75" customHeight="1">
      <c r="A4" s="120"/>
      <c r="B4" s="121"/>
    </row>
    <row r="5" spans="1:12" ht="18.75" customHeight="1">
      <c r="A5" s="173" t="s">
        <v>176</v>
      </c>
      <c r="B5" s="175" t="s">
        <v>177</v>
      </c>
      <c r="C5" s="175" t="s">
        <v>178</v>
      </c>
      <c r="D5" s="175" t="s">
        <v>179</v>
      </c>
      <c r="E5" s="175" t="s">
        <v>180</v>
      </c>
      <c r="F5" s="176">
        <v>2014</v>
      </c>
      <c r="G5" s="176"/>
      <c r="H5" s="176"/>
      <c r="I5" s="176">
        <v>2015</v>
      </c>
      <c r="J5" s="176"/>
      <c r="K5" s="176"/>
    </row>
    <row r="6" spans="1:12" s="125" customFormat="1" ht="93.75" customHeight="1">
      <c r="A6" s="174"/>
      <c r="B6" s="175"/>
      <c r="C6" s="175"/>
      <c r="D6" s="175"/>
      <c r="E6" s="175"/>
      <c r="F6" s="124" t="s">
        <v>805</v>
      </c>
      <c r="G6" s="124" t="s">
        <v>806</v>
      </c>
      <c r="H6" s="124" t="s">
        <v>807</v>
      </c>
      <c r="I6" s="124" t="s">
        <v>805</v>
      </c>
      <c r="J6" s="124" t="s">
        <v>808</v>
      </c>
      <c r="K6" s="124" t="s">
        <v>807</v>
      </c>
    </row>
    <row r="7" spans="1:12" ht="11.25" customHeight="1">
      <c r="A7" s="126">
        <v>1</v>
      </c>
      <c r="B7" s="127">
        <v>2</v>
      </c>
      <c r="C7" s="127">
        <v>3</v>
      </c>
      <c r="D7" s="127">
        <v>4</v>
      </c>
      <c r="E7" s="127">
        <v>5</v>
      </c>
      <c r="F7" s="124">
        <v>6</v>
      </c>
      <c r="G7" s="127">
        <v>7</v>
      </c>
      <c r="H7" s="124">
        <v>8</v>
      </c>
      <c r="I7" s="124">
        <v>9</v>
      </c>
      <c r="J7" s="127">
        <v>10</v>
      </c>
      <c r="K7" s="124">
        <v>11</v>
      </c>
    </row>
    <row r="8" spans="1:12" s="125" customFormat="1" ht="12" customHeight="1">
      <c r="A8" s="128" t="s">
        <v>184</v>
      </c>
      <c r="B8" s="129"/>
      <c r="C8" s="129"/>
      <c r="D8" s="129"/>
      <c r="E8" s="129"/>
      <c r="F8" s="130">
        <f>F9+F63+F198+F228+F317+F469+F575+F763+F797+F917+F1089+F692</f>
        <v>6009773039</v>
      </c>
      <c r="G8" s="130">
        <f>H8-F8</f>
        <v>1000000</v>
      </c>
      <c r="H8" s="130">
        <f>H9+H63+H198+H228+H317+H469+H575+H763+H797+H917+H1089+H692</f>
        <v>6010773039</v>
      </c>
      <c r="I8" s="130">
        <f>I9+I63+I198+I228+I317+I469+I575+I763+I797+I917+I1089+I692</f>
        <v>6494296459</v>
      </c>
      <c r="J8" s="130">
        <f>K8-I8</f>
        <v>1000000</v>
      </c>
      <c r="K8" s="130">
        <f>K9+K63+K198+K228+K317+K469+K575+K763+K797+K917+K1089+K692</f>
        <v>6495296459</v>
      </c>
    </row>
    <row r="9" spans="1:12" ht="11.25" customHeight="1">
      <c r="A9" s="131" t="s">
        <v>185</v>
      </c>
      <c r="B9" s="132" t="s">
        <v>186</v>
      </c>
      <c r="C9" s="132"/>
      <c r="D9" s="132" t="s">
        <v>187</v>
      </c>
      <c r="E9" s="132" t="s">
        <v>187</v>
      </c>
      <c r="F9" s="133">
        <f>F10</f>
        <v>57160700</v>
      </c>
      <c r="G9" s="134">
        <f t="shared" ref="G9:G72" si="0">H9-F9</f>
        <v>0</v>
      </c>
      <c r="H9" s="133">
        <f>H10</f>
        <v>57160700</v>
      </c>
      <c r="I9" s="133">
        <f>I10</f>
        <v>56833600</v>
      </c>
      <c r="J9" s="134">
        <f t="shared" ref="J9:J72" si="1">K9-I9</f>
        <v>0</v>
      </c>
      <c r="K9" s="133">
        <f>K10</f>
        <v>56833600</v>
      </c>
    </row>
    <row r="10" spans="1:12" ht="11.25" customHeight="1">
      <c r="A10" s="135" t="s">
        <v>188</v>
      </c>
      <c r="B10" s="132" t="s">
        <v>186</v>
      </c>
      <c r="C10" s="136" t="s">
        <v>189</v>
      </c>
      <c r="D10" s="136"/>
      <c r="E10" s="136"/>
      <c r="F10" s="133">
        <f>F11+F17+F39+F57</f>
        <v>57160700</v>
      </c>
      <c r="G10" s="134">
        <f t="shared" si="0"/>
        <v>0</v>
      </c>
      <c r="H10" s="133">
        <f>H11+H17+H39+H57</f>
        <v>57160700</v>
      </c>
      <c r="I10" s="133">
        <f>I11+I17+I39+I57</f>
        <v>56833600</v>
      </c>
      <c r="J10" s="134">
        <f t="shared" si="1"/>
        <v>0</v>
      </c>
      <c r="K10" s="133">
        <f>K11+K17+K39+K57</f>
        <v>56833600</v>
      </c>
    </row>
    <row r="11" spans="1:12" ht="33.75" customHeight="1">
      <c r="A11" s="135" t="s">
        <v>190</v>
      </c>
      <c r="B11" s="132" t="s">
        <v>186</v>
      </c>
      <c r="C11" s="136" t="s">
        <v>191</v>
      </c>
      <c r="D11" s="136"/>
      <c r="E11" s="136"/>
      <c r="F11" s="133">
        <f t="shared" ref="F11:H15" si="2">F12</f>
        <v>4963000</v>
      </c>
      <c r="G11" s="134">
        <f t="shared" si="0"/>
        <v>0</v>
      </c>
      <c r="H11" s="133">
        <f t="shared" si="2"/>
        <v>4963000</v>
      </c>
      <c r="I11" s="133">
        <f>I12</f>
        <v>4963000</v>
      </c>
      <c r="J11" s="134">
        <f t="shared" si="1"/>
        <v>0</v>
      </c>
      <c r="K11" s="133">
        <f>K12</f>
        <v>4963000</v>
      </c>
    </row>
    <row r="12" spans="1:12" ht="33.75" customHeight="1">
      <c r="A12" s="135" t="s">
        <v>192</v>
      </c>
      <c r="B12" s="132" t="s">
        <v>186</v>
      </c>
      <c r="C12" s="136" t="s">
        <v>191</v>
      </c>
      <c r="D12" s="136" t="s">
        <v>193</v>
      </c>
      <c r="E12" s="136"/>
      <c r="F12" s="133">
        <f t="shared" si="2"/>
        <v>4963000</v>
      </c>
      <c r="G12" s="134">
        <f t="shared" si="0"/>
        <v>0</v>
      </c>
      <c r="H12" s="133">
        <f t="shared" si="2"/>
        <v>4963000</v>
      </c>
      <c r="I12" s="133">
        <f>I13</f>
        <v>4963000</v>
      </c>
      <c r="J12" s="134">
        <f t="shared" si="1"/>
        <v>0</v>
      </c>
      <c r="K12" s="133">
        <f>K13</f>
        <v>4963000</v>
      </c>
    </row>
    <row r="13" spans="1:12" ht="11.25" customHeight="1">
      <c r="A13" s="135" t="s">
        <v>194</v>
      </c>
      <c r="B13" s="132" t="s">
        <v>186</v>
      </c>
      <c r="C13" s="136" t="s">
        <v>191</v>
      </c>
      <c r="D13" s="136" t="s">
        <v>195</v>
      </c>
      <c r="E13" s="136"/>
      <c r="F13" s="133">
        <f t="shared" si="2"/>
        <v>4963000</v>
      </c>
      <c r="G13" s="134">
        <f t="shared" si="0"/>
        <v>0</v>
      </c>
      <c r="H13" s="133">
        <f t="shared" si="2"/>
        <v>4963000</v>
      </c>
      <c r="I13" s="133">
        <f>I14</f>
        <v>4963000</v>
      </c>
      <c r="J13" s="134">
        <f t="shared" si="1"/>
        <v>0</v>
      </c>
      <c r="K13" s="133">
        <f>K14</f>
        <v>4963000</v>
      </c>
    </row>
    <row r="14" spans="1:12" ht="56.25" customHeight="1">
      <c r="A14" s="135" t="s">
        <v>196</v>
      </c>
      <c r="B14" s="132" t="s">
        <v>186</v>
      </c>
      <c r="C14" s="136" t="s">
        <v>191</v>
      </c>
      <c r="D14" s="136" t="s">
        <v>195</v>
      </c>
      <c r="E14" s="136" t="s">
        <v>197</v>
      </c>
      <c r="F14" s="133">
        <f t="shared" si="2"/>
        <v>4963000</v>
      </c>
      <c r="G14" s="134">
        <f t="shared" si="0"/>
        <v>0</v>
      </c>
      <c r="H14" s="133">
        <f t="shared" si="2"/>
        <v>4963000</v>
      </c>
      <c r="I14" s="133">
        <f>I15</f>
        <v>4963000</v>
      </c>
      <c r="J14" s="134">
        <f t="shared" si="1"/>
        <v>0</v>
      </c>
      <c r="K14" s="133">
        <f>K15</f>
        <v>4963000</v>
      </c>
    </row>
    <row r="15" spans="1:12" ht="22.5" customHeight="1">
      <c r="A15" s="135" t="s">
        <v>198</v>
      </c>
      <c r="B15" s="132" t="s">
        <v>186</v>
      </c>
      <c r="C15" s="136" t="s">
        <v>191</v>
      </c>
      <c r="D15" s="136" t="s">
        <v>195</v>
      </c>
      <c r="E15" s="136" t="s">
        <v>199</v>
      </c>
      <c r="F15" s="133">
        <f t="shared" si="2"/>
        <v>4963000</v>
      </c>
      <c r="G15" s="134">
        <f t="shared" si="0"/>
        <v>0</v>
      </c>
      <c r="H15" s="133">
        <f t="shared" si="2"/>
        <v>4963000</v>
      </c>
      <c r="I15" s="133">
        <f>I16</f>
        <v>4963000</v>
      </c>
      <c r="J15" s="134">
        <f t="shared" si="1"/>
        <v>0</v>
      </c>
      <c r="K15" s="133">
        <f>K16</f>
        <v>4963000</v>
      </c>
    </row>
    <row r="16" spans="1:12" ht="11.25" customHeight="1">
      <c r="A16" s="135" t="s">
        <v>200</v>
      </c>
      <c r="B16" s="132" t="s">
        <v>186</v>
      </c>
      <c r="C16" s="132" t="s">
        <v>191</v>
      </c>
      <c r="D16" s="132" t="s">
        <v>195</v>
      </c>
      <c r="E16" s="132" t="s">
        <v>201</v>
      </c>
      <c r="F16" s="133">
        <v>4963000</v>
      </c>
      <c r="G16" s="134">
        <f t="shared" si="0"/>
        <v>0</v>
      </c>
      <c r="H16" s="133">
        <v>4963000</v>
      </c>
      <c r="I16" s="133">
        <v>4963000</v>
      </c>
      <c r="J16" s="134">
        <f t="shared" si="1"/>
        <v>0</v>
      </c>
      <c r="K16" s="133">
        <v>4963000</v>
      </c>
    </row>
    <row r="17" spans="1:11" ht="45" customHeight="1">
      <c r="A17" s="135" t="s">
        <v>202</v>
      </c>
      <c r="B17" s="132" t="s">
        <v>186</v>
      </c>
      <c r="C17" s="136" t="s">
        <v>203</v>
      </c>
      <c r="D17" s="136"/>
      <c r="E17" s="136"/>
      <c r="F17" s="133">
        <f>F18</f>
        <v>33311000</v>
      </c>
      <c r="G17" s="134">
        <f t="shared" si="0"/>
        <v>0</v>
      </c>
      <c r="H17" s="133">
        <f>H18</f>
        <v>33311000</v>
      </c>
      <c r="I17" s="133">
        <f>I18</f>
        <v>33161700</v>
      </c>
      <c r="J17" s="134">
        <f t="shared" si="1"/>
        <v>0</v>
      </c>
      <c r="K17" s="133">
        <f>K18</f>
        <v>33161700</v>
      </c>
    </row>
    <row r="18" spans="1:11" ht="33.75" customHeight="1">
      <c r="A18" s="135" t="s">
        <v>192</v>
      </c>
      <c r="B18" s="132" t="s">
        <v>186</v>
      </c>
      <c r="C18" s="136" t="s">
        <v>203</v>
      </c>
      <c r="D18" s="136" t="s">
        <v>193</v>
      </c>
      <c r="E18" s="136"/>
      <c r="F18" s="133">
        <f>F19+F35</f>
        <v>33311000</v>
      </c>
      <c r="G18" s="134">
        <f t="shared" si="0"/>
        <v>0</v>
      </c>
      <c r="H18" s="133">
        <f>H19+H35</f>
        <v>33311000</v>
      </c>
      <c r="I18" s="133">
        <f>I19+I35</f>
        <v>33161700</v>
      </c>
      <c r="J18" s="134">
        <f t="shared" si="1"/>
        <v>0</v>
      </c>
      <c r="K18" s="133">
        <f>K19+K35</f>
        <v>33161700</v>
      </c>
    </row>
    <row r="19" spans="1:11" ht="11.25" customHeight="1">
      <c r="A19" s="135" t="s">
        <v>204</v>
      </c>
      <c r="B19" s="132" t="s">
        <v>186</v>
      </c>
      <c r="C19" s="136" t="s">
        <v>203</v>
      </c>
      <c r="D19" s="136" t="s">
        <v>205</v>
      </c>
      <c r="E19" s="136"/>
      <c r="F19" s="133">
        <f>F20+F24+F28+F32</f>
        <v>29823800</v>
      </c>
      <c r="G19" s="134">
        <f t="shared" si="0"/>
        <v>0</v>
      </c>
      <c r="H19" s="133">
        <f>H20+H24+H28+H32</f>
        <v>29823800</v>
      </c>
      <c r="I19" s="133">
        <f>I20+I24+I28+I32</f>
        <v>29674500</v>
      </c>
      <c r="J19" s="134">
        <f t="shared" si="1"/>
        <v>0</v>
      </c>
      <c r="K19" s="133">
        <f>K20+K24+K28+K32</f>
        <v>29674500</v>
      </c>
    </row>
    <row r="20" spans="1:11" ht="56.25" customHeight="1">
      <c r="A20" s="135" t="s">
        <v>196</v>
      </c>
      <c r="B20" s="132" t="s">
        <v>186</v>
      </c>
      <c r="C20" s="136" t="s">
        <v>203</v>
      </c>
      <c r="D20" s="136" t="s">
        <v>205</v>
      </c>
      <c r="E20" s="136" t="s">
        <v>197</v>
      </c>
      <c r="F20" s="133">
        <f>F21</f>
        <v>27955900</v>
      </c>
      <c r="G20" s="134">
        <f t="shared" si="0"/>
        <v>0</v>
      </c>
      <c r="H20" s="133">
        <f>H21</f>
        <v>27955900</v>
      </c>
      <c r="I20" s="133">
        <f>I21</f>
        <v>27955900</v>
      </c>
      <c r="J20" s="134">
        <f t="shared" si="1"/>
        <v>0</v>
      </c>
      <c r="K20" s="133">
        <f>K21</f>
        <v>27955900</v>
      </c>
    </row>
    <row r="21" spans="1:11" ht="22.5" customHeight="1">
      <c r="A21" s="135" t="s">
        <v>198</v>
      </c>
      <c r="B21" s="132" t="s">
        <v>186</v>
      </c>
      <c r="C21" s="136" t="s">
        <v>203</v>
      </c>
      <c r="D21" s="136" t="s">
        <v>205</v>
      </c>
      <c r="E21" s="136" t="s">
        <v>199</v>
      </c>
      <c r="F21" s="133">
        <f>F22+F23</f>
        <v>27955900</v>
      </c>
      <c r="G21" s="134">
        <f t="shared" si="0"/>
        <v>0</v>
      </c>
      <c r="H21" s="133">
        <f>H22+H23</f>
        <v>27955900</v>
      </c>
      <c r="I21" s="133">
        <f>I22+I23</f>
        <v>27955900</v>
      </c>
      <c r="J21" s="134">
        <f t="shared" si="1"/>
        <v>0</v>
      </c>
      <c r="K21" s="133">
        <f>K22+K23</f>
        <v>27955900</v>
      </c>
    </row>
    <row r="22" spans="1:11" ht="11.25" customHeight="1">
      <c r="A22" s="135" t="s">
        <v>200</v>
      </c>
      <c r="B22" s="132" t="s">
        <v>186</v>
      </c>
      <c r="C22" s="132" t="s">
        <v>203</v>
      </c>
      <c r="D22" s="132" t="s">
        <v>205</v>
      </c>
      <c r="E22" s="132" t="s">
        <v>201</v>
      </c>
      <c r="F22" s="133">
        <v>26970100</v>
      </c>
      <c r="G22" s="134">
        <f t="shared" si="0"/>
        <v>0</v>
      </c>
      <c r="H22" s="133">
        <v>26970100</v>
      </c>
      <c r="I22" s="133">
        <v>26970100</v>
      </c>
      <c r="J22" s="134">
        <f t="shared" si="1"/>
        <v>0</v>
      </c>
      <c r="K22" s="133">
        <v>26970100</v>
      </c>
    </row>
    <row r="23" spans="1:11" ht="22.5" customHeight="1">
      <c r="A23" s="135" t="s">
        <v>206</v>
      </c>
      <c r="B23" s="132" t="s">
        <v>186</v>
      </c>
      <c r="C23" s="132" t="s">
        <v>203</v>
      </c>
      <c r="D23" s="132" t="s">
        <v>205</v>
      </c>
      <c r="E23" s="132" t="s">
        <v>207</v>
      </c>
      <c r="F23" s="133">
        <v>985800</v>
      </c>
      <c r="G23" s="134">
        <f t="shared" si="0"/>
        <v>0</v>
      </c>
      <c r="H23" s="133">
        <v>985800</v>
      </c>
      <c r="I23" s="133">
        <v>985800</v>
      </c>
      <c r="J23" s="134">
        <f t="shared" si="1"/>
        <v>0</v>
      </c>
      <c r="K23" s="133">
        <v>985800</v>
      </c>
    </row>
    <row r="24" spans="1:11" ht="22.5" customHeight="1">
      <c r="A24" s="135" t="s">
        <v>208</v>
      </c>
      <c r="B24" s="132" t="s">
        <v>186</v>
      </c>
      <c r="C24" s="136" t="s">
        <v>203</v>
      </c>
      <c r="D24" s="136" t="s">
        <v>205</v>
      </c>
      <c r="E24" s="136" t="s">
        <v>209</v>
      </c>
      <c r="F24" s="133">
        <f>F25</f>
        <v>1135100</v>
      </c>
      <c r="G24" s="134">
        <f t="shared" si="0"/>
        <v>0</v>
      </c>
      <c r="H24" s="133">
        <f>H25</f>
        <v>1135100</v>
      </c>
      <c r="I24" s="133">
        <f>I25</f>
        <v>985800</v>
      </c>
      <c r="J24" s="134">
        <f t="shared" si="1"/>
        <v>0</v>
      </c>
      <c r="K24" s="133">
        <f>K25</f>
        <v>985800</v>
      </c>
    </row>
    <row r="25" spans="1:11" ht="22.5" customHeight="1">
      <c r="A25" s="135" t="s">
        <v>210</v>
      </c>
      <c r="B25" s="132" t="s">
        <v>186</v>
      </c>
      <c r="C25" s="136" t="s">
        <v>203</v>
      </c>
      <c r="D25" s="136" t="s">
        <v>205</v>
      </c>
      <c r="E25" s="136" t="s">
        <v>211</v>
      </c>
      <c r="F25" s="133">
        <f>F26+F27</f>
        <v>1135100</v>
      </c>
      <c r="G25" s="134">
        <f t="shared" si="0"/>
        <v>0</v>
      </c>
      <c r="H25" s="133">
        <f>H26+H27</f>
        <v>1135100</v>
      </c>
      <c r="I25" s="133">
        <f>I26+I27</f>
        <v>985800</v>
      </c>
      <c r="J25" s="134">
        <f t="shared" si="1"/>
        <v>0</v>
      </c>
      <c r="K25" s="133">
        <f>K26+K27</f>
        <v>985800</v>
      </c>
    </row>
    <row r="26" spans="1:11" ht="22.5" customHeight="1">
      <c r="A26" s="135" t="s">
        <v>212</v>
      </c>
      <c r="B26" s="132" t="s">
        <v>186</v>
      </c>
      <c r="C26" s="132" t="s">
        <v>203</v>
      </c>
      <c r="D26" s="132" t="s">
        <v>205</v>
      </c>
      <c r="E26" s="132" t="s">
        <v>213</v>
      </c>
      <c r="F26" s="133">
        <v>396400</v>
      </c>
      <c r="G26" s="134">
        <f t="shared" si="0"/>
        <v>0</v>
      </c>
      <c r="H26" s="133">
        <v>396400</v>
      </c>
      <c r="I26" s="133">
        <v>414000</v>
      </c>
      <c r="J26" s="134">
        <f t="shared" si="1"/>
        <v>0</v>
      </c>
      <c r="K26" s="133">
        <v>414000</v>
      </c>
    </row>
    <row r="27" spans="1:11" ht="22.5" customHeight="1">
      <c r="A27" s="135" t="s">
        <v>214</v>
      </c>
      <c r="B27" s="132" t="s">
        <v>186</v>
      </c>
      <c r="C27" s="132" t="s">
        <v>203</v>
      </c>
      <c r="D27" s="132" t="s">
        <v>205</v>
      </c>
      <c r="E27" s="132" t="s">
        <v>215</v>
      </c>
      <c r="F27" s="133">
        <v>738700</v>
      </c>
      <c r="G27" s="134">
        <f t="shared" si="0"/>
        <v>0</v>
      </c>
      <c r="H27" s="133">
        <v>738700</v>
      </c>
      <c r="I27" s="133">
        <v>571800</v>
      </c>
      <c r="J27" s="134">
        <f t="shared" si="1"/>
        <v>0</v>
      </c>
      <c r="K27" s="133">
        <v>571800</v>
      </c>
    </row>
    <row r="28" spans="1:11" ht="11.25" customHeight="1">
      <c r="A28" s="135" t="s">
        <v>216</v>
      </c>
      <c r="B28" s="132" t="s">
        <v>186</v>
      </c>
      <c r="C28" s="136" t="s">
        <v>203</v>
      </c>
      <c r="D28" s="136" t="s">
        <v>205</v>
      </c>
      <c r="E28" s="136" t="s">
        <v>217</v>
      </c>
      <c r="F28" s="133">
        <f>F29+F31</f>
        <v>660000</v>
      </c>
      <c r="G28" s="134">
        <f t="shared" si="0"/>
        <v>0</v>
      </c>
      <c r="H28" s="133">
        <f>H29+H31</f>
        <v>660000</v>
      </c>
      <c r="I28" s="133">
        <f>I29+I31</f>
        <v>660000</v>
      </c>
      <c r="J28" s="134">
        <f t="shared" si="1"/>
        <v>0</v>
      </c>
      <c r="K28" s="133">
        <f>K29+K31</f>
        <v>660000</v>
      </c>
    </row>
    <row r="29" spans="1:11" ht="22.5" customHeight="1">
      <c r="A29" s="135" t="s">
        <v>218</v>
      </c>
      <c r="B29" s="132" t="s">
        <v>186</v>
      </c>
      <c r="C29" s="136" t="s">
        <v>203</v>
      </c>
      <c r="D29" s="136" t="s">
        <v>205</v>
      </c>
      <c r="E29" s="136" t="s">
        <v>219</v>
      </c>
      <c r="F29" s="133">
        <f>F30</f>
        <v>500000</v>
      </c>
      <c r="G29" s="134">
        <f t="shared" si="0"/>
        <v>0</v>
      </c>
      <c r="H29" s="133">
        <f>H30</f>
        <v>500000</v>
      </c>
      <c r="I29" s="133">
        <f>I30</f>
        <v>500000</v>
      </c>
      <c r="J29" s="134">
        <f t="shared" si="1"/>
        <v>0</v>
      </c>
      <c r="K29" s="133">
        <f>K30</f>
        <v>500000</v>
      </c>
    </row>
    <row r="30" spans="1:11" ht="33.75" customHeight="1">
      <c r="A30" s="135" t="s">
        <v>220</v>
      </c>
      <c r="B30" s="132" t="s">
        <v>186</v>
      </c>
      <c r="C30" s="132" t="s">
        <v>203</v>
      </c>
      <c r="D30" s="132" t="s">
        <v>205</v>
      </c>
      <c r="E30" s="132" t="s">
        <v>221</v>
      </c>
      <c r="F30" s="133">
        <v>500000</v>
      </c>
      <c r="G30" s="134">
        <f t="shared" si="0"/>
        <v>0</v>
      </c>
      <c r="H30" s="133">
        <v>500000</v>
      </c>
      <c r="I30" s="133">
        <v>500000</v>
      </c>
      <c r="J30" s="134">
        <f t="shared" si="1"/>
        <v>0</v>
      </c>
      <c r="K30" s="133">
        <v>500000</v>
      </c>
    </row>
    <row r="31" spans="1:11" ht="11.25" customHeight="1">
      <c r="A31" s="135" t="s">
        <v>222</v>
      </c>
      <c r="B31" s="132" t="s">
        <v>186</v>
      </c>
      <c r="C31" s="132" t="s">
        <v>203</v>
      </c>
      <c r="D31" s="132" t="s">
        <v>205</v>
      </c>
      <c r="E31" s="132" t="s">
        <v>223</v>
      </c>
      <c r="F31" s="133">
        <v>160000</v>
      </c>
      <c r="G31" s="134">
        <f t="shared" si="0"/>
        <v>0</v>
      </c>
      <c r="H31" s="133">
        <v>160000</v>
      </c>
      <c r="I31" s="133">
        <v>160000</v>
      </c>
      <c r="J31" s="134">
        <f t="shared" si="1"/>
        <v>0</v>
      </c>
      <c r="K31" s="133">
        <v>160000</v>
      </c>
    </row>
    <row r="32" spans="1:11" ht="11.25" customHeight="1">
      <c r="A32" s="135" t="s">
        <v>224</v>
      </c>
      <c r="B32" s="132" t="s">
        <v>186</v>
      </c>
      <c r="C32" s="136" t="s">
        <v>203</v>
      </c>
      <c r="D32" s="136" t="s">
        <v>205</v>
      </c>
      <c r="E32" s="136" t="s">
        <v>225</v>
      </c>
      <c r="F32" s="133">
        <f>F33</f>
        <v>72800</v>
      </c>
      <c r="G32" s="134">
        <f t="shared" si="0"/>
        <v>0</v>
      </c>
      <c r="H32" s="133">
        <f>H33</f>
        <v>72800</v>
      </c>
      <c r="I32" s="133">
        <f>I33</f>
        <v>72800</v>
      </c>
      <c r="J32" s="134">
        <f t="shared" si="1"/>
        <v>0</v>
      </c>
      <c r="K32" s="133">
        <f>K33</f>
        <v>72800</v>
      </c>
    </row>
    <row r="33" spans="1:11" ht="11.25" customHeight="1">
      <c r="A33" s="137" t="s">
        <v>226</v>
      </c>
      <c r="B33" s="132" t="s">
        <v>186</v>
      </c>
      <c r="C33" s="136" t="s">
        <v>203</v>
      </c>
      <c r="D33" s="136" t="s">
        <v>205</v>
      </c>
      <c r="E33" s="136" t="s">
        <v>227</v>
      </c>
      <c r="F33" s="133">
        <f>F34</f>
        <v>72800</v>
      </c>
      <c r="G33" s="134">
        <f t="shared" si="0"/>
        <v>0</v>
      </c>
      <c r="H33" s="133">
        <f>H34</f>
        <v>72800</v>
      </c>
      <c r="I33" s="133">
        <f>I34</f>
        <v>72800</v>
      </c>
      <c r="J33" s="134">
        <f t="shared" si="1"/>
        <v>0</v>
      </c>
      <c r="K33" s="133">
        <f>K34</f>
        <v>72800</v>
      </c>
    </row>
    <row r="34" spans="1:11" ht="22.5" customHeight="1">
      <c r="A34" s="135" t="s">
        <v>228</v>
      </c>
      <c r="B34" s="132" t="s">
        <v>186</v>
      </c>
      <c r="C34" s="132" t="s">
        <v>203</v>
      </c>
      <c r="D34" s="132" t="s">
        <v>205</v>
      </c>
      <c r="E34" s="132" t="s">
        <v>229</v>
      </c>
      <c r="F34" s="133">
        <v>72800</v>
      </c>
      <c r="G34" s="134">
        <f t="shared" si="0"/>
        <v>0</v>
      </c>
      <c r="H34" s="133">
        <v>72800</v>
      </c>
      <c r="I34" s="133">
        <v>72800</v>
      </c>
      <c r="J34" s="134">
        <f t="shared" si="1"/>
        <v>0</v>
      </c>
      <c r="K34" s="133">
        <v>72800</v>
      </c>
    </row>
    <row r="35" spans="1:11" ht="22.5" customHeight="1">
      <c r="A35" s="135" t="s">
        <v>230</v>
      </c>
      <c r="B35" s="132" t="s">
        <v>186</v>
      </c>
      <c r="C35" s="136" t="s">
        <v>203</v>
      </c>
      <c r="D35" s="136" t="s">
        <v>231</v>
      </c>
      <c r="E35" s="136"/>
      <c r="F35" s="133">
        <f t="shared" ref="F35:H37" si="3">F36</f>
        <v>3487200</v>
      </c>
      <c r="G35" s="134">
        <f t="shared" si="0"/>
        <v>0</v>
      </c>
      <c r="H35" s="133">
        <f t="shared" si="3"/>
        <v>3487200</v>
      </c>
      <c r="I35" s="133">
        <f>I36</f>
        <v>3487200</v>
      </c>
      <c r="J35" s="134">
        <f t="shared" si="1"/>
        <v>0</v>
      </c>
      <c r="K35" s="133">
        <f>K36</f>
        <v>3487200</v>
      </c>
    </row>
    <row r="36" spans="1:11" ht="56.25" customHeight="1">
      <c r="A36" s="135" t="s">
        <v>196</v>
      </c>
      <c r="B36" s="132" t="s">
        <v>186</v>
      </c>
      <c r="C36" s="136" t="s">
        <v>203</v>
      </c>
      <c r="D36" s="136" t="s">
        <v>231</v>
      </c>
      <c r="E36" s="136" t="s">
        <v>197</v>
      </c>
      <c r="F36" s="133">
        <f t="shared" si="3"/>
        <v>3487200</v>
      </c>
      <c r="G36" s="134">
        <f t="shared" si="0"/>
        <v>0</v>
      </c>
      <c r="H36" s="133">
        <f t="shared" si="3"/>
        <v>3487200</v>
      </c>
      <c r="I36" s="133">
        <f>I37</f>
        <v>3487200</v>
      </c>
      <c r="J36" s="134">
        <f t="shared" si="1"/>
        <v>0</v>
      </c>
      <c r="K36" s="133">
        <f>K37</f>
        <v>3487200</v>
      </c>
    </row>
    <row r="37" spans="1:11" ht="22.5" customHeight="1">
      <c r="A37" s="135" t="s">
        <v>198</v>
      </c>
      <c r="B37" s="132" t="s">
        <v>186</v>
      </c>
      <c r="C37" s="136" t="s">
        <v>203</v>
      </c>
      <c r="D37" s="136" t="s">
        <v>231</v>
      </c>
      <c r="E37" s="136" t="s">
        <v>199</v>
      </c>
      <c r="F37" s="133">
        <f t="shared" si="3"/>
        <v>3487200</v>
      </c>
      <c r="G37" s="134">
        <f t="shared" si="0"/>
        <v>0</v>
      </c>
      <c r="H37" s="133">
        <f t="shared" si="3"/>
        <v>3487200</v>
      </c>
      <c r="I37" s="133">
        <f>I38</f>
        <v>3487200</v>
      </c>
      <c r="J37" s="134">
        <f t="shared" si="1"/>
        <v>0</v>
      </c>
      <c r="K37" s="133">
        <f>K38</f>
        <v>3487200</v>
      </c>
    </row>
    <row r="38" spans="1:11" ht="11.25" customHeight="1">
      <c r="A38" s="135" t="s">
        <v>200</v>
      </c>
      <c r="B38" s="132" t="s">
        <v>186</v>
      </c>
      <c r="C38" s="132" t="s">
        <v>203</v>
      </c>
      <c r="D38" s="132" t="s">
        <v>231</v>
      </c>
      <c r="E38" s="132" t="s">
        <v>201</v>
      </c>
      <c r="F38" s="133">
        <v>3487200</v>
      </c>
      <c r="G38" s="134">
        <f t="shared" si="0"/>
        <v>0</v>
      </c>
      <c r="H38" s="133">
        <v>3487200</v>
      </c>
      <c r="I38" s="133">
        <v>3487200</v>
      </c>
      <c r="J38" s="134">
        <f t="shared" si="1"/>
        <v>0</v>
      </c>
      <c r="K38" s="133">
        <v>3487200</v>
      </c>
    </row>
    <row r="39" spans="1:11" ht="33.75" customHeight="1">
      <c r="A39" s="135" t="s">
        <v>232</v>
      </c>
      <c r="B39" s="132" t="s">
        <v>186</v>
      </c>
      <c r="C39" s="136" t="s">
        <v>233</v>
      </c>
      <c r="D39" s="136"/>
      <c r="E39" s="136"/>
      <c r="F39" s="133">
        <f>F40</f>
        <v>18706700</v>
      </c>
      <c r="G39" s="134">
        <f t="shared" si="0"/>
        <v>0</v>
      </c>
      <c r="H39" s="133">
        <f>H40</f>
        <v>18706700</v>
      </c>
      <c r="I39" s="133">
        <f>I40</f>
        <v>18708900</v>
      </c>
      <c r="J39" s="134">
        <f t="shared" si="1"/>
        <v>0</v>
      </c>
      <c r="K39" s="133">
        <f>K40</f>
        <v>18708900</v>
      </c>
    </row>
    <row r="40" spans="1:11" ht="33.75" customHeight="1">
      <c r="A40" s="135" t="s">
        <v>192</v>
      </c>
      <c r="B40" s="132" t="s">
        <v>186</v>
      </c>
      <c r="C40" s="136" t="s">
        <v>233</v>
      </c>
      <c r="D40" s="136" t="s">
        <v>193</v>
      </c>
      <c r="E40" s="136"/>
      <c r="F40" s="133">
        <f>F53+F41</f>
        <v>18706700</v>
      </c>
      <c r="G40" s="134">
        <f t="shared" si="0"/>
        <v>0</v>
      </c>
      <c r="H40" s="133">
        <f>H53+H41</f>
        <v>18706700</v>
      </c>
      <c r="I40" s="133">
        <f>I53+I41</f>
        <v>18708900</v>
      </c>
      <c r="J40" s="134">
        <f t="shared" si="1"/>
        <v>0</v>
      </c>
      <c r="K40" s="133">
        <f>K53+K41</f>
        <v>18708900</v>
      </c>
    </row>
    <row r="41" spans="1:11" ht="11.25" customHeight="1">
      <c r="A41" s="135" t="s">
        <v>204</v>
      </c>
      <c r="B41" s="132" t="s">
        <v>186</v>
      </c>
      <c r="C41" s="136" t="s">
        <v>233</v>
      </c>
      <c r="D41" s="136" t="s">
        <v>205</v>
      </c>
      <c r="E41" s="136"/>
      <c r="F41" s="133">
        <f>F42+F46+F50</f>
        <v>14183300</v>
      </c>
      <c r="G41" s="134">
        <f t="shared" si="0"/>
        <v>0</v>
      </c>
      <c r="H41" s="133">
        <f>H42+H46+H50</f>
        <v>14183300</v>
      </c>
      <c r="I41" s="133">
        <f>I42+I46+I50</f>
        <v>14185500</v>
      </c>
      <c r="J41" s="134">
        <f t="shared" si="1"/>
        <v>0</v>
      </c>
      <c r="K41" s="133">
        <f>K42+K46+K50</f>
        <v>14185500</v>
      </c>
    </row>
    <row r="42" spans="1:11" ht="56.25" customHeight="1">
      <c r="A42" s="135" t="s">
        <v>196</v>
      </c>
      <c r="B42" s="132" t="s">
        <v>186</v>
      </c>
      <c r="C42" s="136" t="s">
        <v>233</v>
      </c>
      <c r="D42" s="136" t="s">
        <v>205</v>
      </c>
      <c r="E42" s="136" t="s">
        <v>197</v>
      </c>
      <c r="F42" s="133">
        <f>F43</f>
        <v>13906700</v>
      </c>
      <c r="G42" s="134">
        <f t="shared" si="0"/>
        <v>0</v>
      </c>
      <c r="H42" s="133">
        <f>H43</f>
        <v>13906700</v>
      </c>
      <c r="I42" s="133">
        <f>I43</f>
        <v>13906700</v>
      </c>
      <c r="J42" s="134">
        <f t="shared" si="1"/>
        <v>0</v>
      </c>
      <c r="K42" s="133">
        <f>K43</f>
        <v>13906700</v>
      </c>
    </row>
    <row r="43" spans="1:11" ht="22.5" customHeight="1">
      <c r="A43" s="135" t="s">
        <v>198</v>
      </c>
      <c r="B43" s="132" t="s">
        <v>186</v>
      </c>
      <c r="C43" s="136" t="s">
        <v>233</v>
      </c>
      <c r="D43" s="136" t="s">
        <v>205</v>
      </c>
      <c r="E43" s="136" t="s">
        <v>199</v>
      </c>
      <c r="F43" s="133">
        <f>F44+F45</f>
        <v>13906700</v>
      </c>
      <c r="G43" s="134">
        <f t="shared" si="0"/>
        <v>0</v>
      </c>
      <c r="H43" s="133">
        <f>H44+H45</f>
        <v>13906700</v>
      </c>
      <c r="I43" s="133">
        <f>I44+I45</f>
        <v>13906700</v>
      </c>
      <c r="J43" s="134">
        <f t="shared" si="1"/>
        <v>0</v>
      </c>
      <c r="K43" s="133">
        <f>K44+K45</f>
        <v>13906700</v>
      </c>
    </row>
    <row r="44" spans="1:11" ht="11.25" customHeight="1">
      <c r="A44" s="135" t="s">
        <v>200</v>
      </c>
      <c r="B44" s="132" t="s">
        <v>186</v>
      </c>
      <c r="C44" s="132" t="s">
        <v>233</v>
      </c>
      <c r="D44" s="132" t="s">
        <v>205</v>
      </c>
      <c r="E44" s="132" t="s">
        <v>201</v>
      </c>
      <c r="F44" s="133">
        <v>13406700</v>
      </c>
      <c r="G44" s="134">
        <f t="shared" si="0"/>
        <v>0</v>
      </c>
      <c r="H44" s="133">
        <v>13406700</v>
      </c>
      <c r="I44" s="133">
        <v>13406700</v>
      </c>
      <c r="J44" s="134">
        <f t="shared" si="1"/>
        <v>0</v>
      </c>
      <c r="K44" s="133">
        <v>13406700</v>
      </c>
    </row>
    <row r="45" spans="1:11" ht="22.5" customHeight="1">
      <c r="A45" s="135" t="s">
        <v>206</v>
      </c>
      <c r="B45" s="132" t="s">
        <v>186</v>
      </c>
      <c r="C45" s="132" t="s">
        <v>233</v>
      </c>
      <c r="D45" s="132" t="s">
        <v>205</v>
      </c>
      <c r="E45" s="132" t="s">
        <v>207</v>
      </c>
      <c r="F45" s="133">
        <v>500000</v>
      </c>
      <c r="G45" s="134">
        <f t="shared" si="0"/>
        <v>0</v>
      </c>
      <c r="H45" s="133">
        <v>500000</v>
      </c>
      <c r="I45" s="133">
        <v>500000</v>
      </c>
      <c r="J45" s="134">
        <f t="shared" si="1"/>
        <v>0</v>
      </c>
      <c r="K45" s="133">
        <v>500000</v>
      </c>
    </row>
    <row r="46" spans="1:11" ht="22.5" customHeight="1">
      <c r="A46" s="135" t="s">
        <v>208</v>
      </c>
      <c r="B46" s="132" t="s">
        <v>186</v>
      </c>
      <c r="C46" s="136" t="s">
        <v>233</v>
      </c>
      <c r="D46" s="136" t="s">
        <v>205</v>
      </c>
      <c r="E46" s="136" t="s">
        <v>209</v>
      </c>
      <c r="F46" s="133">
        <f>F47</f>
        <v>256600</v>
      </c>
      <c r="G46" s="134">
        <f t="shared" si="0"/>
        <v>0</v>
      </c>
      <c r="H46" s="133">
        <f>H47</f>
        <v>256600</v>
      </c>
      <c r="I46" s="133">
        <f>I47</f>
        <v>258800</v>
      </c>
      <c r="J46" s="134">
        <f t="shared" si="1"/>
        <v>0</v>
      </c>
      <c r="K46" s="133">
        <f>K47</f>
        <v>258800</v>
      </c>
    </row>
    <row r="47" spans="1:11" ht="22.5" customHeight="1">
      <c r="A47" s="135" t="s">
        <v>210</v>
      </c>
      <c r="B47" s="132" t="s">
        <v>186</v>
      </c>
      <c r="C47" s="136" t="s">
        <v>233</v>
      </c>
      <c r="D47" s="136" t="s">
        <v>205</v>
      </c>
      <c r="E47" s="136" t="s">
        <v>211</v>
      </c>
      <c r="F47" s="133">
        <f>F48+F49</f>
        <v>256600</v>
      </c>
      <c r="G47" s="134">
        <f t="shared" si="0"/>
        <v>0</v>
      </c>
      <c r="H47" s="133">
        <f>H48+H49</f>
        <v>256600</v>
      </c>
      <c r="I47" s="133">
        <f>I48+I49</f>
        <v>258800</v>
      </c>
      <c r="J47" s="134">
        <f t="shared" si="1"/>
        <v>0</v>
      </c>
      <c r="K47" s="133">
        <f>K48+K49</f>
        <v>258800</v>
      </c>
    </row>
    <row r="48" spans="1:11" ht="22.5" customHeight="1">
      <c r="A48" s="135" t="s">
        <v>212</v>
      </c>
      <c r="B48" s="132" t="s">
        <v>186</v>
      </c>
      <c r="C48" s="132" t="s">
        <v>233</v>
      </c>
      <c r="D48" s="132" t="s">
        <v>205</v>
      </c>
      <c r="E48" s="132" t="s">
        <v>213</v>
      </c>
      <c r="F48" s="133">
        <v>230400</v>
      </c>
      <c r="G48" s="134">
        <f t="shared" si="0"/>
        <v>0</v>
      </c>
      <c r="H48" s="133">
        <v>230400</v>
      </c>
      <c r="I48" s="133">
        <v>231500</v>
      </c>
      <c r="J48" s="134">
        <f t="shared" si="1"/>
        <v>0</v>
      </c>
      <c r="K48" s="133">
        <v>231500</v>
      </c>
    </row>
    <row r="49" spans="1:11" ht="22.5" customHeight="1">
      <c r="A49" s="135" t="s">
        <v>214</v>
      </c>
      <c r="B49" s="132" t="s">
        <v>186</v>
      </c>
      <c r="C49" s="132" t="s">
        <v>233</v>
      </c>
      <c r="D49" s="132" t="s">
        <v>205</v>
      </c>
      <c r="E49" s="132" t="s">
        <v>215</v>
      </c>
      <c r="F49" s="133">
        <v>26200</v>
      </c>
      <c r="G49" s="134">
        <f t="shared" si="0"/>
        <v>0</v>
      </c>
      <c r="H49" s="133">
        <v>26200</v>
      </c>
      <c r="I49" s="133">
        <v>27300</v>
      </c>
      <c r="J49" s="134">
        <f t="shared" si="1"/>
        <v>0</v>
      </c>
      <c r="K49" s="133">
        <v>27300</v>
      </c>
    </row>
    <row r="50" spans="1:11" ht="11.25" customHeight="1">
      <c r="A50" s="135" t="s">
        <v>224</v>
      </c>
      <c r="B50" s="132" t="s">
        <v>186</v>
      </c>
      <c r="C50" s="136" t="s">
        <v>233</v>
      </c>
      <c r="D50" s="136" t="s">
        <v>205</v>
      </c>
      <c r="E50" s="136" t="s">
        <v>225</v>
      </c>
      <c r="F50" s="133">
        <f>F51</f>
        <v>20000</v>
      </c>
      <c r="G50" s="134">
        <f t="shared" si="0"/>
        <v>0</v>
      </c>
      <c r="H50" s="133">
        <f>H51</f>
        <v>20000</v>
      </c>
      <c r="I50" s="133">
        <f>I51</f>
        <v>20000</v>
      </c>
      <c r="J50" s="134">
        <f t="shared" si="1"/>
        <v>0</v>
      </c>
      <c r="K50" s="133">
        <f>K51</f>
        <v>20000</v>
      </c>
    </row>
    <row r="51" spans="1:11" ht="11.25" customHeight="1">
      <c r="A51" s="137" t="s">
        <v>226</v>
      </c>
      <c r="B51" s="132" t="s">
        <v>186</v>
      </c>
      <c r="C51" s="136" t="s">
        <v>233</v>
      </c>
      <c r="D51" s="136" t="s">
        <v>205</v>
      </c>
      <c r="E51" s="136" t="s">
        <v>227</v>
      </c>
      <c r="F51" s="133">
        <f>F52</f>
        <v>20000</v>
      </c>
      <c r="G51" s="134">
        <f t="shared" si="0"/>
        <v>0</v>
      </c>
      <c r="H51" s="133">
        <f>H52</f>
        <v>20000</v>
      </c>
      <c r="I51" s="133">
        <f>I52</f>
        <v>20000</v>
      </c>
      <c r="J51" s="134">
        <f t="shared" si="1"/>
        <v>0</v>
      </c>
      <c r="K51" s="133">
        <f>K52</f>
        <v>20000</v>
      </c>
    </row>
    <row r="52" spans="1:11" ht="22.5" customHeight="1">
      <c r="A52" s="135" t="s">
        <v>228</v>
      </c>
      <c r="B52" s="132" t="s">
        <v>186</v>
      </c>
      <c r="C52" s="132" t="s">
        <v>233</v>
      </c>
      <c r="D52" s="132" t="s">
        <v>205</v>
      </c>
      <c r="E52" s="132" t="s">
        <v>229</v>
      </c>
      <c r="F52" s="133">
        <v>20000</v>
      </c>
      <c r="G52" s="134">
        <f t="shared" si="0"/>
        <v>0</v>
      </c>
      <c r="H52" s="133">
        <v>20000</v>
      </c>
      <c r="I52" s="133">
        <v>20000</v>
      </c>
      <c r="J52" s="134">
        <f t="shared" si="1"/>
        <v>0</v>
      </c>
      <c r="K52" s="133">
        <v>20000</v>
      </c>
    </row>
    <row r="53" spans="1:11" ht="22.5" customHeight="1">
      <c r="A53" s="135" t="s">
        <v>234</v>
      </c>
      <c r="B53" s="132" t="s">
        <v>186</v>
      </c>
      <c r="C53" s="136" t="s">
        <v>233</v>
      </c>
      <c r="D53" s="136" t="s">
        <v>235</v>
      </c>
      <c r="E53" s="136"/>
      <c r="F53" s="133">
        <f t="shared" ref="F53:H55" si="4">F54</f>
        <v>4523400</v>
      </c>
      <c r="G53" s="134">
        <f t="shared" si="0"/>
        <v>0</v>
      </c>
      <c r="H53" s="133">
        <f t="shared" si="4"/>
        <v>4523400</v>
      </c>
      <c r="I53" s="133">
        <f>I54</f>
        <v>4523400</v>
      </c>
      <c r="J53" s="134">
        <f t="shared" si="1"/>
        <v>0</v>
      </c>
      <c r="K53" s="133">
        <f>K54</f>
        <v>4523400</v>
      </c>
    </row>
    <row r="54" spans="1:11" ht="56.25" customHeight="1">
      <c r="A54" s="135" t="s">
        <v>196</v>
      </c>
      <c r="B54" s="132" t="s">
        <v>186</v>
      </c>
      <c r="C54" s="136" t="s">
        <v>233</v>
      </c>
      <c r="D54" s="136" t="s">
        <v>235</v>
      </c>
      <c r="E54" s="136" t="s">
        <v>197</v>
      </c>
      <c r="F54" s="133">
        <f t="shared" si="4"/>
        <v>4523400</v>
      </c>
      <c r="G54" s="134">
        <f t="shared" si="0"/>
        <v>0</v>
      </c>
      <c r="H54" s="133">
        <f t="shared" si="4"/>
        <v>4523400</v>
      </c>
      <c r="I54" s="133">
        <f>I55</f>
        <v>4523400</v>
      </c>
      <c r="J54" s="134">
        <f t="shared" si="1"/>
        <v>0</v>
      </c>
      <c r="K54" s="133">
        <f>K55</f>
        <v>4523400</v>
      </c>
    </row>
    <row r="55" spans="1:11" ht="22.5" customHeight="1">
      <c r="A55" s="135" t="s">
        <v>198</v>
      </c>
      <c r="B55" s="132" t="s">
        <v>186</v>
      </c>
      <c r="C55" s="136" t="s">
        <v>233</v>
      </c>
      <c r="D55" s="136" t="s">
        <v>235</v>
      </c>
      <c r="E55" s="136" t="s">
        <v>199</v>
      </c>
      <c r="F55" s="133">
        <f t="shared" si="4"/>
        <v>4523400</v>
      </c>
      <c r="G55" s="134">
        <f t="shared" si="0"/>
        <v>0</v>
      </c>
      <c r="H55" s="133">
        <f t="shared" si="4"/>
        <v>4523400</v>
      </c>
      <c r="I55" s="133">
        <f>I56</f>
        <v>4523400</v>
      </c>
      <c r="J55" s="134">
        <f t="shared" si="1"/>
        <v>0</v>
      </c>
      <c r="K55" s="133">
        <f>K56</f>
        <v>4523400</v>
      </c>
    </row>
    <row r="56" spans="1:11" ht="11.25" customHeight="1">
      <c r="A56" s="135" t="s">
        <v>200</v>
      </c>
      <c r="B56" s="132" t="s">
        <v>186</v>
      </c>
      <c r="C56" s="132" t="s">
        <v>233</v>
      </c>
      <c r="D56" s="132" t="s">
        <v>235</v>
      </c>
      <c r="E56" s="132" t="s">
        <v>201</v>
      </c>
      <c r="F56" s="133">
        <v>4523400</v>
      </c>
      <c r="G56" s="134">
        <f t="shared" si="0"/>
        <v>0</v>
      </c>
      <c r="H56" s="133">
        <v>4523400</v>
      </c>
      <c r="I56" s="133">
        <v>4523400</v>
      </c>
      <c r="J56" s="134">
        <f t="shared" si="1"/>
        <v>0</v>
      </c>
      <c r="K56" s="133">
        <v>4523400</v>
      </c>
    </row>
    <row r="57" spans="1:11" ht="11.25" customHeight="1">
      <c r="A57" s="135" t="s">
        <v>236</v>
      </c>
      <c r="B57" s="132" t="s">
        <v>186</v>
      </c>
      <c r="C57" s="136" t="s">
        <v>237</v>
      </c>
      <c r="D57" s="136"/>
      <c r="E57" s="136"/>
      <c r="F57" s="133">
        <f>F58</f>
        <v>180000</v>
      </c>
      <c r="G57" s="134">
        <f t="shared" si="0"/>
        <v>0</v>
      </c>
      <c r="H57" s="133">
        <f>H58</f>
        <v>180000</v>
      </c>
      <c r="I57" s="133"/>
      <c r="J57" s="134">
        <f t="shared" si="1"/>
        <v>0</v>
      </c>
      <c r="K57" s="133"/>
    </row>
    <row r="58" spans="1:11" ht="11.25" customHeight="1">
      <c r="A58" s="135" t="s">
        <v>244</v>
      </c>
      <c r="B58" s="132" t="s">
        <v>186</v>
      </c>
      <c r="C58" s="136" t="s">
        <v>237</v>
      </c>
      <c r="D58" s="136" t="s">
        <v>245</v>
      </c>
      <c r="E58" s="136"/>
      <c r="F58" s="133">
        <f>F59</f>
        <v>180000</v>
      </c>
      <c r="G58" s="134">
        <f t="shared" si="0"/>
        <v>0</v>
      </c>
      <c r="H58" s="133">
        <f>H59</f>
        <v>180000</v>
      </c>
      <c r="I58" s="133"/>
      <c r="J58" s="134">
        <f t="shared" si="1"/>
        <v>0</v>
      </c>
      <c r="K58" s="133"/>
    </row>
    <row r="59" spans="1:11" ht="33.75" customHeight="1">
      <c r="A59" s="135" t="s">
        <v>248</v>
      </c>
      <c r="B59" s="132" t="s">
        <v>186</v>
      </c>
      <c r="C59" s="136" t="s">
        <v>237</v>
      </c>
      <c r="D59" s="136" t="s">
        <v>249</v>
      </c>
      <c r="E59" s="136"/>
      <c r="F59" s="133">
        <f>F60</f>
        <v>180000</v>
      </c>
      <c r="G59" s="134">
        <f t="shared" si="0"/>
        <v>0</v>
      </c>
      <c r="H59" s="133">
        <f>H60</f>
        <v>180000</v>
      </c>
      <c r="I59" s="133"/>
      <c r="J59" s="134">
        <f t="shared" si="1"/>
        <v>0</v>
      </c>
      <c r="K59" s="133"/>
    </row>
    <row r="60" spans="1:11" ht="22.5" customHeight="1">
      <c r="A60" s="135" t="s">
        <v>208</v>
      </c>
      <c r="B60" s="132" t="s">
        <v>186</v>
      </c>
      <c r="C60" s="136" t="s">
        <v>237</v>
      </c>
      <c r="D60" s="136" t="s">
        <v>249</v>
      </c>
      <c r="E60" s="136" t="s">
        <v>209</v>
      </c>
      <c r="F60" s="133">
        <f>F61</f>
        <v>180000</v>
      </c>
      <c r="G60" s="134">
        <f t="shared" si="0"/>
        <v>0</v>
      </c>
      <c r="H60" s="133">
        <f>H61</f>
        <v>180000</v>
      </c>
      <c r="I60" s="133"/>
      <c r="J60" s="134">
        <f t="shared" si="1"/>
        <v>0</v>
      </c>
      <c r="K60" s="133"/>
    </row>
    <row r="61" spans="1:11" ht="22.5" customHeight="1">
      <c r="A61" s="135" t="s">
        <v>210</v>
      </c>
      <c r="B61" s="132" t="s">
        <v>186</v>
      </c>
      <c r="C61" s="136" t="s">
        <v>237</v>
      </c>
      <c r="D61" s="136" t="s">
        <v>249</v>
      </c>
      <c r="E61" s="136" t="s">
        <v>211</v>
      </c>
      <c r="F61" s="133">
        <f>F62</f>
        <v>180000</v>
      </c>
      <c r="G61" s="134">
        <f t="shared" si="0"/>
        <v>0</v>
      </c>
      <c r="H61" s="133">
        <f>H62</f>
        <v>180000</v>
      </c>
      <c r="I61" s="133"/>
      <c r="J61" s="134">
        <f t="shared" si="1"/>
        <v>0</v>
      </c>
      <c r="K61" s="133"/>
    </row>
    <row r="62" spans="1:11" ht="22.5" customHeight="1">
      <c r="A62" s="135" t="s">
        <v>214</v>
      </c>
      <c r="B62" s="132" t="s">
        <v>186</v>
      </c>
      <c r="C62" s="132" t="s">
        <v>237</v>
      </c>
      <c r="D62" s="132" t="s">
        <v>249</v>
      </c>
      <c r="E62" s="132" t="s">
        <v>215</v>
      </c>
      <c r="F62" s="133">
        <v>180000</v>
      </c>
      <c r="G62" s="134">
        <f t="shared" si="0"/>
        <v>0</v>
      </c>
      <c r="H62" s="133">
        <v>180000</v>
      </c>
      <c r="I62" s="133"/>
      <c r="J62" s="134">
        <f t="shared" si="1"/>
        <v>0</v>
      </c>
      <c r="K62" s="133"/>
    </row>
    <row r="63" spans="1:11" ht="11.25" customHeight="1">
      <c r="A63" s="131" t="s">
        <v>250</v>
      </c>
      <c r="B63" s="132" t="s">
        <v>251</v>
      </c>
      <c r="C63" s="132"/>
      <c r="D63" s="132" t="s">
        <v>187</v>
      </c>
      <c r="E63" s="132" t="s">
        <v>187</v>
      </c>
      <c r="F63" s="133">
        <f>F64+F155+F183+F190+F127</f>
        <v>323907200</v>
      </c>
      <c r="G63" s="134">
        <f t="shared" si="0"/>
        <v>20000</v>
      </c>
      <c r="H63" s="133">
        <f>H64+H155+H183+H190+H127</f>
        <v>323927200</v>
      </c>
      <c r="I63" s="133">
        <f>I64+I155+I183+I190+I127</f>
        <v>321902900</v>
      </c>
      <c r="J63" s="134">
        <f t="shared" si="1"/>
        <v>20000</v>
      </c>
      <c r="K63" s="133">
        <f>K64+K155+K183+K190+K127</f>
        <v>321922900</v>
      </c>
    </row>
    <row r="64" spans="1:11" ht="11.25" customHeight="1">
      <c r="A64" s="135" t="s">
        <v>188</v>
      </c>
      <c r="B64" s="132" t="s">
        <v>251</v>
      </c>
      <c r="C64" s="136" t="s">
        <v>189</v>
      </c>
      <c r="D64" s="136"/>
      <c r="E64" s="136"/>
      <c r="F64" s="133">
        <f>F65+F93</f>
        <v>279945100</v>
      </c>
      <c r="G64" s="134">
        <f t="shared" si="0"/>
        <v>0</v>
      </c>
      <c r="H64" s="133">
        <f>H65+H93</f>
        <v>279945100</v>
      </c>
      <c r="I64" s="133">
        <f>I65+I93</f>
        <v>281894800</v>
      </c>
      <c r="J64" s="134">
        <f t="shared" si="1"/>
        <v>0</v>
      </c>
      <c r="K64" s="133">
        <f>K65+K93</f>
        <v>281894800</v>
      </c>
    </row>
    <row r="65" spans="1:11" ht="45" customHeight="1">
      <c r="A65" s="135" t="s">
        <v>252</v>
      </c>
      <c r="B65" s="132" t="s">
        <v>251</v>
      </c>
      <c r="C65" s="136" t="s">
        <v>253</v>
      </c>
      <c r="D65" s="136"/>
      <c r="E65" s="136"/>
      <c r="F65" s="133">
        <f>F66+F83</f>
        <v>160794600</v>
      </c>
      <c r="G65" s="134">
        <f t="shared" si="0"/>
        <v>0</v>
      </c>
      <c r="H65" s="133">
        <f>H66+H83</f>
        <v>160794600</v>
      </c>
      <c r="I65" s="133">
        <f>I66+I83</f>
        <v>161769400</v>
      </c>
      <c r="J65" s="134">
        <f t="shared" si="1"/>
        <v>0</v>
      </c>
      <c r="K65" s="133">
        <f>K66+K83</f>
        <v>161769400</v>
      </c>
    </row>
    <row r="66" spans="1:11" ht="33.75" customHeight="1">
      <c r="A66" s="135" t="s">
        <v>192</v>
      </c>
      <c r="B66" s="132" t="s">
        <v>251</v>
      </c>
      <c r="C66" s="136" t="s">
        <v>253</v>
      </c>
      <c r="D66" s="136" t="s">
        <v>193</v>
      </c>
      <c r="E66" s="136"/>
      <c r="F66" s="133">
        <f>F67+F79</f>
        <v>160046600</v>
      </c>
      <c r="G66" s="134">
        <f t="shared" si="0"/>
        <v>0</v>
      </c>
      <c r="H66" s="133">
        <f>H67+H79</f>
        <v>160046600</v>
      </c>
      <c r="I66" s="133">
        <f>I67+I79</f>
        <v>161769400</v>
      </c>
      <c r="J66" s="134">
        <f t="shared" si="1"/>
        <v>0</v>
      </c>
      <c r="K66" s="133">
        <f>K67+K79</f>
        <v>161769400</v>
      </c>
    </row>
    <row r="67" spans="1:11" ht="11.25" customHeight="1">
      <c r="A67" s="135" t="s">
        <v>204</v>
      </c>
      <c r="B67" s="132" t="s">
        <v>251</v>
      </c>
      <c r="C67" s="136" t="s">
        <v>253</v>
      </c>
      <c r="D67" s="136" t="s">
        <v>205</v>
      </c>
      <c r="E67" s="136"/>
      <c r="F67" s="133">
        <f>F68+F72+F76</f>
        <v>155093100</v>
      </c>
      <c r="G67" s="134">
        <f t="shared" si="0"/>
        <v>0</v>
      </c>
      <c r="H67" s="133">
        <f>H68+H72+H76</f>
        <v>155093100</v>
      </c>
      <c r="I67" s="133">
        <f>I68+I72+I76</f>
        <v>156815900</v>
      </c>
      <c r="J67" s="134">
        <f t="shared" si="1"/>
        <v>0</v>
      </c>
      <c r="K67" s="133">
        <f>K68+K72+K76</f>
        <v>156815900</v>
      </c>
    </row>
    <row r="68" spans="1:11" ht="56.25" customHeight="1">
      <c r="A68" s="135" t="s">
        <v>196</v>
      </c>
      <c r="B68" s="132" t="s">
        <v>251</v>
      </c>
      <c r="C68" s="136" t="s">
        <v>253</v>
      </c>
      <c r="D68" s="136" t="s">
        <v>205</v>
      </c>
      <c r="E68" s="136" t="s">
        <v>197</v>
      </c>
      <c r="F68" s="133">
        <f>F69</f>
        <v>138532100</v>
      </c>
      <c r="G68" s="134">
        <f t="shared" si="0"/>
        <v>0</v>
      </c>
      <c r="H68" s="133">
        <f>H69</f>
        <v>138532100</v>
      </c>
      <c r="I68" s="133">
        <f>I69</f>
        <v>138679700</v>
      </c>
      <c r="J68" s="134">
        <f t="shared" si="1"/>
        <v>0</v>
      </c>
      <c r="K68" s="133">
        <f>K69</f>
        <v>138679700</v>
      </c>
    </row>
    <row r="69" spans="1:11" ht="22.5" customHeight="1">
      <c r="A69" s="135" t="s">
        <v>198</v>
      </c>
      <c r="B69" s="132" t="s">
        <v>251</v>
      </c>
      <c r="C69" s="136" t="s">
        <v>253</v>
      </c>
      <c r="D69" s="136" t="s">
        <v>205</v>
      </c>
      <c r="E69" s="136" t="s">
        <v>199</v>
      </c>
      <c r="F69" s="133">
        <f>F70+F71</f>
        <v>138532100</v>
      </c>
      <c r="G69" s="134">
        <f t="shared" si="0"/>
        <v>0</v>
      </c>
      <c r="H69" s="133">
        <f>H70+H71</f>
        <v>138532100</v>
      </c>
      <c r="I69" s="133">
        <f>I70+I71</f>
        <v>138679700</v>
      </c>
      <c r="J69" s="134">
        <f t="shared" si="1"/>
        <v>0</v>
      </c>
      <c r="K69" s="133">
        <f>K70+K71</f>
        <v>138679700</v>
      </c>
    </row>
    <row r="70" spans="1:11" ht="11.25" customHeight="1">
      <c r="A70" s="135" t="s">
        <v>200</v>
      </c>
      <c r="B70" s="132" t="s">
        <v>251</v>
      </c>
      <c r="C70" s="132" t="s">
        <v>253</v>
      </c>
      <c r="D70" s="132" t="s">
        <v>205</v>
      </c>
      <c r="E70" s="132" t="s">
        <v>201</v>
      </c>
      <c r="F70" s="133">
        <v>134578400</v>
      </c>
      <c r="G70" s="134">
        <f t="shared" si="0"/>
        <v>0</v>
      </c>
      <c r="H70" s="133">
        <v>134578400</v>
      </c>
      <c r="I70" s="133">
        <v>134578400</v>
      </c>
      <c r="J70" s="134">
        <f t="shared" si="1"/>
        <v>0</v>
      </c>
      <c r="K70" s="133">
        <v>134578400</v>
      </c>
    </row>
    <row r="71" spans="1:11" ht="22.5" customHeight="1">
      <c r="A71" s="135" t="s">
        <v>206</v>
      </c>
      <c r="B71" s="132" t="s">
        <v>251</v>
      </c>
      <c r="C71" s="132" t="s">
        <v>253</v>
      </c>
      <c r="D71" s="132" t="s">
        <v>205</v>
      </c>
      <c r="E71" s="132" t="s">
        <v>207</v>
      </c>
      <c r="F71" s="133">
        <v>3953700</v>
      </c>
      <c r="G71" s="134">
        <f t="shared" si="0"/>
        <v>0</v>
      </c>
      <c r="H71" s="133">
        <v>3953700</v>
      </c>
      <c r="I71" s="133">
        <v>4101300</v>
      </c>
      <c r="J71" s="134">
        <f t="shared" si="1"/>
        <v>0</v>
      </c>
      <c r="K71" s="133">
        <v>4101300</v>
      </c>
    </row>
    <row r="72" spans="1:11" ht="22.5" customHeight="1">
      <c r="A72" s="135" t="s">
        <v>208</v>
      </c>
      <c r="B72" s="132" t="s">
        <v>251</v>
      </c>
      <c r="C72" s="136" t="s">
        <v>253</v>
      </c>
      <c r="D72" s="136" t="s">
        <v>205</v>
      </c>
      <c r="E72" s="136" t="s">
        <v>209</v>
      </c>
      <c r="F72" s="133">
        <f>F73</f>
        <v>16461000</v>
      </c>
      <c r="G72" s="134">
        <f t="shared" si="0"/>
        <v>0</v>
      </c>
      <c r="H72" s="133">
        <f>H73</f>
        <v>16461000</v>
      </c>
      <c r="I72" s="133">
        <f>I73</f>
        <v>18036200</v>
      </c>
      <c r="J72" s="134">
        <f t="shared" si="1"/>
        <v>0</v>
      </c>
      <c r="K72" s="133">
        <f>K73</f>
        <v>18036200</v>
      </c>
    </row>
    <row r="73" spans="1:11" ht="22.5" customHeight="1">
      <c r="A73" s="135" t="s">
        <v>210</v>
      </c>
      <c r="B73" s="132" t="s">
        <v>251</v>
      </c>
      <c r="C73" s="136" t="s">
        <v>253</v>
      </c>
      <c r="D73" s="136" t="s">
        <v>205</v>
      </c>
      <c r="E73" s="136" t="s">
        <v>211</v>
      </c>
      <c r="F73" s="133">
        <f>F74+F75</f>
        <v>16461000</v>
      </c>
      <c r="G73" s="134">
        <f t="shared" ref="G73:G136" si="5">H73-F73</f>
        <v>0</v>
      </c>
      <c r="H73" s="133">
        <f>H74+H75</f>
        <v>16461000</v>
      </c>
      <c r="I73" s="133">
        <f>I74+I75</f>
        <v>18036200</v>
      </c>
      <c r="J73" s="134">
        <f t="shared" ref="J73:J136" si="6">K73-I73</f>
        <v>0</v>
      </c>
      <c r="K73" s="133">
        <f>K74+K75</f>
        <v>18036200</v>
      </c>
    </row>
    <row r="74" spans="1:11" ht="22.5" customHeight="1">
      <c r="A74" s="135" t="s">
        <v>212</v>
      </c>
      <c r="B74" s="132" t="s">
        <v>251</v>
      </c>
      <c r="C74" s="132" t="s">
        <v>253</v>
      </c>
      <c r="D74" s="132" t="s">
        <v>205</v>
      </c>
      <c r="E74" s="132" t="s">
        <v>213</v>
      </c>
      <c r="F74" s="133">
        <v>3384200</v>
      </c>
      <c r="G74" s="134">
        <f t="shared" si="5"/>
        <v>0</v>
      </c>
      <c r="H74" s="133">
        <v>3384200</v>
      </c>
      <c r="I74" s="133">
        <v>3400600</v>
      </c>
      <c r="J74" s="134">
        <f t="shared" si="6"/>
        <v>0</v>
      </c>
      <c r="K74" s="133">
        <v>3400600</v>
      </c>
    </row>
    <row r="75" spans="1:11" ht="22.5" customHeight="1">
      <c r="A75" s="135" t="s">
        <v>214</v>
      </c>
      <c r="B75" s="132" t="s">
        <v>251</v>
      </c>
      <c r="C75" s="132" t="s">
        <v>253</v>
      </c>
      <c r="D75" s="132" t="s">
        <v>205</v>
      </c>
      <c r="E75" s="132" t="s">
        <v>215</v>
      </c>
      <c r="F75" s="133">
        <v>13076800</v>
      </c>
      <c r="G75" s="134">
        <f t="shared" si="5"/>
        <v>0</v>
      </c>
      <c r="H75" s="133">
        <v>13076800</v>
      </c>
      <c r="I75" s="133">
        <v>14635600</v>
      </c>
      <c r="J75" s="134">
        <f t="shared" si="6"/>
        <v>0</v>
      </c>
      <c r="K75" s="133">
        <v>14635600</v>
      </c>
    </row>
    <row r="76" spans="1:11" ht="11.25" customHeight="1">
      <c r="A76" s="135" t="s">
        <v>224</v>
      </c>
      <c r="B76" s="132" t="s">
        <v>251</v>
      </c>
      <c r="C76" s="136" t="s">
        <v>253</v>
      </c>
      <c r="D76" s="136" t="s">
        <v>205</v>
      </c>
      <c r="E76" s="136" t="s">
        <v>225</v>
      </c>
      <c r="F76" s="133">
        <f>F78</f>
        <v>100000</v>
      </c>
      <c r="G76" s="134">
        <f t="shared" si="5"/>
        <v>0</v>
      </c>
      <c r="H76" s="133">
        <f>H78</f>
        <v>100000</v>
      </c>
      <c r="I76" s="133">
        <f>I78</f>
        <v>100000</v>
      </c>
      <c r="J76" s="134">
        <f t="shared" si="6"/>
        <v>0</v>
      </c>
      <c r="K76" s="133">
        <f>K78</f>
        <v>100000</v>
      </c>
    </row>
    <row r="77" spans="1:11" ht="11.25" customHeight="1">
      <c r="A77" s="135" t="s">
        <v>226</v>
      </c>
      <c r="B77" s="132" t="s">
        <v>251</v>
      </c>
      <c r="C77" s="136" t="s">
        <v>253</v>
      </c>
      <c r="D77" s="136" t="s">
        <v>205</v>
      </c>
      <c r="E77" s="136" t="s">
        <v>227</v>
      </c>
      <c r="F77" s="133">
        <f>F78</f>
        <v>100000</v>
      </c>
      <c r="G77" s="134">
        <f t="shared" si="5"/>
        <v>0</v>
      </c>
      <c r="H77" s="133">
        <f>H78</f>
        <v>100000</v>
      </c>
      <c r="I77" s="133">
        <f>I78</f>
        <v>100000</v>
      </c>
      <c r="J77" s="134">
        <f t="shared" si="6"/>
        <v>0</v>
      </c>
      <c r="K77" s="133">
        <f>K78</f>
        <v>100000</v>
      </c>
    </row>
    <row r="78" spans="1:11" ht="22.5" customHeight="1">
      <c r="A78" s="135" t="s">
        <v>228</v>
      </c>
      <c r="B78" s="132" t="s">
        <v>251</v>
      </c>
      <c r="C78" s="132" t="s">
        <v>253</v>
      </c>
      <c r="D78" s="132" t="s">
        <v>205</v>
      </c>
      <c r="E78" s="132" t="s">
        <v>229</v>
      </c>
      <c r="F78" s="133">
        <v>100000</v>
      </c>
      <c r="G78" s="134">
        <f t="shared" si="5"/>
        <v>0</v>
      </c>
      <c r="H78" s="133">
        <v>100000</v>
      </c>
      <c r="I78" s="133">
        <v>100000</v>
      </c>
      <c r="J78" s="134">
        <f t="shared" si="6"/>
        <v>0</v>
      </c>
      <c r="K78" s="133">
        <v>100000</v>
      </c>
    </row>
    <row r="79" spans="1:11" ht="33.75" customHeight="1">
      <c r="A79" s="135" t="s">
        <v>254</v>
      </c>
      <c r="B79" s="132" t="s">
        <v>251</v>
      </c>
      <c r="C79" s="136" t="s">
        <v>253</v>
      </c>
      <c r="D79" s="136" t="s">
        <v>255</v>
      </c>
      <c r="E79" s="136"/>
      <c r="F79" s="133">
        <f>F80</f>
        <v>4953500</v>
      </c>
      <c r="G79" s="134">
        <f t="shared" si="5"/>
        <v>0</v>
      </c>
      <c r="H79" s="133">
        <f t="shared" ref="H79:I81" si="7">H80</f>
        <v>4953500</v>
      </c>
      <c r="I79" s="133">
        <f t="shared" si="7"/>
        <v>4953500</v>
      </c>
      <c r="J79" s="134">
        <f t="shared" si="6"/>
        <v>0</v>
      </c>
      <c r="K79" s="133">
        <f>K80</f>
        <v>4953500</v>
      </c>
    </row>
    <row r="80" spans="1:11" ht="56.25" customHeight="1">
      <c r="A80" s="135" t="s">
        <v>196</v>
      </c>
      <c r="B80" s="132" t="s">
        <v>251</v>
      </c>
      <c r="C80" s="136" t="s">
        <v>253</v>
      </c>
      <c r="D80" s="136" t="s">
        <v>255</v>
      </c>
      <c r="E80" s="136" t="s">
        <v>197</v>
      </c>
      <c r="F80" s="133">
        <f>F81</f>
        <v>4953500</v>
      </c>
      <c r="G80" s="134">
        <f t="shared" si="5"/>
        <v>0</v>
      </c>
      <c r="H80" s="133">
        <f t="shared" si="7"/>
        <v>4953500</v>
      </c>
      <c r="I80" s="133">
        <f t="shared" si="7"/>
        <v>4953500</v>
      </c>
      <c r="J80" s="134">
        <f t="shared" si="6"/>
        <v>0</v>
      </c>
      <c r="K80" s="133">
        <f>K81</f>
        <v>4953500</v>
      </c>
    </row>
    <row r="81" spans="1:11" ht="22.5" customHeight="1">
      <c r="A81" s="135" t="s">
        <v>198</v>
      </c>
      <c r="B81" s="132" t="s">
        <v>251</v>
      </c>
      <c r="C81" s="136" t="s">
        <v>253</v>
      </c>
      <c r="D81" s="136" t="s">
        <v>255</v>
      </c>
      <c r="E81" s="136" t="s">
        <v>199</v>
      </c>
      <c r="F81" s="133">
        <f>F82</f>
        <v>4953500</v>
      </c>
      <c r="G81" s="134">
        <f t="shared" si="5"/>
        <v>0</v>
      </c>
      <c r="H81" s="133">
        <f t="shared" si="7"/>
        <v>4953500</v>
      </c>
      <c r="I81" s="133">
        <f t="shared" si="7"/>
        <v>4953500</v>
      </c>
      <c r="J81" s="134">
        <f t="shared" si="6"/>
        <v>0</v>
      </c>
      <c r="K81" s="133">
        <f>K82</f>
        <v>4953500</v>
      </c>
    </row>
    <row r="82" spans="1:11" ht="11.25" customHeight="1">
      <c r="A82" s="135" t="s">
        <v>200</v>
      </c>
      <c r="B82" s="132" t="s">
        <v>251</v>
      </c>
      <c r="C82" s="132" t="s">
        <v>253</v>
      </c>
      <c r="D82" s="132" t="s">
        <v>255</v>
      </c>
      <c r="E82" s="132" t="s">
        <v>201</v>
      </c>
      <c r="F82" s="133">
        <v>4953500</v>
      </c>
      <c r="G82" s="134">
        <f t="shared" si="5"/>
        <v>0</v>
      </c>
      <c r="H82" s="133">
        <v>4953500</v>
      </c>
      <c r="I82" s="133">
        <v>4953500</v>
      </c>
      <c r="J82" s="134">
        <f t="shared" si="6"/>
        <v>0</v>
      </c>
      <c r="K82" s="133">
        <v>4953500</v>
      </c>
    </row>
    <row r="83" spans="1:11" ht="11.25" customHeight="1">
      <c r="A83" s="135" t="s">
        <v>244</v>
      </c>
      <c r="B83" s="132" t="s">
        <v>251</v>
      </c>
      <c r="C83" s="136" t="s">
        <v>253</v>
      </c>
      <c r="D83" s="136" t="s">
        <v>245</v>
      </c>
      <c r="E83" s="136"/>
      <c r="F83" s="133">
        <f>F84+F89</f>
        <v>748000</v>
      </c>
      <c r="G83" s="134">
        <f t="shared" si="5"/>
        <v>0</v>
      </c>
      <c r="H83" s="133">
        <f>H84+H89</f>
        <v>748000</v>
      </c>
      <c r="I83" s="133"/>
      <c r="J83" s="134">
        <f t="shared" si="6"/>
        <v>0</v>
      </c>
      <c r="K83" s="133"/>
    </row>
    <row r="84" spans="1:11" ht="45" customHeight="1">
      <c r="A84" s="135" t="s">
        <v>256</v>
      </c>
      <c r="B84" s="132" t="s">
        <v>251</v>
      </c>
      <c r="C84" s="136" t="s">
        <v>253</v>
      </c>
      <c r="D84" s="136" t="s">
        <v>257</v>
      </c>
      <c r="E84" s="136"/>
      <c r="F84" s="133">
        <f>F85</f>
        <v>300000</v>
      </c>
      <c r="G84" s="134">
        <f t="shared" si="5"/>
        <v>0</v>
      </c>
      <c r="H84" s="133">
        <f>H85</f>
        <v>300000</v>
      </c>
      <c r="I84" s="133"/>
      <c r="J84" s="134">
        <f t="shared" si="6"/>
        <v>0</v>
      </c>
      <c r="K84" s="133"/>
    </row>
    <row r="85" spans="1:11" ht="33.75" customHeight="1">
      <c r="A85" s="135" t="s">
        <v>258</v>
      </c>
      <c r="B85" s="132" t="s">
        <v>251</v>
      </c>
      <c r="C85" s="136" t="s">
        <v>253</v>
      </c>
      <c r="D85" s="136" t="s">
        <v>259</v>
      </c>
      <c r="E85" s="136"/>
      <c r="F85" s="133">
        <f>F86</f>
        <v>300000</v>
      </c>
      <c r="G85" s="134">
        <f t="shared" si="5"/>
        <v>0</v>
      </c>
      <c r="H85" s="133">
        <f>H86</f>
        <v>300000</v>
      </c>
      <c r="I85" s="133"/>
      <c r="J85" s="134">
        <f t="shared" si="6"/>
        <v>0</v>
      </c>
      <c r="K85" s="133"/>
    </row>
    <row r="86" spans="1:11" ht="22.5" customHeight="1">
      <c r="A86" s="135" t="s">
        <v>208</v>
      </c>
      <c r="B86" s="132" t="s">
        <v>251</v>
      </c>
      <c r="C86" s="136" t="s">
        <v>253</v>
      </c>
      <c r="D86" s="136" t="s">
        <v>259</v>
      </c>
      <c r="E86" s="136" t="s">
        <v>209</v>
      </c>
      <c r="F86" s="133">
        <f>F87</f>
        <v>300000</v>
      </c>
      <c r="G86" s="134">
        <f t="shared" si="5"/>
        <v>0</v>
      </c>
      <c r="H86" s="133">
        <f>H87</f>
        <v>300000</v>
      </c>
      <c r="I86" s="133"/>
      <c r="J86" s="134">
        <f t="shared" si="6"/>
        <v>0</v>
      </c>
      <c r="K86" s="133"/>
    </row>
    <row r="87" spans="1:11" ht="22.5" customHeight="1">
      <c r="A87" s="135" t="s">
        <v>210</v>
      </c>
      <c r="B87" s="132" t="s">
        <v>251</v>
      </c>
      <c r="C87" s="136" t="s">
        <v>253</v>
      </c>
      <c r="D87" s="136" t="s">
        <v>259</v>
      </c>
      <c r="E87" s="136" t="s">
        <v>211</v>
      </c>
      <c r="F87" s="133">
        <f>F88</f>
        <v>300000</v>
      </c>
      <c r="G87" s="134">
        <f t="shared" si="5"/>
        <v>0</v>
      </c>
      <c r="H87" s="133">
        <f>H88</f>
        <v>300000</v>
      </c>
      <c r="I87" s="133"/>
      <c r="J87" s="134">
        <f t="shared" si="6"/>
        <v>0</v>
      </c>
      <c r="K87" s="133"/>
    </row>
    <row r="88" spans="1:11" ht="22.5" customHeight="1">
      <c r="A88" s="135" t="s">
        <v>214</v>
      </c>
      <c r="B88" s="132" t="s">
        <v>251</v>
      </c>
      <c r="C88" s="132" t="s">
        <v>253</v>
      </c>
      <c r="D88" s="132" t="s">
        <v>259</v>
      </c>
      <c r="E88" s="132" t="s">
        <v>215</v>
      </c>
      <c r="F88" s="133">
        <v>300000</v>
      </c>
      <c r="G88" s="134">
        <f t="shared" si="5"/>
        <v>0</v>
      </c>
      <c r="H88" s="133">
        <v>300000</v>
      </c>
      <c r="I88" s="133"/>
      <c r="J88" s="134">
        <f t="shared" si="6"/>
        <v>0</v>
      </c>
      <c r="K88" s="133"/>
    </row>
    <row r="89" spans="1:11" ht="33.75" customHeight="1">
      <c r="A89" s="135" t="s">
        <v>260</v>
      </c>
      <c r="B89" s="132" t="s">
        <v>251</v>
      </c>
      <c r="C89" s="136" t="s">
        <v>253</v>
      </c>
      <c r="D89" s="136" t="s">
        <v>261</v>
      </c>
      <c r="E89" s="136"/>
      <c r="F89" s="133">
        <f>F90</f>
        <v>448000</v>
      </c>
      <c r="G89" s="134">
        <f t="shared" si="5"/>
        <v>0</v>
      </c>
      <c r="H89" s="133">
        <f>H90</f>
        <v>448000</v>
      </c>
      <c r="I89" s="133"/>
      <c r="J89" s="134">
        <f t="shared" si="6"/>
        <v>0</v>
      </c>
      <c r="K89" s="133"/>
    </row>
    <row r="90" spans="1:11" ht="22.5" customHeight="1">
      <c r="A90" s="135" t="s">
        <v>208</v>
      </c>
      <c r="B90" s="132" t="s">
        <v>251</v>
      </c>
      <c r="C90" s="136" t="s">
        <v>253</v>
      </c>
      <c r="D90" s="136" t="s">
        <v>261</v>
      </c>
      <c r="E90" s="136" t="s">
        <v>209</v>
      </c>
      <c r="F90" s="133">
        <f>F91</f>
        <v>448000</v>
      </c>
      <c r="G90" s="134">
        <f t="shared" si="5"/>
        <v>0</v>
      </c>
      <c r="H90" s="133">
        <f>H91</f>
        <v>448000</v>
      </c>
      <c r="I90" s="133"/>
      <c r="J90" s="134">
        <f t="shared" si="6"/>
        <v>0</v>
      </c>
      <c r="K90" s="133"/>
    </row>
    <row r="91" spans="1:11" ht="22.5" customHeight="1">
      <c r="A91" s="135" t="s">
        <v>210</v>
      </c>
      <c r="B91" s="132" t="s">
        <v>251</v>
      </c>
      <c r="C91" s="136" t="s">
        <v>253</v>
      </c>
      <c r="D91" s="136" t="s">
        <v>261</v>
      </c>
      <c r="E91" s="136" t="s">
        <v>211</v>
      </c>
      <c r="F91" s="133">
        <f>F92</f>
        <v>448000</v>
      </c>
      <c r="G91" s="134">
        <f t="shared" si="5"/>
        <v>0</v>
      </c>
      <c r="H91" s="133">
        <f>H92</f>
        <v>448000</v>
      </c>
      <c r="I91" s="133"/>
      <c r="J91" s="134">
        <f t="shared" si="6"/>
        <v>0</v>
      </c>
      <c r="K91" s="133"/>
    </row>
    <row r="92" spans="1:11" ht="22.5" customHeight="1">
      <c r="A92" s="135" t="s">
        <v>214</v>
      </c>
      <c r="B92" s="132" t="s">
        <v>251</v>
      </c>
      <c r="C92" s="132" t="s">
        <v>253</v>
      </c>
      <c r="D92" s="132" t="s">
        <v>261</v>
      </c>
      <c r="E92" s="132" t="s">
        <v>215</v>
      </c>
      <c r="F92" s="133">
        <v>448000</v>
      </c>
      <c r="G92" s="134">
        <f t="shared" si="5"/>
        <v>0</v>
      </c>
      <c r="H92" s="133">
        <v>448000</v>
      </c>
      <c r="I92" s="133"/>
      <c r="J92" s="134">
        <f t="shared" si="6"/>
        <v>0</v>
      </c>
      <c r="K92" s="133"/>
    </row>
    <row r="93" spans="1:11" ht="11.25" customHeight="1">
      <c r="A93" s="135" t="s">
        <v>236</v>
      </c>
      <c r="B93" s="132" t="s">
        <v>251</v>
      </c>
      <c r="C93" s="136" t="s">
        <v>237</v>
      </c>
      <c r="D93" s="136"/>
      <c r="E93" s="136"/>
      <c r="F93" s="133">
        <f>F94+F113+F119+F104</f>
        <v>119150500</v>
      </c>
      <c r="G93" s="134">
        <f t="shared" si="5"/>
        <v>0</v>
      </c>
      <c r="H93" s="133">
        <f>H94+H113+H119+H104</f>
        <v>119150500</v>
      </c>
      <c r="I93" s="133">
        <f>I94+I113+I119+I104</f>
        <v>120125400</v>
      </c>
      <c r="J93" s="134">
        <f t="shared" si="6"/>
        <v>0</v>
      </c>
      <c r="K93" s="133">
        <f>K94+K113+K119+K104</f>
        <v>120125400</v>
      </c>
    </row>
    <row r="94" spans="1:11" ht="33.75" customHeight="1">
      <c r="A94" s="135" t="s">
        <v>192</v>
      </c>
      <c r="B94" s="132" t="s">
        <v>251</v>
      </c>
      <c r="C94" s="136" t="s">
        <v>237</v>
      </c>
      <c r="D94" s="136" t="s">
        <v>193</v>
      </c>
      <c r="E94" s="136"/>
      <c r="F94" s="133">
        <f>F95</f>
        <v>19992000</v>
      </c>
      <c r="G94" s="134">
        <f t="shared" si="5"/>
        <v>0</v>
      </c>
      <c r="H94" s="133">
        <f>H95</f>
        <v>19992000</v>
      </c>
      <c r="I94" s="133">
        <f>I95</f>
        <v>19999200</v>
      </c>
      <c r="J94" s="134">
        <f t="shared" si="6"/>
        <v>0</v>
      </c>
      <c r="K94" s="133">
        <f>K95</f>
        <v>19999200</v>
      </c>
    </row>
    <row r="95" spans="1:11" ht="11.25" customHeight="1">
      <c r="A95" s="135" t="s">
        <v>204</v>
      </c>
      <c r="B95" s="132" t="s">
        <v>251</v>
      </c>
      <c r="C95" s="136" t="s">
        <v>237</v>
      </c>
      <c r="D95" s="136" t="s">
        <v>205</v>
      </c>
      <c r="E95" s="136"/>
      <c r="F95" s="133">
        <f>F96+F100</f>
        <v>19992000</v>
      </c>
      <c r="G95" s="134">
        <f t="shared" si="5"/>
        <v>0</v>
      </c>
      <c r="H95" s="133">
        <f>H96+H100</f>
        <v>19992000</v>
      </c>
      <c r="I95" s="133">
        <f>I96+I100</f>
        <v>19999200</v>
      </c>
      <c r="J95" s="134">
        <f t="shared" si="6"/>
        <v>0</v>
      </c>
      <c r="K95" s="133">
        <f>K96+K100</f>
        <v>19999200</v>
      </c>
    </row>
    <row r="96" spans="1:11" ht="56.25" customHeight="1">
      <c r="A96" s="135" t="s">
        <v>196</v>
      </c>
      <c r="B96" s="132" t="s">
        <v>251</v>
      </c>
      <c r="C96" s="136" t="s">
        <v>237</v>
      </c>
      <c r="D96" s="136" t="s">
        <v>205</v>
      </c>
      <c r="E96" s="136" t="s">
        <v>197</v>
      </c>
      <c r="F96" s="133">
        <f>F97</f>
        <v>16129350</v>
      </c>
      <c r="G96" s="134">
        <f t="shared" si="5"/>
        <v>0</v>
      </c>
      <c r="H96" s="133">
        <f>H97</f>
        <v>16129350</v>
      </c>
      <c r="I96" s="133">
        <f>I97</f>
        <v>16129350</v>
      </c>
      <c r="J96" s="134">
        <f t="shared" si="6"/>
        <v>0</v>
      </c>
      <c r="K96" s="133">
        <f>K97</f>
        <v>16129350</v>
      </c>
    </row>
    <row r="97" spans="1:11" ht="22.5" customHeight="1">
      <c r="A97" s="135" t="s">
        <v>198</v>
      </c>
      <c r="B97" s="132" t="s">
        <v>251</v>
      </c>
      <c r="C97" s="136" t="s">
        <v>237</v>
      </c>
      <c r="D97" s="136" t="s">
        <v>205</v>
      </c>
      <c r="E97" s="136" t="s">
        <v>199</v>
      </c>
      <c r="F97" s="133">
        <f>F98+F99</f>
        <v>16129350</v>
      </c>
      <c r="G97" s="134">
        <f t="shared" si="5"/>
        <v>0</v>
      </c>
      <c r="H97" s="133">
        <f>H98+H99</f>
        <v>16129350</v>
      </c>
      <c r="I97" s="133">
        <f>I98+I99</f>
        <v>16129350</v>
      </c>
      <c r="J97" s="134">
        <f t="shared" si="6"/>
        <v>0</v>
      </c>
      <c r="K97" s="133">
        <f>K98+K99</f>
        <v>16129350</v>
      </c>
    </row>
    <row r="98" spans="1:11" ht="11.25" customHeight="1">
      <c r="A98" s="135" t="s">
        <v>200</v>
      </c>
      <c r="B98" s="132" t="s">
        <v>251</v>
      </c>
      <c r="C98" s="132" t="s">
        <v>237</v>
      </c>
      <c r="D98" s="132" t="s">
        <v>205</v>
      </c>
      <c r="E98" s="132" t="s">
        <v>201</v>
      </c>
      <c r="F98" s="133">
        <v>15046350</v>
      </c>
      <c r="G98" s="134">
        <f t="shared" si="5"/>
        <v>0</v>
      </c>
      <c r="H98" s="133">
        <v>15046350</v>
      </c>
      <c r="I98" s="133">
        <v>15046350</v>
      </c>
      <c r="J98" s="134">
        <f t="shared" si="6"/>
        <v>0</v>
      </c>
      <c r="K98" s="133">
        <v>15046350</v>
      </c>
    </row>
    <row r="99" spans="1:11" ht="22.5" customHeight="1">
      <c r="A99" s="135" t="s">
        <v>206</v>
      </c>
      <c r="B99" s="132" t="s">
        <v>251</v>
      </c>
      <c r="C99" s="132" t="s">
        <v>237</v>
      </c>
      <c r="D99" s="132" t="s">
        <v>205</v>
      </c>
      <c r="E99" s="132" t="s">
        <v>207</v>
      </c>
      <c r="F99" s="133">
        <v>1083000</v>
      </c>
      <c r="G99" s="134">
        <f t="shared" si="5"/>
        <v>0</v>
      </c>
      <c r="H99" s="133">
        <v>1083000</v>
      </c>
      <c r="I99" s="133">
        <v>1083000</v>
      </c>
      <c r="J99" s="134">
        <f t="shared" si="6"/>
        <v>0</v>
      </c>
      <c r="K99" s="133">
        <v>1083000</v>
      </c>
    </row>
    <row r="100" spans="1:11" ht="22.5" customHeight="1">
      <c r="A100" s="135" t="s">
        <v>208</v>
      </c>
      <c r="B100" s="132" t="s">
        <v>251</v>
      </c>
      <c r="C100" s="136" t="s">
        <v>237</v>
      </c>
      <c r="D100" s="136" t="s">
        <v>205</v>
      </c>
      <c r="E100" s="136" t="s">
        <v>209</v>
      </c>
      <c r="F100" s="133">
        <f>F101</f>
        <v>3862650</v>
      </c>
      <c r="G100" s="134">
        <f t="shared" si="5"/>
        <v>0</v>
      </c>
      <c r="H100" s="133">
        <f>H101</f>
        <v>3862650</v>
      </c>
      <c r="I100" s="133">
        <f>I101</f>
        <v>3869850</v>
      </c>
      <c r="J100" s="134">
        <f t="shared" si="6"/>
        <v>0</v>
      </c>
      <c r="K100" s="133">
        <f>K101</f>
        <v>3869850</v>
      </c>
    </row>
    <row r="101" spans="1:11" ht="22.5" customHeight="1">
      <c r="A101" s="135" t="s">
        <v>210</v>
      </c>
      <c r="B101" s="132" t="s">
        <v>251</v>
      </c>
      <c r="C101" s="136" t="s">
        <v>237</v>
      </c>
      <c r="D101" s="136" t="s">
        <v>205</v>
      </c>
      <c r="E101" s="136" t="s">
        <v>211</v>
      </c>
      <c r="F101" s="133">
        <f>F102+F103</f>
        <v>3862650</v>
      </c>
      <c r="G101" s="134">
        <f t="shared" si="5"/>
        <v>0</v>
      </c>
      <c r="H101" s="133">
        <f>H102+H103</f>
        <v>3862650</v>
      </c>
      <c r="I101" s="133">
        <f>I102+I103</f>
        <v>3869850</v>
      </c>
      <c r="J101" s="134">
        <f t="shared" si="6"/>
        <v>0</v>
      </c>
      <c r="K101" s="133">
        <f>K102+K103</f>
        <v>3869850</v>
      </c>
    </row>
    <row r="102" spans="1:11" ht="22.5" customHeight="1">
      <c r="A102" s="135" t="s">
        <v>212</v>
      </c>
      <c r="B102" s="132" t="s">
        <v>251</v>
      </c>
      <c r="C102" s="132" t="s">
        <v>237</v>
      </c>
      <c r="D102" s="132" t="s">
        <v>205</v>
      </c>
      <c r="E102" s="132" t="s">
        <v>213</v>
      </c>
      <c r="F102" s="133">
        <v>1204400</v>
      </c>
      <c r="G102" s="134">
        <f t="shared" si="5"/>
        <v>0</v>
      </c>
      <c r="H102" s="133">
        <v>1204400</v>
      </c>
      <c r="I102" s="133">
        <v>1366000</v>
      </c>
      <c r="J102" s="134">
        <f t="shared" si="6"/>
        <v>0</v>
      </c>
      <c r="K102" s="133">
        <v>1366000</v>
      </c>
    </row>
    <row r="103" spans="1:11" ht="22.5" customHeight="1">
      <c r="A103" s="135" t="s">
        <v>214</v>
      </c>
      <c r="B103" s="132" t="s">
        <v>251</v>
      </c>
      <c r="C103" s="132" t="s">
        <v>237</v>
      </c>
      <c r="D103" s="132" t="s">
        <v>205</v>
      </c>
      <c r="E103" s="132" t="s">
        <v>215</v>
      </c>
      <c r="F103" s="133">
        <v>2658250</v>
      </c>
      <c r="G103" s="134">
        <f t="shared" si="5"/>
        <v>0</v>
      </c>
      <c r="H103" s="133">
        <v>2658250</v>
      </c>
      <c r="I103" s="133">
        <v>2503850</v>
      </c>
      <c r="J103" s="134">
        <f t="shared" si="6"/>
        <v>0</v>
      </c>
      <c r="K103" s="133">
        <v>2503850</v>
      </c>
    </row>
    <row r="104" spans="1:11" ht="22.5" customHeight="1">
      <c r="A104" s="135" t="s">
        <v>268</v>
      </c>
      <c r="B104" s="132" t="s">
        <v>251</v>
      </c>
      <c r="C104" s="136" t="s">
        <v>237</v>
      </c>
      <c r="D104" s="136" t="s">
        <v>269</v>
      </c>
      <c r="E104" s="132"/>
      <c r="F104" s="133">
        <f>F105+F109</f>
        <v>59009900</v>
      </c>
      <c r="G104" s="134">
        <f t="shared" si="5"/>
        <v>0</v>
      </c>
      <c r="H104" s="133">
        <f>H105+H109</f>
        <v>59009900</v>
      </c>
      <c r="I104" s="133">
        <f>I105+I109</f>
        <v>59108600</v>
      </c>
      <c r="J104" s="134">
        <f t="shared" si="6"/>
        <v>0</v>
      </c>
      <c r="K104" s="133">
        <f>K105+K109</f>
        <v>59108600</v>
      </c>
    </row>
    <row r="105" spans="1:11" ht="56.25" customHeight="1">
      <c r="A105" s="135" t="s">
        <v>196</v>
      </c>
      <c r="B105" s="132" t="s">
        <v>251</v>
      </c>
      <c r="C105" s="136" t="s">
        <v>237</v>
      </c>
      <c r="D105" s="136" t="s">
        <v>269</v>
      </c>
      <c r="E105" s="132" t="s">
        <v>197</v>
      </c>
      <c r="F105" s="133">
        <f>F106</f>
        <v>57710800</v>
      </c>
      <c r="G105" s="134">
        <f t="shared" si="5"/>
        <v>0</v>
      </c>
      <c r="H105" s="133">
        <f>H106</f>
        <v>57710800</v>
      </c>
      <c r="I105" s="133">
        <f>I106</f>
        <v>57800200</v>
      </c>
      <c r="J105" s="134">
        <f t="shared" si="6"/>
        <v>0</v>
      </c>
      <c r="K105" s="133">
        <f>K106</f>
        <v>57800200</v>
      </c>
    </row>
    <row r="106" spans="1:11" ht="11.25" customHeight="1">
      <c r="A106" s="135" t="s">
        <v>270</v>
      </c>
      <c r="B106" s="132" t="s">
        <v>251</v>
      </c>
      <c r="C106" s="136" t="s">
        <v>237</v>
      </c>
      <c r="D106" s="136" t="s">
        <v>269</v>
      </c>
      <c r="E106" s="132" t="s">
        <v>271</v>
      </c>
      <c r="F106" s="133">
        <f>F107+F108</f>
        <v>57710800</v>
      </c>
      <c r="G106" s="134">
        <f t="shared" si="5"/>
        <v>0</v>
      </c>
      <c r="H106" s="133">
        <f>H107+H108</f>
        <v>57710800</v>
      </c>
      <c r="I106" s="133">
        <f>I107+I108</f>
        <v>57800200</v>
      </c>
      <c r="J106" s="134">
        <f t="shared" si="6"/>
        <v>0</v>
      </c>
      <c r="K106" s="133">
        <f>K107+K108</f>
        <v>57800200</v>
      </c>
    </row>
    <row r="107" spans="1:11" ht="11.25" customHeight="1">
      <c r="A107" s="135" t="s">
        <v>200</v>
      </c>
      <c r="B107" s="132" t="s">
        <v>251</v>
      </c>
      <c r="C107" s="132" t="s">
        <v>237</v>
      </c>
      <c r="D107" s="132" t="s">
        <v>269</v>
      </c>
      <c r="E107" s="132" t="s">
        <v>272</v>
      </c>
      <c r="F107" s="133">
        <v>55488600</v>
      </c>
      <c r="G107" s="134">
        <f t="shared" si="5"/>
        <v>0</v>
      </c>
      <c r="H107" s="133">
        <v>55488600</v>
      </c>
      <c r="I107" s="133">
        <v>55488600</v>
      </c>
      <c r="J107" s="134">
        <f t="shared" si="6"/>
        <v>0</v>
      </c>
      <c r="K107" s="133">
        <v>55488600</v>
      </c>
    </row>
    <row r="108" spans="1:11" ht="22.5" customHeight="1">
      <c r="A108" s="135" t="s">
        <v>206</v>
      </c>
      <c r="B108" s="132" t="s">
        <v>251</v>
      </c>
      <c r="C108" s="132" t="s">
        <v>237</v>
      </c>
      <c r="D108" s="132" t="s">
        <v>269</v>
      </c>
      <c r="E108" s="132" t="s">
        <v>273</v>
      </c>
      <c r="F108" s="133">
        <v>2222200</v>
      </c>
      <c r="G108" s="134">
        <f t="shared" si="5"/>
        <v>0</v>
      </c>
      <c r="H108" s="133">
        <v>2222200</v>
      </c>
      <c r="I108" s="133">
        <v>2311600</v>
      </c>
      <c r="J108" s="134">
        <f t="shared" si="6"/>
        <v>0</v>
      </c>
      <c r="K108" s="133">
        <v>2311600</v>
      </c>
    </row>
    <row r="109" spans="1:11" ht="22.5" customHeight="1">
      <c r="A109" s="135" t="s">
        <v>208</v>
      </c>
      <c r="B109" s="132" t="s">
        <v>251</v>
      </c>
      <c r="C109" s="136" t="s">
        <v>237</v>
      </c>
      <c r="D109" s="136" t="s">
        <v>269</v>
      </c>
      <c r="E109" s="136" t="s">
        <v>209</v>
      </c>
      <c r="F109" s="133">
        <f>F110</f>
        <v>1299100</v>
      </c>
      <c r="G109" s="134">
        <f t="shared" si="5"/>
        <v>0</v>
      </c>
      <c r="H109" s="133">
        <f>H110</f>
        <v>1299100</v>
      </c>
      <c r="I109" s="133">
        <f>I110</f>
        <v>1308400</v>
      </c>
      <c r="J109" s="134">
        <f t="shared" si="6"/>
        <v>0</v>
      </c>
      <c r="K109" s="133">
        <f>K110</f>
        <v>1308400</v>
      </c>
    </row>
    <row r="110" spans="1:11" ht="22.5" customHeight="1">
      <c r="A110" s="135" t="s">
        <v>210</v>
      </c>
      <c r="B110" s="132" t="s">
        <v>251</v>
      </c>
      <c r="C110" s="136" t="s">
        <v>237</v>
      </c>
      <c r="D110" s="136" t="s">
        <v>269</v>
      </c>
      <c r="E110" s="136" t="s">
        <v>211</v>
      </c>
      <c r="F110" s="133">
        <f>F111+F112</f>
        <v>1299100</v>
      </c>
      <c r="G110" s="134">
        <f t="shared" si="5"/>
        <v>0</v>
      </c>
      <c r="H110" s="133">
        <f>H111+H112</f>
        <v>1299100</v>
      </c>
      <c r="I110" s="133">
        <f>I111+I112</f>
        <v>1308400</v>
      </c>
      <c r="J110" s="134">
        <f t="shared" si="6"/>
        <v>0</v>
      </c>
      <c r="K110" s="133">
        <f>K111+K112</f>
        <v>1308400</v>
      </c>
    </row>
    <row r="111" spans="1:11" ht="22.5" customHeight="1">
      <c r="A111" s="135" t="s">
        <v>212</v>
      </c>
      <c r="B111" s="132" t="s">
        <v>251</v>
      </c>
      <c r="C111" s="132" t="s">
        <v>237</v>
      </c>
      <c r="D111" s="132" t="s">
        <v>269</v>
      </c>
      <c r="E111" s="132" t="s">
        <v>213</v>
      </c>
      <c r="F111" s="133">
        <v>826000</v>
      </c>
      <c r="G111" s="134">
        <f t="shared" si="5"/>
        <v>0</v>
      </c>
      <c r="H111" s="133">
        <v>826000</v>
      </c>
      <c r="I111" s="133">
        <v>828300</v>
      </c>
      <c r="J111" s="134">
        <f t="shared" si="6"/>
        <v>0</v>
      </c>
      <c r="K111" s="133">
        <v>828300</v>
      </c>
    </row>
    <row r="112" spans="1:11" ht="22.5" customHeight="1">
      <c r="A112" s="135" t="s">
        <v>214</v>
      </c>
      <c r="B112" s="132" t="s">
        <v>251</v>
      </c>
      <c r="C112" s="132" t="s">
        <v>237</v>
      </c>
      <c r="D112" s="132" t="s">
        <v>269</v>
      </c>
      <c r="E112" s="132" t="s">
        <v>215</v>
      </c>
      <c r="F112" s="133">
        <v>473100</v>
      </c>
      <c r="G112" s="134">
        <f t="shared" si="5"/>
        <v>0</v>
      </c>
      <c r="H112" s="133">
        <v>473100</v>
      </c>
      <c r="I112" s="133">
        <v>480100</v>
      </c>
      <c r="J112" s="134">
        <f t="shared" si="6"/>
        <v>0</v>
      </c>
      <c r="K112" s="133">
        <v>480100</v>
      </c>
    </row>
    <row r="113" spans="1:11" ht="22.5" customHeight="1">
      <c r="A113" s="135" t="s">
        <v>238</v>
      </c>
      <c r="B113" s="132" t="s">
        <v>251</v>
      </c>
      <c r="C113" s="136" t="s">
        <v>237</v>
      </c>
      <c r="D113" s="136" t="s">
        <v>239</v>
      </c>
      <c r="E113" s="136"/>
      <c r="F113" s="133">
        <f t="shared" ref="F113:H117" si="8">F114</f>
        <v>38977600</v>
      </c>
      <c r="G113" s="134">
        <f t="shared" si="5"/>
        <v>0</v>
      </c>
      <c r="H113" s="133">
        <f t="shared" si="8"/>
        <v>38977600</v>
      </c>
      <c r="I113" s="133">
        <f>I114</f>
        <v>40017600</v>
      </c>
      <c r="J113" s="134">
        <f t="shared" si="6"/>
        <v>0</v>
      </c>
      <c r="K113" s="133">
        <f>K114</f>
        <v>40017600</v>
      </c>
    </row>
    <row r="114" spans="1:11" ht="11.25" customHeight="1">
      <c r="A114" s="135" t="s">
        <v>240</v>
      </c>
      <c r="B114" s="132" t="s">
        <v>251</v>
      </c>
      <c r="C114" s="136" t="s">
        <v>237</v>
      </c>
      <c r="D114" s="136" t="s">
        <v>241</v>
      </c>
      <c r="E114" s="136"/>
      <c r="F114" s="133">
        <f t="shared" si="8"/>
        <v>38977600</v>
      </c>
      <c r="G114" s="134">
        <f t="shared" si="5"/>
        <v>0</v>
      </c>
      <c r="H114" s="133">
        <f t="shared" si="8"/>
        <v>38977600</v>
      </c>
      <c r="I114" s="133">
        <f>I115</f>
        <v>40017600</v>
      </c>
      <c r="J114" s="134">
        <f t="shared" si="6"/>
        <v>0</v>
      </c>
      <c r="K114" s="133">
        <f>K115</f>
        <v>40017600</v>
      </c>
    </row>
    <row r="115" spans="1:11" ht="11.25" customHeight="1">
      <c r="A115" s="135" t="s">
        <v>242</v>
      </c>
      <c r="B115" s="132" t="s">
        <v>251</v>
      </c>
      <c r="C115" s="136" t="s">
        <v>237</v>
      </c>
      <c r="D115" s="136" t="s">
        <v>243</v>
      </c>
      <c r="E115" s="136"/>
      <c r="F115" s="133">
        <f t="shared" si="8"/>
        <v>38977600</v>
      </c>
      <c r="G115" s="134">
        <f t="shared" si="5"/>
        <v>0</v>
      </c>
      <c r="H115" s="133">
        <f t="shared" si="8"/>
        <v>38977600</v>
      </c>
      <c r="I115" s="133">
        <f>I116</f>
        <v>40017600</v>
      </c>
      <c r="J115" s="134">
        <f t="shared" si="6"/>
        <v>0</v>
      </c>
      <c r="K115" s="133">
        <f>K116</f>
        <v>40017600</v>
      </c>
    </row>
    <row r="116" spans="1:11" ht="22.5" customHeight="1">
      <c r="A116" s="135" t="s">
        <v>208</v>
      </c>
      <c r="B116" s="132" t="s">
        <v>251</v>
      </c>
      <c r="C116" s="136" t="s">
        <v>237</v>
      </c>
      <c r="D116" s="136" t="s">
        <v>243</v>
      </c>
      <c r="E116" s="136" t="s">
        <v>209</v>
      </c>
      <c r="F116" s="133">
        <f t="shared" si="8"/>
        <v>38977600</v>
      </c>
      <c r="G116" s="134">
        <f t="shared" si="5"/>
        <v>0</v>
      </c>
      <c r="H116" s="133">
        <f t="shared" si="8"/>
        <v>38977600</v>
      </c>
      <c r="I116" s="133">
        <f>I117</f>
        <v>40017600</v>
      </c>
      <c r="J116" s="134">
        <f t="shared" si="6"/>
        <v>0</v>
      </c>
      <c r="K116" s="133">
        <f>K117</f>
        <v>40017600</v>
      </c>
    </row>
    <row r="117" spans="1:11" ht="22.5" customHeight="1">
      <c r="A117" s="135" t="s">
        <v>210</v>
      </c>
      <c r="B117" s="132" t="s">
        <v>251</v>
      </c>
      <c r="C117" s="136" t="s">
        <v>237</v>
      </c>
      <c r="D117" s="136" t="s">
        <v>243</v>
      </c>
      <c r="E117" s="136" t="s">
        <v>211</v>
      </c>
      <c r="F117" s="133">
        <f t="shared" si="8"/>
        <v>38977600</v>
      </c>
      <c r="G117" s="134">
        <f t="shared" si="5"/>
        <v>0</v>
      </c>
      <c r="H117" s="133">
        <f t="shared" si="8"/>
        <v>38977600</v>
      </c>
      <c r="I117" s="133">
        <f>I118</f>
        <v>40017600</v>
      </c>
      <c r="J117" s="134">
        <f t="shared" si="6"/>
        <v>0</v>
      </c>
      <c r="K117" s="133">
        <f>K118</f>
        <v>40017600</v>
      </c>
    </row>
    <row r="118" spans="1:11" ht="22.5" customHeight="1">
      <c r="A118" s="135" t="s">
        <v>214</v>
      </c>
      <c r="B118" s="132" t="s">
        <v>251</v>
      </c>
      <c r="C118" s="132" t="s">
        <v>237</v>
      </c>
      <c r="D118" s="132" t="s">
        <v>243</v>
      </c>
      <c r="E118" s="132" t="s">
        <v>215</v>
      </c>
      <c r="F118" s="133">
        <v>38977600</v>
      </c>
      <c r="G118" s="134">
        <f t="shared" si="5"/>
        <v>0</v>
      </c>
      <c r="H118" s="133">
        <v>38977600</v>
      </c>
      <c r="I118" s="133">
        <v>40017600</v>
      </c>
      <c r="J118" s="134">
        <f t="shared" si="6"/>
        <v>0</v>
      </c>
      <c r="K118" s="133">
        <v>40017600</v>
      </c>
    </row>
    <row r="119" spans="1:11" ht="11.25" customHeight="1">
      <c r="A119" s="135" t="s">
        <v>244</v>
      </c>
      <c r="B119" s="132" t="s">
        <v>251</v>
      </c>
      <c r="C119" s="136" t="s">
        <v>237</v>
      </c>
      <c r="D119" s="136" t="s">
        <v>245</v>
      </c>
      <c r="E119" s="136"/>
      <c r="F119" s="133">
        <f>F120+F124</f>
        <v>1171000</v>
      </c>
      <c r="G119" s="134">
        <f t="shared" si="5"/>
        <v>0</v>
      </c>
      <c r="H119" s="133">
        <f>H120+H124</f>
        <v>1171000</v>
      </c>
      <c r="I119" s="133">
        <f>I120+I124</f>
        <v>1000000</v>
      </c>
      <c r="J119" s="134">
        <f t="shared" si="6"/>
        <v>0</v>
      </c>
      <c r="K119" s="133">
        <f>K120+K124</f>
        <v>1000000</v>
      </c>
    </row>
    <row r="120" spans="1:11" ht="33.75" customHeight="1">
      <c r="A120" s="135" t="s">
        <v>248</v>
      </c>
      <c r="B120" s="132" t="s">
        <v>251</v>
      </c>
      <c r="C120" s="136" t="s">
        <v>237</v>
      </c>
      <c r="D120" s="136" t="s">
        <v>249</v>
      </c>
      <c r="E120" s="136"/>
      <c r="F120" s="133">
        <f>F121</f>
        <v>171000</v>
      </c>
      <c r="G120" s="134">
        <f t="shared" si="5"/>
        <v>0</v>
      </c>
      <c r="H120" s="133">
        <f>H121</f>
        <v>171000</v>
      </c>
      <c r="I120" s="133"/>
      <c r="J120" s="134">
        <f t="shared" si="6"/>
        <v>0</v>
      </c>
      <c r="K120" s="133"/>
    </row>
    <row r="121" spans="1:11" ht="22.5" customHeight="1">
      <c r="A121" s="135" t="s">
        <v>208</v>
      </c>
      <c r="B121" s="132" t="s">
        <v>251</v>
      </c>
      <c r="C121" s="136" t="s">
        <v>237</v>
      </c>
      <c r="D121" s="136" t="s">
        <v>249</v>
      </c>
      <c r="E121" s="136" t="s">
        <v>209</v>
      </c>
      <c r="F121" s="133">
        <f>F122</f>
        <v>171000</v>
      </c>
      <c r="G121" s="134">
        <f t="shared" si="5"/>
        <v>0</v>
      </c>
      <c r="H121" s="133">
        <f>H122</f>
        <v>171000</v>
      </c>
      <c r="I121" s="133"/>
      <c r="J121" s="134">
        <f t="shared" si="6"/>
        <v>0</v>
      </c>
      <c r="K121" s="133"/>
    </row>
    <row r="122" spans="1:11" ht="22.5" customHeight="1">
      <c r="A122" s="135" t="s">
        <v>210</v>
      </c>
      <c r="B122" s="132" t="s">
        <v>251</v>
      </c>
      <c r="C122" s="136" t="s">
        <v>237</v>
      </c>
      <c r="D122" s="136" t="s">
        <v>249</v>
      </c>
      <c r="E122" s="136" t="s">
        <v>211</v>
      </c>
      <c r="F122" s="133">
        <f>F123</f>
        <v>171000</v>
      </c>
      <c r="G122" s="134">
        <f t="shared" si="5"/>
        <v>0</v>
      </c>
      <c r="H122" s="133">
        <f>H123</f>
        <v>171000</v>
      </c>
      <c r="I122" s="133"/>
      <c r="J122" s="134">
        <f t="shared" si="6"/>
        <v>0</v>
      </c>
      <c r="K122" s="133"/>
    </row>
    <row r="123" spans="1:11" ht="22.5" customHeight="1">
      <c r="A123" s="135" t="s">
        <v>214</v>
      </c>
      <c r="B123" s="132" t="s">
        <v>251</v>
      </c>
      <c r="C123" s="132" t="s">
        <v>237</v>
      </c>
      <c r="D123" s="132" t="s">
        <v>249</v>
      </c>
      <c r="E123" s="132" t="s">
        <v>215</v>
      </c>
      <c r="F123" s="133">
        <v>171000</v>
      </c>
      <c r="G123" s="134">
        <f t="shared" si="5"/>
        <v>0</v>
      </c>
      <c r="H123" s="133">
        <v>171000</v>
      </c>
      <c r="I123" s="133"/>
      <c r="J123" s="134">
        <f t="shared" si="6"/>
        <v>0</v>
      </c>
      <c r="K123" s="133"/>
    </row>
    <row r="124" spans="1:11" ht="56.25" customHeight="1">
      <c r="A124" s="135" t="s">
        <v>278</v>
      </c>
      <c r="B124" s="132" t="s">
        <v>251</v>
      </c>
      <c r="C124" s="136" t="s">
        <v>237</v>
      </c>
      <c r="D124" s="136" t="s">
        <v>279</v>
      </c>
      <c r="E124" s="136"/>
      <c r="F124" s="133">
        <f>F125</f>
        <v>1000000</v>
      </c>
      <c r="G124" s="134">
        <f t="shared" si="5"/>
        <v>0</v>
      </c>
      <c r="H124" s="133">
        <f>H125</f>
        <v>1000000</v>
      </c>
      <c r="I124" s="133">
        <f>I125</f>
        <v>1000000</v>
      </c>
      <c r="J124" s="134">
        <f t="shared" si="6"/>
        <v>0</v>
      </c>
      <c r="K124" s="133">
        <f>K125</f>
        <v>1000000</v>
      </c>
    </row>
    <row r="125" spans="1:11" ht="11.25" customHeight="1">
      <c r="A125" s="135" t="s">
        <v>224</v>
      </c>
      <c r="B125" s="132" t="s">
        <v>251</v>
      </c>
      <c r="C125" s="136" t="s">
        <v>237</v>
      </c>
      <c r="D125" s="136" t="s">
        <v>279</v>
      </c>
      <c r="E125" s="136" t="s">
        <v>225</v>
      </c>
      <c r="F125" s="133">
        <f>F126</f>
        <v>1000000</v>
      </c>
      <c r="G125" s="134">
        <f t="shared" si="5"/>
        <v>0</v>
      </c>
      <c r="H125" s="133">
        <f>H126</f>
        <v>1000000</v>
      </c>
      <c r="I125" s="133">
        <f>I126</f>
        <v>1000000</v>
      </c>
      <c r="J125" s="134">
        <f t="shared" si="6"/>
        <v>0</v>
      </c>
      <c r="K125" s="133">
        <f>K126</f>
        <v>1000000</v>
      </c>
    </row>
    <row r="126" spans="1:11" ht="33.75" customHeight="1">
      <c r="A126" s="135" t="s">
        <v>280</v>
      </c>
      <c r="B126" s="132" t="s">
        <v>251</v>
      </c>
      <c r="C126" s="132" t="s">
        <v>237</v>
      </c>
      <c r="D126" s="132" t="s">
        <v>279</v>
      </c>
      <c r="E126" s="132" t="s">
        <v>281</v>
      </c>
      <c r="F126" s="133">
        <v>1000000</v>
      </c>
      <c r="G126" s="134">
        <f t="shared" si="5"/>
        <v>0</v>
      </c>
      <c r="H126" s="133">
        <v>1000000</v>
      </c>
      <c r="I126" s="133">
        <v>1000000</v>
      </c>
      <c r="J126" s="134">
        <f t="shared" si="6"/>
        <v>0</v>
      </c>
      <c r="K126" s="133">
        <v>1000000</v>
      </c>
    </row>
    <row r="127" spans="1:11" ht="22.5" customHeight="1">
      <c r="A127" s="135" t="s">
        <v>282</v>
      </c>
      <c r="B127" s="132" t="s">
        <v>251</v>
      </c>
      <c r="C127" s="136" t="s">
        <v>283</v>
      </c>
      <c r="D127" s="136"/>
      <c r="E127" s="136"/>
      <c r="F127" s="133">
        <f>F128+F139</f>
        <v>541000</v>
      </c>
      <c r="G127" s="134">
        <f t="shared" si="5"/>
        <v>20000</v>
      </c>
      <c r="H127" s="133">
        <f>H128+H139</f>
        <v>561000</v>
      </c>
      <c r="I127" s="133">
        <f>I128+I139</f>
        <v>342000</v>
      </c>
      <c r="J127" s="134">
        <f t="shared" si="6"/>
        <v>20000</v>
      </c>
      <c r="K127" s="133">
        <f>K128+K139</f>
        <v>362000</v>
      </c>
    </row>
    <row r="128" spans="1:11" ht="33.75" customHeight="1">
      <c r="A128" s="135" t="s">
        <v>284</v>
      </c>
      <c r="B128" s="132" t="s">
        <v>251</v>
      </c>
      <c r="C128" s="136" t="s">
        <v>285</v>
      </c>
      <c r="D128" s="136"/>
      <c r="E128" s="136"/>
      <c r="F128" s="133">
        <f>F129+F134</f>
        <v>281000</v>
      </c>
      <c r="G128" s="134">
        <f t="shared" si="5"/>
        <v>0</v>
      </c>
      <c r="H128" s="133">
        <f>H129+H134</f>
        <v>281000</v>
      </c>
      <c r="I128" s="133">
        <f>I129+I134</f>
        <v>281000</v>
      </c>
      <c r="J128" s="134">
        <f t="shared" si="6"/>
        <v>0</v>
      </c>
      <c r="K128" s="133">
        <f>K129+K134</f>
        <v>281000</v>
      </c>
    </row>
    <row r="129" spans="1:11" ht="11.25" customHeight="1">
      <c r="A129" s="135" t="s">
        <v>286</v>
      </c>
      <c r="B129" s="132" t="s">
        <v>251</v>
      </c>
      <c r="C129" s="136" t="s">
        <v>285</v>
      </c>
      <c r="D129" s="136" t="s">
        <v>287</v>
      </c>
      <c r="E129" s="136"/>
      <c r="F129" s="133">
        <f t="shared" ref="F129:H132" si="9">F130</f>
        <v>221000</v>
      </c>
      <c r="G129" s="134">
        <f t="shared" si="5"/>
        <v>0</v>
      </c>
      <c r="H129" s="133">
        <f t="shared" si="9"/>
        <v>221000</v>
      </c>
      <c r="I129" s="133">
        <f>I130</f>
        <v>281000</v>
      </c>
      <c r="J129" s="134">
        <f t="shared" si="6"/>
        <v>0</v>
      </c>
      <c r="K129" s="133">
        <f>K130</f>
        <v>281000</v>
      </c>
    </row>
    <row r="130" spans="1:11" ht="22.5" customHeight="1">
      <c r="A130" s="135" t="s">
        <v>288</v>
      </c>
      <c r="B130" s="132" t="s">
        <v>251</v>
      </c>
      <c r="C130" s="136" t="s">
        <v>285</v>
      </c>
      <c r="D130" s="136" t="s">
        <v>289</v>
      </c>
      <c r="E130" s="136"/>
      <c r="F130" s="133">
        <f t="shared" si="9"/>
        <v>221000</v>
      </c>
      <c r="G130" s="134">
        <f t="shared" si="5"/>
        <v>0</v>
      </c>
      <c r="H130" s="133">
        <f t="shared" si="9"/>
        <v>221000</v>
      </c>
      <c r="I130" s="133">
        <f>I131</f>
        <v>281000</v>
      </c>
      <c r="J130" s="134">
        <f t="shared" si="6"/>
        <v>0</v>
      </c>
      <c r="K130" s="133">
        <f>K131</f>
        <v>281000</v>
      </c>
    </row>
    <row r="131" spans="1:11" ht="22.5" customHeight="1">
      <c r="A131" s="135" t="s">
        <v>208</v>
      </c>
      <c r="B131" s="132" t="s">
        <v>251</v>
      </c>
      <c r="C131" s="136" t="s">
        <v>285</v>
      </c>
      <c r="D131" s="136" t="s">
        <v>289</v>
      </c>
      <c r="E131" s="136" t="s">
        <v>209</v>
      </c>
      <c r="F131" s="133">
        <f t="shared" si="9"/>
        <v>221000</v>
      </c>
      <c r="G131" s="134">
        <f t="shared" si="5"/>
        <v>0</v>
      </c>
      <c r="H131" s="133">
        <f t="shared" si="9"/>
        <v>221000</v>
      </c>
      <c r="I131" s="133">
        <f>I132</f>
        <v>281000</v>
      </c>
      <c r="J131" s="134">
        <f t="shared" si="6"/>
        <v>0</v>
      </c>
      <c r="K131" s="133">
        <f>K132</f>
        <v>281000</v>
      </c>
    </row>
    <row r="132" spans="1:11" ht="22.5" customHeight="1">
      <c r="A132" s="135" t="s">
        <v>210</v>
      </c>
      <c r="B132" s="132" t="s">
        <v>251</v>
      </c>
      <c r="C132" s="136" t="s">
        <v>285</v>
      </c>
      <c r="D132" s="136" t="s">
        <v>289</v>
      </c>
      <c r="E132" s="136" t="s">
        <v>211</v>
      </c>
      <c r="F132" s="133">
        <f t="shared" si="9"/>
        <v>221000</v>
      </c>
      <c r="G132" s="134">
        <f t="shared" si="5"/>
        <v>0</v>
      </c>
      <c r="H132" s="133">
        <f t="shared" si="9"/>
        <v>221000</v>
      </c>
      <c r="I132" s="133">
        <f>I133</f>
        <v>281000</v>
      </c>
      <c r="J132" s="134">
        <f t="shared" si="6"/>
        <v>0</v>
      </c>
      <c r="K132" s="133">
        <f>K133</f>
        <v>281000</v>
      </c>
    </row>
    <row r="133" spans="1:11" ht="22.5" customHeight="1">
      <c r="A133" s="135" t="s">
        <v>214</v>
      </c>
      <c r="B133" s="132" t="s">
        <v>251</v>
      </c>
      <c r="C133" s="132" t="s">
        <v>285</v>
      </c>
      <c r="D133" s="132" t="s">
        <v>289</v>
      </c>
      <c r="E133" s="132" t="s">
        <v>215</v>
      </c>
      <c r="F133" s="133">
        <v>221000</v>
      </c>
      <c r="G133" s="134">
        <f t="shared" si="5"/>
        <v>0</v>
      </c>
      <c r="H133" s="133">
        <v>221000</v>
      </c>
      <c r="I133" s="133">
        <v>281000</v>
      </c>
      <c r="J133" s="134">
        <f t="shared" si="6"/>
        <v>0</v>
      </c>
      <c r="K133" s="133">
        <v>281000</v>
      </c>
    </row>
    <row r="134" spans="1:11" ht="11.25" customHeight="1">
      <c r="A134" s="135" t="s">
        <v>244</v>
      </c>
      <c r="B134" s="132" t="s">
        <v>251</v>
      </c>
      <c r="C134" s="136" t="s">
        <v>285</v>
      </c>
      <c r="D134" s="136" t="s">
        <v>245</v>
      </c>
      <c r="E134" s="136"/>
      <c r="F134" s="133">
        <f>F135</f>
        <v>60000</v>
      </c>
      <c r="G134" s="134">
        <f t="shared" si="5"/>
        <v>0</v>
      </c>
      <c r="H134" s="133">
        <f>H135</f>
        <v>60000</v>
      </c>
      <c r="I134" s="133"/>
      <c r="J134" s="134">
        <f t="shared" si="6"/>
        <v>0</v>
      </c>
      <c r="K134" s="133"/>
    </row>
    <row r="135" spans="1:11" ht="33.75" customHeight="1">
      <c r="A135" s="135" t="s">
        <v>260</v>
      </c>
      <c r="B135" s="132" t="s">
        <v>251</v>
      </c>
      <c r="C135" s="136" t="s">
        <v>285</v>
      </c>
      <c r="D135" s="136" t="s">
        <v>261</v>
      </c>
      <c r="E135" s="136"/>
      <c r="F135" s="133">
        <f>F136</f>
        <v>60000</v>
      </c>
      <c r="G135" s="134">
        <f t="shared" si="5"/>
        <v>0</v>
      </c>
      <c r="H135" s="133">
        <f>H136</f>
        <v>60000</v>
      </c>
      <c r="I135" s="133"/>
      <c r="J135" s="134">
        <f t="shared" si="6"/>
        <v>0</v>
      </c>
      <c r="K135" s="133"/>
    </row>
    <row r="136" spans="1:11" ht="22.5" customHeight="1">
      <c r="A136" s="135" t="s">
        <v>208</v>
      </c>
      <c r="B136" s="132" t="s">
        <v>251</v>
      </c>
      <c r="C136" s="136" t="s">
        <v>285</v>
      </c>
      <c r="D136" s="136" t="s">
        <v>261</v>
      </c>
      <c r="E136" s="136" t="s">
        <v>209</v>
      </c>
      <c r="F136" s="133">
        <f>F137</f>
        <v>60000</v>
      </c>
      <c r="G136" s="134">
        <f t="shared" si="5"/>
        <v>0</v>
      </c>
      <c r="H136" s="133">
        <f>H137</f>
        <v>60000</v>
      </c>
      <c r="I136" s="133"/>
      <c r="J136" s="134">
        <f t="shared" si="6"/>
        <v>0</v>
      </c>
      <c r="K136" s="133"/>
    </row>
    <row r="137" spans="1:11" ht="22.5" customHeight="1">
      <c r="A137" s="135" t="s">
        <v>210</v>
      </c>
      <c r="B137" s="132" t="s">
        <v>251</v>
      </c>
      <c r="C137" s="136" t="s">
        <v>285</v>
      </c>
      <c r="D137" s="136" t="s">
        <v>261</v>
      </c>
      <c r="E137" s="136" t="s">
        <v>211</v>
      </c>
      <c r="F137" s="133">
        <f>F138</f>
        <v>60000</v>
      </c>
      <c r="G137" s="134">
        <f t="shared" ref="G137:G204" si="10">H137-F137</f>
        <v>0</v>
      </c>
      <c r="H137" s="133">
        <f>H138</f>
        <v>60000</v>
      </c>
      <c r="I137" s="133"/>
      <c r="J137" s="134">
        <f t="shared" ref="J137:J204" si="11">K137-I137</f>
        <v>0</v>
      </c>
      <c r="K137" s="133"/>
    </row>
    <row r="138" spans="1:11" ht="22.5" customHeight="1">
      <c r="A138" s="135" t="s">
        <v>214</v>
      </c>
      <c r="B138" s="132" t="s">
        <v>251</v>
      </c>
      <c r="C138" s="132" t="s">
        <v>285</v>
      </c>
      <c r="D138" s="132" t="s">
        <v>261</v>
      </c>
      <c r="E138" s="132" t="s">
        <v>215</v>
      </c>
      <c r="F138" s="133">
        <v>60000</v>
      </c>
      <c r="G138" s="134">
        <f t="shared" si="10"/>
        <v>0</v>
      </c>
      <c r="H138" s="133">
        <v>60000</v>
      </c>
      <c r="I138" s="133"/>
      <c r="J138" s="134">
        <f t="shared" si="11"/>
        <v>0</v>
      </c>
      <c r="K138" s="133"/>
    </row>
    <row r="139" spans="1:11" ht="22.5" customHeight="1">
      <c r="A139" s="135" t="s">
        <v>290</v>
      </c>
      <c r="B139" s="132" t="s">
        <v>251</v>
      </c>
      <c r="C139" s="136" t="s">
        <v>291</v>
      </c>
      <c r="D139" s="136"/>
      <c r="E139" s="136"/>
      <c r="F139" s="133">
        <f>F140+F146</f>
        <v>260000</v>
      </c>
      <c r="G139" s="134">
        <f t="shared" si="10"/>
        <v>20000</v>
      </c>
      <c r="H139" s="133">
        <f>H140+H146</f>
        <v>280000</v>
      </c>
      <c r="I139" s="133">
        <f>I140+I146</f>
        <v>61000</v>
      </c>
      <c r="J139" s="134">
        <f t="shared" si="11"/>
        <v>20000</v>
      </c>
      <c r="K139" s="133">
        <f>K140+K146</f>
        <v>81000</v>
      </c>
    </row>
    <row r="140" spans="1:11" ht="11.25" customHeight="1">
      <c r="A140" s="135" t="s">
        <v>292</v>
      </c>
      <c r="B140" s="132" t="s">
        <v>251</v>
      </c>
      <c r="C140" s="136" t="s">
        <v>291</v>
      </c>
      <c r="D140" s="136" t="s">
        <v>293</v>
      </c>
      <c r="E140" s="136"/>
      <c r="F140" s="133">
        <f t="shared" ref="F140:H144" si="12">F141</f>
        <v>234000</v>
      </c>
      <c r="G140" s="134">
        <f t="shared" si="10"/>
        <v>0</v>
      </c>
      <c r="H140" s="133">
        <f t="shared" si="12"/>
        <v>234000</v>
      </c>
      <c r="I140" s="133">
        <f>I141</f>
        <v>55000</v>
      </c>
      <c r="J140" s="134">
        <f t="shared" si="11"/>
        <v>0</v>
      </c>
      <c r="K140" s="133">
        <f>K141</f>
        <v>55000</v>
      </c>
    </row>
    <row r="141" spans="1:11" ht="22.5" customHeight="1">
      <c r="A141" s="135" t="s">
        <v>294</v>
      </c>
      <c r="B141" s="132" t="s">
        <v>251</v>
      </c>
      <c r="C141" s="136" t="s">
        <v>291</v>
      </c>
      <c r="D141" s="136" t="s">
        <v>295</v>
      </c>
      <c r="E141" s="136"/>
      <c r="F141" s="133">
        <f t="shared" si="12"/>
        <v>234000</v>
      </c>
      <c r="G141" s="134">
        <f t="shared" si="10"/>
        <v>0</v>
      </c>
      <c r="H141" s="133">
        <f t="shared" si="12"/>
        <v>234000</v>
      </c>
      <c r="I141" s="133">
        <f>I142</f>
        <v>55000</v>
      </c>
      <c r="J141" s="134">
        <f t="shared" si="11"/>
        <v>0</v>
      </c>
      <c r="K141" s="133">
        <f>K142</f>
        <v>55000</v>
      </c>
    </row>
    <row r="142" spans="1:11" ht="11.25" customHeight="1">
      <c r="A142" s="135" t="s">
        <v>296</v>
      </c>
      <c r="B142" s="132" t="s">
        <v>251</v>
      </c>
      <c r="C142" s="136" t="s">
        <v>291</v>
      </c>
      <c r="D142" s="136" t="s">
        <v>297</v>
      </c>
      <c r="E142" s="136"/>
      <c r="F142" s="133">
        <f t="shared" si="12"/>
        <v>234000</v>
      </c>
      <c r="G142" s="134">
        <f t="shared" si="10"/>
        <v>0</v>
      </c>
      <c r="H142" s="133">
        <f t="shared" si="12"/>
        <v>234000</v>
      </c>
      <c r="I142" s="133">
        <f>I143</f>
        <v>55000</v>
      </c>
      <c r="J142" s="134">
        <f t="shared" si="11"/>
        <v>0</v>
      </c>
      <c r="K142" s="133">
        <f>K143</f>
        <v>55000</v>
      </c>
    </row>
    <row r="143" spans="1:11" ht="22.5" customHeight="1">
      <c r="A143" s="135" t="s">
        <v>208</v>
      </c>
      <c r="B143" s="132" t="s">
        <v>251</v>
      </c>
      <c r="C143" s="136" t="s">
        <v>291</v>
      </c>
      <c r="D143" s="136" t="s">
        <v>297</v>
      </c>
      <c r="E143" s="136" t="s">
        <v>209</v>
      </c>
      <c r="F143" s="133">
        <f t="shared" si="12"/>
        <v>234000</v>
      </c>
      <c r="G143" s="134">
        <f t="shared" si="10"/>
        <v>0</v>
      </c>
      <c r="H143" s="133">
        <f t="shared" si="12"/>
        <v>234000</v>
      </c>
      <c r="I143" s="133">
        <f>I144</f>
        <v>55000</v>
      </c>
      <c r="J143" s="134">
        <f t="shared" si="11"/>
        <v>0</v>
      </c>
      <c r="K143" s="133">
        <f>K144</f>
        <v>55000</v>
      </c>
    </row>
    <row r="144" spans="1:11" ht="22.5" customHeight="1">
      <c r="A144" s="135" t="s">
        <v>210</v>
      </c>
      <c r="B144" s="132" t="s">
        <v>251</v>
      </c>
      <c r="C144" s="136" t="s">
        <v>291</v>
      </c>
      <c r="D144" s="136" t="s">
        <v>297</v>
      </c>
      <c r="E144" s="136" t="s">
        <v>211</v>
      </c>
      <c r="F144" s="133">
        <f t="shared" si="12"/>
        <v>234000</v>
      </c>
      <c r="G144" s="134">
        <f t="shared" si="10"/>
        <v>0</v>
      </c>
      <c r="H144" s="133">
        <f t="shared" si="12"/>
        <v>234000</v>
      </c>
      <c r="I144" s="133">
        <f>I145</f>
        <v>55000</v>
      </c>
      <c r="J144" s="134">
        <f t="shared" si="11"/>
        <v>0</v>
      </c>
      <c r="K144" s="133">
        <f>K145</f>
        <v>55000</v>
      </c>
    </row>
    <row r="145" spans="1:11" ht="22.5" customHeight="1">
      <c r="A145" s="135" t="s">
        <v>214</v>
      </c>
      <c r="B145" s="132" t="s">
        <v>251</v>
      </c>
      <c r="C145" s="132" t="s">
        <v>291</v>
      </c>
      <c r="D145" s="132" t="s">
        <v>297</v>
      </c>
      <c r="E145" s="132" t="s">
        <v>215</v>
      </c>
      <c r="F145" s="133">
        <v>234000</v>
      </c>
      <c r="G145" s="134">
        <f t="shared" si="10"/>
        <v>0</v>
      </c>
      <c r="H145" s="133">
        <v>234000</v>
      </c>
      <c r="I145" s="133">
        <v>55000</v>
      </c>
      <c r="J145" s="134">
        <f t="shared" si="11"/>
        <v>0</v>
      </c>
      <c r="K145" s="133">
        <v>55000</v>
      </c>
    </row>
    <row r="146" spans="1:11" ht="11.25" customHeight="1">
      <c r="A146" s="135" t="s">
        <v>244</v>
      </c>
      <c r="B146" s="132" t="s">
        <v>251</v>
      </c>
      <c r="C146" s="136" t="s">
        <v>291</v>
      </c>
      <c r="D146" s="136" t="s">
        <v>245</v>
      </c>
      <c r="E146" s="136"/>
      <c r="F146" s="133">
        <f>F147</f>
        <v>26000</v>
      </c>
      <c r="G146" s="134">
        <f t="shared" si="10"/>
        <v>20000</v>
      </c>
      <c r="H146" s="133">
        <f>H147+H151</f>
        <v>46000</v>
      </c>
      <c r="I146" s="133">
        <f>I147</f>
        <v>6000</v>
      </c>
      <c r="J146" s="134">
        <f t="shared" si="11"/>
        <v>20000</v>
      </c>
      <c r="K146" s="133">
        <f>K147+K151</f>
        <v>26000</v>
      </c>
    </row>
    <row r="147" spans="1:11" ht="33.75" customHeight="1">
      <c r="A147" s="135" t="s">
        <v>298</v>
      </c>
      <c r="B147" s="132" t="s">
        <v>251</v>
      </c>
      <c r="C147" s="136" t="s">
        <v>291</v>
      </c>
      <c r="D147" s="136" t="s">
        <v>299</v>
      </c>
      <c r="E147" s="136"/>
      <c r="F147" s="133">
        <f>F148</f>
        <v>26000</v>
      </c>
      <c r="G147" s="134">
        <f t="shared" si="10"/>
        <v>0</v>
      </c>
      <c r="H147" s="133">
        <f>H148</f>
        <v>26000</v>
      </c>
      <c r="I147" s="133">
        <f>I148</f>
        <v>6000</v>
      </c>
      <c r="J147" s="134">
        <f t="shared" si="11"/>
        <v>0</v>
      </c>
      <c r="K147" s="133">
        <f>K148</f>
        <v>6000</v>
      </c>
    </row>
    <row r="148" spans="1:11" ht="22.5" customHeight="1">
      <c r="A148" s="135" t="s">
        <v>208</v>
      </c>
      <c r="B148" s="132" t="s">
        <v>251</v>
      </c>
      <c r="C148" s="136" t="s">
        <v>291</v>
      </c>
      <c r="D148" s="136" t="s">
        <v>299</v>
      </c>
      <c r="E148" s="136" t="s">
        <v>209</v>
      </c>
      <c r="F148" s="133">
        <f>F149</f>
        <v>26000</v>
      </c>
      <c r="G148" s="134">
        <f t="shared" si="10"/>
        <v>0</v>
      </c>
      <c r="H148" s="133">
        <f>H149</f>
        <v>26000</v>
      </c>
      <c r="I148" s="133">
        <f>I149</f>
        <v>6000</v>
      </c>
      <c r="J148" s="134">
        <f t="shared" si="11"/>
        <v>0</v>
      </c>
      <c r="K148" s="133">
        <f>K149</f>
        <v>6000</v>
      </c>
    </row>
    <row r="149" spans="1:11" ht="22.5" customHeight="1">
      <c r="A149" s="135" t="s">
        <v>210</v>
      </c>
      <c r="B149" s="132" t="s">
        <v>251</v>
      </c>
      <c r="C149" s="136" t="s">
        <v>291</v>
      </c>
      <c r="D149" s="136" t="s">
        <v>299</v>
      </c>
      <c r="E149" s="136" t="s">
        <v>211</v>
      </c>
      <c r="F149" s="133">
        <f>F150</f>
        <v>26000</v>
      </c>
      <c r="G149" s="134">
        <f t="shared" si="10"/>
        <v>0</v>
      </c>
      <c r="H149" s="133">
        <f>H150</f>
        <v>26000</v>
      </c>
      <c r="I149" s="133">
        <f>I150</f>
        <v>6000</v>
      </c>
      <c r="J149" s="134">
        <f t="shared" si="11"/>
        <v>0</v>
      </c>
      <c r="K149" s="133">
        <f>K150</f>
        <v>6000</v>
      </c>
    </row>
    <row r="150" spans="1:11" ht="22.5" customHeight="1">
      <c r="A150" s="135" t="s">
        <v>214</v>
      </c>
      <c r="B150" s="132" t="s">
        <v>251</v>
      </c>
      <c r="C150" s="132" t="s">
        <v>291</v>
      </c>
      <c r="D150" s="132" t="s">
        <v>299</v>
      </c>
      <c r="E150" s="132" t="s">
        <v>215</v>
      </c>
      <c r="F150" s="133">
        <v>26000</v>
      </c>
      <c r="G150" s="134">
        <f t="shared" si="10"/>
        <v>0</v>
      </c>
      <c r="H150" s="133">
        <v>26000</v>
      </c>
      <c r="I150" s="133">
        <v>6000</v>
      </c>
      <c r="J150" s="134">
        <f t="shared" si="11"/>
        <v>0</v>
      </c>
      <c r="K150" s="133">
        <v>6000</v>
      </c>
    </row>
    <row r="151" spans="1:11" ht="63" customHeight="1">
      <c r="A151" s="135" t="s">
        <v>809</v>
      </c>
      <c r="B151" s="132" t="s">
        <v>251</v>
      </c>
      <c r="C151" s="132" t="s">
        <v>291</v>
      </c>
      <c r="D151" s="132" t="s">
        <v>300</v>
      </c>
      <c r="E151" s="132"/>
      <c r="F151" s="133"/>
      <c r="G151" s="134">
        <f t="shared" si="10"/>
        <v>20000</v>
      </c>
      <c r="H151" s="133">
        <f>H152</f>
        <v>20000</v>
      </c>
      <c r="I151" s="133"/>
      <c r="J151" s="134">
        <f t="shared" si="11"/>
        <v>20000</v>
      </c>
      <c r="K151" s="133">
        <f>K152</f>
        <v>20000</v>
      </c>
    </row>
    <row r="152" spans="1:11" ht="22.5" customHeight="1">
      <c r="A152" s="135" t="s">
        <v>208</v>
      </c>
      <c r="B152" s="132" t="s">
        <v>251</v>
      </c>
      <c r="C152" s="132" t="s">
        <v>291</v>
      </c>
      <c r="D152" s="132" t="s">
        <v>300</v>
      </c>
      <c r="E152" s="136" t="s">
        <v>209</v>
      </c>
      <c r="F152" s="133"/>
      <c r="G152" s="134">
        <f t="shared" si="10"/>
        <v>20000</v>
      </c>
      <c r="H152" s="133">
        <f>H153</f>
        <v>20000</v>
      </c>
      <c r="I152" s="133"/>
      <c r="J152" s="134">
        <f t="shared" si="11"/>
        <v>20000</v>
      </c>
      <c r="K152" s="133">
        <f>K153</f>
        <v>20000</v>
      </c>
    </row>
    <row r="153" spans="1:11" ht="22.5" customHeight="1">
      <c r="A153" s="135" t="s">
        <v>210</v>
      </c>
      <c r="B153" s="132" t="s">
        <v>251</v>
      </c>
      <c r="C153" s="132" t="s">
        <v>291</v>
      </c>
      <c r="D153" s="132" t="s">
        <v>300</v>
      </c>
      <c r="E153" s="136" t="s">
        <v>211</v>
      </c>
      <c r="F153" s="133"/>
      <c r="G153" s="134">
        <f t="shared" si="10"/>
        <v>20000</v>
      </c>
      <c r="H153" s="133">
        <f>H154</f>
        <v>20000</v>
      </c>
      <c r="I153" s="133"/>
      <c r="J153" s="134">
        <f t="shared" si="11"/>
        <v>20000</v>
      </c>
      <c r="K153" s="133">
        <f>K154</f>
        <v>20000</v>
      </c>
    </row>
    <row r="154" spans="1:11" s="142" customFormat="1" ht="22.5" customHeight="1">
      <c r="A154" s="138" t="s">
        <v>214</v>
      </c>
      <c r="B154" s="139" t="s">
        <v>251</v>
      </c>
      <c r="C154" s="139" t="s">
        <v>291</v>
      </c>
      <c r="D154" s="139" t="s">
        <v>300</v>
      </c>
      <c r="E154" s="139" t="s">
        <v>215</v>
      </c>
      <c r="F154" s="140"/>
      <c r="G154" s="141">
        <f t="shared" si="10"/>
        <v>20000</v>
      </c>
      <c r="H154" s="140">
        <v>20000</v>
      </c>
      <c r="I154" s="140"/>
      <c r="J154" s="141">
        <f t="shared" si="11"/>
        <v>20000</v>
      </c>
      <c r="K154" s="140">
        <v>20000</v>
      </c>
    </row>
    <row r="155" spans="1:11" ht="11.25" customHeight="1">
      <c r="A155" s="135" t="s">
        <v>301</v>
      </c>
      <c r="B155" s="132" t="s">
        <v>251</v>
      </c>
      <c r="C155" s="136" t="s">
        <v>302</v>
      </c>
      <c r="D155" s="136"/>
      <c r="E155" s="136"/>
      <c r="F155" s="133">
        <f>F156+F161</f>
        <v>22734900</v>
      </c>
      <c r="G155" s="134">
        <f t="shared" si="10"/>
        <v>0</v>
      </c>
      <c r="H155" s="133">
        <f>H156+H161</f>
        <v>22734900</v>
      </c>
      <c r="I155" s="133">
        <f>I156+I161</f>
        <v>18910900</v>
      </c>
      <c r="J155" s="134">
        <f t="shared" si="11"/>
        <v>0</v>
      </c>
      <c r="K155" s="133">
        <f>K156+K161</f>
        <v>18910900</v>
      </c>
    </row>
    <row r="156" spans="1:11" ht="11.25" customHeight="1">
      <c r="A156" s="135" t="s">
        <v>303</v>
      </c>
      <c r="B156" s="132" t="s">
        <v>251</v>
      </c>
      <c r="C156" s="136" t="s">
        <v>304</v>
      </c>
      <c r="D156" s="136"/>
      <c r="E156" s="136"/>
      <c r="F156" s="133">
        <f t="shared" ref="F156:H159" si="13">F157</f>
        <v>15054000</v>
      </c>
      <c r="G156" s="134">
        <f t="shared" si="10"/>
        <v>0</v>
      </c>
      <c r="H156" s="133">
        <f t="shared" si="13"/>
        <v>15054000</v>
      </c>
      <c r="I156" s="133">
        <f>I157</f>
        <v>11450000</v>
      </c>
      <c r="J156" s="134">
        <f t="shared" si="11"/>
        <v>0</v>
      </c>
      <c r="K156" s="133">
        <f>K157</f>
        <v>11450000</v>
      </c>
    </row>
    <row r="157" spans="1:11" ht="11.25" customHeight="1">
      <c r="A157" s="135" t="s">
        <v>292</v>
      </c>
      <c r="B157" s="132" t="s">
        <v>251</v>
      </c>
      <c r="C157" s="136" t="s">
        <v>304</v>
      </c>
      <c r="D157" s="136" t="s">
        <v>293</v>
      </c>
      <c r="E157" s="136"/>
      <c r="F157" s="133">
        <f t="shared" si="13"/>
        <v>15054000</v>
      </c>
      <c r="G157" s="134">
        <f t="shared" si="10"/>
        <v>0</v>
      </c>
      <c r="H157" s="133">
        <f t="shared" si="13"/>
        <v>15054000</v>
      </c>
      <c r="I157" s="133">
        <f>I158</f>
        <v>11450000</v>
      </c>
      <c r="J157" s="134">
        <f t="shared" si="11"/>
        <v>0</v>
      </c>
      <c r="K157" s="133">
        <f>K158</f>
        <v>11450000</v>
      </c>
    </row>
    <row r="158" spans="1:11" ht="45" customHeight="1">
      <c r="A158" s="135" t="s">
        <v>305</v>
      </c>
      <c r="B158" s="132" t="s">
        <v>251</v>
      </c>
      <c r="C158" s="136" t="s">
        <v>304</v>
      </c>
      <c r="D158" s="136" t="s">
        <v>306</v>
      </c>
      <c r="E158" s="136"/>
      <c r="F158" s="133">
        <f t="shared" si="13"/>
        <v>15054000</v>
      </c>
      <c r="G158" s="134">
        <f t="shared" si="10"/>
        <v>0</v>
      </c>
      <c r="H158" s="133">
        <f t="shared" si="13"/>
        <v>15054000</v>
      </c>
      <c r="I158" s="133">
        <f>I159</f>
        <v>11450000</v>
      </c>
      <c r="J158" s="134">
        <f t="shared" si="11"/>
        <v>0</v>
      </c>
      <c r="K158" s="133">
        <f>K159</f>
        <v>11450000</v>
      </c>
    </row>
    <row r="159" spans="1:11" ht="11.25" customHeight="1">
      <c r="A159" s="135" t="s">
        <v>224</v>
      </c>
      <c r="B159" s="132" t="s">
        <v>251</v>
      </c>
      <c r="C159" s="136" t="s">
        <v>304</v>
      </c>
      <c r="D159" s="136" t="s">
        <v>306</v>
      </c>
      <c r="E159" s="136" t="s">
        <v>225</v>
      </c>
      <c r="F159" s="133">
        <f t="shared" si="13"/>
        <v>15054000</v>
      </c>
      <c r="G159" s="134">
        <f t="shared" si="10"/>
        <v>0</v>
      </c>
      <c r="H159" s="133">
        <f t="shared" si="13"/>
        <v>15054000</v>
      </c>
      <c r="I159" s="133">
        <f>I160</f>
        <v>11450000</v>
      </c>
      <c r="J159" s="134">
        <f t="shared" si="11"/>
        <v>0</v>
      </c>
      <c r="K159" s="133">
        <f>K160</f>
        <v>11450000</v>
      </c>
    </row>
    <row r="160" spans="1:11" ht="33.75" customHeight="1">
      <c r="A160" s="135" t="s">
        <v>280</v>
      </c>
      <c r="B160" s="132" t="s">
        <v>251</v>
      </c>
      <c r="C160" s="132" t="s">
        <v>304</v>
      </c>
      <c r="D160" s="132" t="s">
        <v>306</v>
      </c>
      <c r="E160" s="132" t="s">
        <v>281</v>
      </c>
      <c r="F160" s="133">
        <v>15054000</v>
      </c>
      <c r="G160" s="134">
        <f t="shared" si="10"/>
        <v>0</v>
      </c>
      <c r="H160" s="133">
        <v>15054000</v>
      </c>
      <c r="I160" s="133">
        <v>11450000</v>
      </c>
      <c r="J160" s="134">
        <f t="shared" si="11"/>
        <v>0</v>
      </c>
      <c r="K160" s="133">
        <v>11450000</v>
      </c>
    </row>
    <row r="161" spans="1:11" ht="11.25" customHeight="1">
      <c r="A161" s="135" t="s">
        <v>307</v>
      </c>
      <c r="B161" s="132" t="s">
        <v>251</v>
      </c>
      <c r="C161" s="136" t="s">
        <v>308</v>
      </c>
      <c r="D161" s="136"/>
      <c r="E161" s="136"/>
      <c r="F161" s="133">
        <f>F162+F172+F176</f>
        <v>7680900</v>
      </c>
      <c r="G161" s="134">
        <f t="shared" si="10"/>
        <v>0</v>
      </c>
      <c r="H161" s="133">
        <f>H162+H172+H176</f>
        <v>7680900</v>
      </c>
      <c r="I161" s="133">
        <f>I162+I172+I176</f>
        <v>7460900</v>
      </c>
      <c r="J161" s="134">
        <f t="shared" si="11"/>
        <v>0</v>
      </c>
      <c r="K161" s="133">
        <f>K162+K172+K176</f>
        <v>7460900</v>
      </c>
    </row>
    <row r="162" spans="1:11" ht="33.75" customHeight="1">
      <c r="A162" s="135" t="s">
        <v>192</v>
      </c>
      <c r="B162" s="132" t="s">
        <v>251</v>
      </c>
      <c r="C162" s="136" t="s">
        <v>308</v>
      </c>
      <c r="D162" s="136" t="s">
        <v>193</v>
      </c>
      <c r="E162" s="136"/>
      <c r="F162" s="133">
        <f>F163</f>
        <v>3480900</v>
      </c>
      <c r="G162" s="134">
        <f t="shared" si="10"/>
        <v>0</v>
      </c>
      <c r="H162" s="133">
        <f>H163</f>
        <v>3480900</v>
      </c>
      <c r="I162" s="133">
        <f>I163</f>
        <v>3480900</v>
      </c>
      <c r="J162" s="134">
        <f t="shared" si="11"/>
        <v>0</v>
      </c>
      <c r="K162" s="133">
        <f>K163</f>
        <v>3480900</v>
      </c>
    </row>
    <row r="163" spans="1:11" ht="11.25" customHeight="1">
      <c r="A163" s="135" t="s">
        <v>204</v>
      </c>
      <c r="B163" s="132" t="s">
        <v>251</v>
      </c>
      <c r="C163" s="136" t="s">
        <v>308</v>
      </c>
      <c r="D163" s="136" t="s">
        <v>205</v>
      </c>
      <c r="E163" s="136"/>
      <c r="F163" s="133">
        <f>F164+F168</f>
        <v>3480900</v>
      </c>
      <c r="G163" s="134">
        <f t="shared" si="10"/>
        <v>0</v>
      </c>
      <c r="H163" s="133">
        <f>H164+H168</f>
        <v>3480900</v>
      </c>
      <c r="I163" s="133">
        <f>I164+I168</f>
        <v>3480900</v>
      </c>
      <c r="J163" s="134">
        <f t="shared" si="11"/>
        <v>0</v>
      </c>
      <c r="K163" s="133">
        <f>K164+K168</f>
        <v>3480900</v>
      </c>
    </row>
    <row r="164" spans="1:11" ht="56.25" customHeight="1">
      <c r="A164" s="135" t="s">
        <v>196</v>
      </c>
      <c r="B164" s="132" t="s">
        <v>251</v>
      </c>
      <c r="C164" s="136" t="s">
        <v>308</v>
      </c>
      <c r="D164" s="136" t="s">
        <v>205</v>
      </c>
      <c r="E164" s="136" t="s">
        <v>197</v>
      </c>
      <c r="F164" s="133">
        <f>F165</f>
        <v>2708300</v>
      </c>
      <c r="G164" s="134">
        <f t="shared" si="10"/>
        <v>0</v>
      </c>
      <c r="H164" s="133">
        <f>H165</f>
        <v>2708300</v>
      </c>
      <c r="I164" s="133">
        <f>I165</f>
        <v>2708300</v>
      </c>
      <c r="J164" s="134">
        <f t="shared" si="11"/>
        <v>0</v>
      </c>
      <c r="K164" s="133">
        <f>K165</f>
        <v>2708300</v>
      </c>
    </row>
    <row r="165" spans="1:11" ht="22.5" customHeight="1">
      <c r="A165" s="135" t="s">
        <v>198</v>
      </c>
      <c r="B165" s="132" t="s">
        <v>251</v>
      </c>
      <c r="C165" s="136" t="s">
        <v>308</v>
      </c>
      <c r="D165" s="136" t="s">
        <v>205</v>
      </c>
      <c r="E165" s="136" t="s">
        <v>199</v>
      </c>
      <c r="F165" s="133">
        <f>F166+F167</f>
        <v>2708300</v>
      </c>
      <c r="G165" s="134">
        <f t="shared" si="10"/>
        <v>0</v>
      </c>
      <c r="H165" s="133">
        <f>H166+H167</f>
        <v>2708300</v>
      </c>
      <c r="I165" s="133">
        <f>I166+I167</f>
        <v>2708300</v>
      </c>
      <c r="J165" s="134">
        <f t="shared" si="11"/>
        <v>0</v>
      </c>
      <c r="K165" s="133">
        <f>K166+K167</f>
        <v>2708300</v>
      </c>
    </row>
    <row r="166" spans="1:11" ht="11.25" customHeight="1">
      <c r="A166" s="135" t="s">
        <v>200</v>
      </c>
      <c r="B166" s="132" t="s">
        <v>251</v>
      </c>
      <c r="C166" s="132" t="s">
        <v>308</v>
      </c>
      <c r="D166" s="132" t="s">
        <v>205</v>
      </c>
      <c r="E166" s="132" t="s">
        <v>201</v>
      </c>
      <c r="F166" s="133">
        <v>2488300</v>
      </c>
      <c r="G166" s="134">
        <f t="shared" si="10"/>
        <v>0</v>
      </c>
      <c r="H166" s="133">
        <v>2488300</v>
      </c>
      <c r="I166" s="133">
        <v>2488300</v>
      </c>
      <c r="J166" s="134">
        <f t="shared" si="11"/>
        <v>0</v>
      </c>
      <c r="K166" s="133">
        <v>2488300</v>
      </c>
    </row>
    <row r="167" spans="1:11" ht="22.5" customHeight="1">
      <c r="A167" s="135" t="s">
        <v>206</v>
      </c>
      <c r="B167" s="132" t="s">
        <v>251</v>
      </c>
      <c r="C167" s="132" t="s">
        <v>308</v>
      </c>
      <c r="D167" s="132" t="s">
        <v>205</v>
      </c>
      <c r="E167" s="132" t="s">
        <v>207</v>
      </c>
      <c r="F167" s="133">
        <v>220000</v>
      </c>
      <c r="G167" s="134">
        <f t="shared" si="10"/>
        <v>0</v>
      </c>
      <c r="H167" s="133">
        <v>220000</v>
      </c>
      <c r="I167" s="133">
        <v>220000</v>
      </c>
      <c r="J167" s="134">
        <f t="shared" si="11"/>
        <v>0</v>
      </c>
      <c r="K167" s="133">
        <v>220000</v>
      </c>
    </row>
    <row r="168" spans="1:11" ht="22.5" customHeight="1">
      <c r="A168" s="135" t="s">
        <v>208</v>
      </c>
      <c r="B168" s="132" t="s">
        <v>251</v>
      </c>
      <c r="C168" s="136" t="s">
        <v>308</v>
      </c>
      <c r="D168" s="136" t="s">
        <v>205</v>
      </c>
      <c r="E168" s="136" t="s">
        <v>209</v>
      </c>
      <c r="F168" s="133">
        <f>F169</f>
        <v>772600</v>
      </c>
      <c r="G168" s="134">
        <f t="shared" si="10"/>
        <v>0</v>
      </c>
      <c r="H168" s="133">
        <f>H169</f>
        <v>772600</v>
      </c>
      <c r="I168" s="133">
        <f>I169</f>
        <v>772600</v>
      </c>
      <c r="J168" s="134">
        <f t="shared" si="11"/>
        <v>0</v>
      </c>
      <c r="K168" s="133">
        <f>K169</f>
        <v>772600</v>
      </c>
    </row>
    <row r="169" spans="1:11" ht="22.5" customHeight="1">
      <c r="A169" s="135" t="s">
        <v>210</v>
      </c>
      <c r="B169" s="132" t="s">
        <v>251</v>
      </c>
      <c r="C169" s="136" t="s">
        <v>308</v>
      </c>
      <c r="D169" s="136" t="s">
        <v>205</v>
      </c>
      <c r="E169" s="136" t="s">
        <v>211</v>
      </c>
      <c r="F169" s="133">
        <f>F170+F171</f>
        <v>772600</v>
      </c>
      <c r="G169" s="134">
        <f t="shared" si="10"/>
        <v>0</v>
      </c>
      <c r="H169" s="133">
        <f>H170+H171</f>
        <v>772600</v>
      </c>
      <c r="I169" s="133">
        <f>I170+I171</f>
        <v>772600</v>
      </c>
      <c r="J169" s="134">
        <f t="shared" si="11"/>
        <v>0</v>
      </c>
      <c r="K169" s="133">
        <f>K170+K171</f>
        <v>772600</v>
      </c>
    </row>
    <row r="170" spans="1:11" ht="22.5" customHeight="1">
      <c r="A170" s="135" t="s">
        <v>212</v>
      </c>
      <c r="B170" s="132" t="s">
        <v>251</v>
      </c>
      <c r="C170" s="132" t="s">
        <v>308</v>
      </c>
      <c r="D170" s="132" t="s">
        <v>205</v>
      </c>
      <c r="E170" s="132" t="s">
        <v>213</v>
      </c>
      <c r="F170" s="133">
        <v>270000</v>
      </c>
      <c r="G170" s="134">
        <f t="shared" si="10"/>
        <v>0</v>
      </c>
      <c r="H170" s="133">
        <v>270000</v>
      </c>
      <c r="I170" s="133">
        <v>270000</v>
      </c>
      <c r="J170" s="134">
        <f t="shared" si="11"/>
        <v>0</v>
      </c>
      <c r="K170" s="133">
        <v>270000</v>
      </c>
    </row>
    <row r="171" spans="1:11" ht="22.5" customHeight="1">
      <c r="A171" s="135" t="s">
        <v>214</v>
      </c>
      <c r="B171" s="132" t="s">
        <v>251</v>
      </c>
      <c r="C171" s="132" t="s">
        <v>308</v>
      </c>
      <c r="D171" s="132" t="s">
        <v>205</v>
      </c>
      <c r="E171" s="132" t="s">
        <v>215</v>
      </c>
      <c r="F171" s="133">
        <v>502600</v>
      </c>
      <c r="G171" s="134">
        <f t="shared" si="10"/>
        <v>0</v>
      </c>
      <c r="H171" s="133">
        <v>502600</v>
      </c>
      <c r="I171" s="133">
        <v>502600</v>
      </c>
      <c r="J171" s="134">
        <f t="shared" si="11"/>
        <v>0</v>
      </c>
      <c r="K171" s="133">
        <v>502600</v>
      </c>
    </row>
    <row r="172" spans="1:11" ht="11.25" customHeight="1">
      <c r="A172" s="135" t="s">
        <v>292</v>
      </c>
      <c r="B172" s="132" t="s">
        <v>251</v>
      </c>
      <c r="C172" s="136" t="s">
        <v>308</v>
      </c>
      <c r="D172" s="136" t="s">
        <v>293</v>
      </c>
      <c r="E172" s="136"/>
      <c r="F172" s="133">
        <f t="shared" ref="F172:H174" si="14">F173</f>
        <v>700000</v>
      </c>
      <c r="G172" s="134">
        <f t="shared" si="10"/>
        <v>0</v>
      </c>
      <c r="H172" s="133">
        <f t="shared" si="14"/>
        <v>700000</v>
      </c>
      <c r="I172" s="133">
        <f>I173</f>
        <v>480000</v>
      </c>
      <c r="J172" s="134">
        <f t="shared" si="11"/>
        <v>0</v>
      </c>
      <c r="K172" s="133">
        <f>K173</f>
        <v>480000</v>
      </c>
    </row>
    <row r="173" spans="1:11" ht="45" customHeight="1">
      <c r="A173" s="135" t="s">
        <v>305</v>
      </c>
      <c r="B173" s="132" t="s">
        <v>251</v>
      </c>
      <c r="C173" s="136" t="s">
        <v>308</v>
      </c>
      <c r="D173" s="136" t="s">
        <v>306</v>
      </c>
      <c r="E173" s="136"/>
      <c r="F173" s="133">
        <f t="shared" si="14"/>
        <v>700000</v>
      </c>
      <c r="G173" s="134">
        <f t="shared" si="10"/>
        <v>0</v>
      </c>
      <c r="H173" s="133">
        <f t="shared" si="14"/>
        <v>700000</v>
      </c>
      <c r="I173" s="133">
        <f>I174</f>
        <v>480000</v>
      </c>
      <c r="J173" s="134">
        <f t="shared" si="11"/>
        <v>0</v>
      </c>
      <c r="K173" s="133">
        <f>K174</f>
        <v>480000</v>
      </c>
    </row>
    <row r="174" spans="1:11" ht="11.25" customHeight="1">
      <c r="A174" s="135" t="s">
        <v>224</v>
      </c>
      <c r="B174" s="132" t="s">
        <v>251</v>
      </c>
      <c r="C174" s="136" t="s">
        <v>308</v>
      </c>
      <c r="D174" s="136" t="s">
        <v>306</v>
      </c>
      <c r="E174" s="136" t="s">
        <v>225</v>
      </c>
      <c r="F174" s="133">
        <f t="shared" si="14"/>
        <v>700000</v>
      </c>
      <c r="G174" s="134">
        <f t="shared" si="10"/>
        <v>0</v>
      </c>
      <c r="H174" s="133">
        <f t="shared" si="14"/>
        <v>700000</v>
      </c>
      <c r="I174" s="133">
        <f>I175</f>
        <v>480000</v>
      </c>
      <c r="J174" s="134">
        <f t="shared" si="11"/>
        <v>0</v>
      </c>
      <c r="K174" s="133">
        <f>K175</f>
        <v>480000</v>
      </c>
    </row>
    <row r="175" spans="1:11" ht="33.75" customHeight="1">
      <c r="A175" s="135" t="s">
        <v>280</v>
      </c>
      <c r="B175" s="132" t="s">
        <v>251</v>
      </c>
      <c r="C175" s="132" t="s">
        <v>308</v>
      </c>
      <c r="D175" s="132" t="s">
        <v>306</v>
      </c>
      <c r="E175" s="132" t="s">
        <v>281</v>
      </c>
      <c r="F175" s="133">
        <v>700000</v>
      </c>
      <c r="G175" s="134">
        <f t="shared" si="10"/>
        <v>0</v>
      </c>
      <c r="H175" s="133">
        <v>700000</v>
      </c>
      <c r="I175" s="133">
        <v>480000</v>
      </c>
      <c r="J175" s="134">
        <f t="shared" si="11"/>
        <v>0</v>
      </c>
      <c r="K175" s="133">
        <v>480000</v>
      </c>
    </row>
    <row r="176" spans="1:11" ht="11.25" customHeight="1">
      <c r="A176" s="135" t="s">
        <v>244</v>
      </c>
      <c r="B176" s="132" t="s">
        <v>251</v>
      </c>
      <c r="C176" s="136" t="s">
        <v>308</v>
      </c>
      <c r="D176" s="136" t="s">
        <v>245</v>
      </c>
      <c r="E176" s="136"/>
      <c r="F176" s="133">
        <f>F177</f>
        <v>3500000</v>
      </c>
      <c r="G176" s="134">
        <f t="shared" si="10"/>
        <v>0</v>
      </c>
      <c r="H176" s="133">
        <f>H177</f>
        <v>3500000</v>
      </c>
      <c r="I176" s="133">
        <f>I177</f>
        <v>3500000</v>
      </c>
      <c r="J176" s="134">
        <f t="shared" si="11"/>
        <v>0</v>
      </c>
      <c r="K176" s="133">
        <f>K177</f>
        <v>3500000</v>
      </c>
    </row>
    <row r="177" spans="1:11" ht="33.75" customHeight="1">
      <c r="A177" s="135" t="s">
        <v>311</v>
      </c>
      <c r="B177" s="132" t="s">
        <v>251</v>
      </c>
      <c r="C177" s="136" t="s">
        <v>308</v>
      </c>
      <c r="D177" s="136" t="s">
        <v>312</v>
      </c>
      <c r="E177" s="136"/>
      <c r="F177" s="133">
        <f>F178+F181</f>
        <v>3500000</v>
      </c>
      <c r="G177" s="134">
        <f t="shared" si="10"/>
        <v>0</v>
      </c>
      <c r="H177" s="133">
        <f>H178+H181</f>
        <v>3500000</v>
      </c>
      <c r="I177" s="133">
        <f>I178+I181</f>
        <v>3500000</v>
      </c>
      <c r="J177" s="134">
        <f t="shared" si="11"/>
        <v>0</v>
      </c>
      <c r="K177" s="133">
        <f>K178+K181</f>
        <v>3500000</v>
      </c>
    </row>
    <row r="178" spans="1:11" ht="22.5" customHeight="1">
      <c r="A178" s="135" t="s">
        <v>208</v>
      </c>
      <c r="B178" s="132" t="s">
        <v>251</v>
      </c>
      <c r="C178" s="136" t="s">
        <v>308</v>
      </c>
      <c r="D178" s="136" t="s">
        <v>312</v>
      </c>
      <c r="E178" s="136" t="s">
        <v>209</v>
      </c>
      <c r="F178" s="133">
        <f>F179</f>
        <v>1300000</v>
      </c>
      <c r="G178" s="134">
        <f t="shared" si="10"/>
        <v>0</v>
      </c>
      <c r="H178" s="133">
        <f>H179</f>
        <v>1300000</v>
      </c>
      <c r="I178" s="133">
        <f>I179</f>
        <v>1300000</v>
      </c>
      <c r="J178" s="134">
        <f t="shared" si="11"/>
        <v>0</v>
      </c>
      <c r="K178" s="133">
        <f>K179</f>
        <v>1300000</v>
      </c>
    </row>
    <row r="179" spans="1:11" ht="22.5" customHeight="1">
      <c r="A179" s="135" t="s">
        <v>210</v>
      </c>
      <c r="B179" s="132" t="s">
        <v>251</v>
      </c>
      <c r="C179" s="136" t="s">
        <v>308</v>
      </c>
      <c r="D179" s="136" t="s">
        <v>312</v>
      </c>
      <c r="E179" s="136" t="s">
        <v>211</v>
      </c>
      <c r="F179" s="133">
        <f>F180</f>
        <v>1300000</v>
      </c>
      <c r="G179" s="134">
        <f t="shared" si="10"/>
        <v>0</v>
      </c>
      <c r="H179" s="133">
        <f>H180</f>
        <v>1300000</v>
      </c>
      <c r="I179" s="133">
        <f>I180</f>
        <v>1300000</v>
      </c>
      <c r="J179" s="134">
        <f t="shared" si="11"/>
        <v>0</v>
      </c>
      <c r="K179" s="133">
        <f>K180</f>
        <v>1300000</v>
      </c>
    </row>
    <row r="180" spans="1:11" ht="22.5" customHeight="1">
      <c r="A180" s="135" t="s">
        <v>214</v>
      </c>
      <c r="B180" s="132" t="s">
        <v>251</v>
      </c>
      <c r="C180" s="132" t="s">
        <v>308</v>
      </c>
      <c r="D180" s="132" t="s">
        <v>312</v>
      </c>
      <c r="E180" s="132" t="s">
        <v>215</v>
      </c>
      <c r="F180" s="133">
        <v>1300000</v>
      </c>
      <c r="G180" s="134">
        <f t="shared" si="10"/>
        <v>0</v>
      </c>
      <c r="H180" s="133">
        <v>1300000</v>
      </c>
      <c r="I180" s="133">
        <v>1300000</v>
      </c>
      <c r="J180" s="134">
        <f t="shared" si="11"/>
        <v>0</v>
      </c>
      <c r="K180" s="133">
        <v>1300000</v>
      </c>
    </row>
    <row r="181" spans="1:11" ht="11.25" customHeight="1">
      <c r="A181" s="135" t="s">
        <v>224</v>
      </c>
      <c r="B181" s="132" t="s">
        <v>251</v>
      </c>
      <c r="C181" s="136" t="s">
        <v>308</v>
      </c>
      <c r="D181" s="136" t="s">
        <v>312</v>
      </c>
      <c r="E181" s="136" t="s">
        <v>225</v>
      </c>
      <c r="F181" s="133">
        <f>F182</f>
        <v>2200000</v>
      </c>
      <c r="G181" s="134">
        <f t="shared" si="10"/>
        <v>0</v>
      </c>
      <c r="H181" s="133">
        <f>H182</f>
        <v>2200000</v>
      </c>
      <c r="I181" s="133">
        <f>I182</f>
        <v>2200000</v>
      </c>
      <c r="J181" s="134">
        <f t="shared" si="11"/>
        <v>0</v>
      </c>
      <c r="K181" s="133">
        <f>K182</f>
        <v>2200000</v>
      </c>
    </row>
    <row r="182" spans="1:11" ht="33.75" customHeight="1">
      <c r="A182" s="135" t="s">
        <v>280</v>
      </c>
      <c r="B182" s="132" t="s">
        <v>251</v>
      </c>
      <c r="C182" s="132" t="s">
        <v>308</v>
      </c>
      <c r="D182" s="132" t="s">
        <v>312</v>
      </c>
      <c r="E182" s="132" t="s">
        <v>281</v>
      </c>
      <c r="F182" s="133">
        <v>2200000</v>
      </c>
      <c r="G182" s="134">
        <f t="shared" si="10"/>
        <v>0</v>
      </c>
      <c r="H182" s="133">
        <v>2200000</v>
      </c>
      <c r="I182" s="133">
        <v>2200000</v>
      </c>
      <c r="J182" s="134">
        <f t="shared" si="11"/>
        <v>0</v>
      </c>
      <c r="K182" s="133">
        <v>2200000</v>
      </c>
    </row>
    <row r="183" spans="1:11" ht="11.25" customHeight="1">
      <c r="A183" s="135" t="s">
        <v>313</v>
      </c>
      <c r="B183" s="132" t="s">
        <v>251</v>
      </c>
      <c r="C183" s="136" t="s">
        <v>314</v>
      </c>
      <c r="D183" s="136"/>
      <c r="E183" s="136"/>
      <c r="F183" s="133">
        <f t="shared" ref="F183:K188" si="15">F184</f>
        <v>5065200</v>
      </c>
      <c r="G183" s="134">
        <f t="shared" si="10"/>
        <v>0</v>
      </c>
      <c r="H183" s="133">
        <f t="shared" si="15"/>
        <v>5065200</v>
      </c>
      <c r="I183" s="133">
        <f t="shared" si="15"/>
        <v>5065200</v>
      </c>
      <c r="J183" s="134">
        <f t="shared" si="11"/>
        <v>0</v>
      </c>
      <c r="K183" s="133">
        <f t="shared" si="15"/>
        <v>5065200</v>
      </c>
    </row>
    <row r="184" spans="1:11" ht="11.25" customHeight="1">
      <c r="A184" s="135" t="s">
        <v>315</v>
      </c>
      <c r="B184" s="132" t="s">
        <v>251</v>
      </c>
      <c r="C184" s="136" t="s">
        <v>316</v>
      </c>
      <c r="D184" s="136"/>
      <c r="E184" s="136"/>
      <c r="F184" s="133">
        <f t="shared" si="15"/>
        <v>5065200</v>
      </c>
      <c r="G184" s="134">
        <f t="shared" si="10"/>
        <v>0</v>
      </c>
      <c r="H184" s="133">
        <f t="shared" si="15"/>
        <v>5065200</v>
      </c>
      <c r="I184" s="133">
        <f t="shared" si="15"/>
        <v>5065200</v>
      </c>
      <c r="J184" s="134">
        <f t="shared" si="11"/>
        <v>0</v>
      </c>
      <c r="K184" s="133">
        <f t="shared" si="15"/>
        <v>5065200</v>
      </c>
    </row>
    <row r="185" spans="1:11" ht="22.5" customHeight="1">
      <c r="A185" s="135" t="s">
        <v>317</v>
      </c>
      <c r="B185" s="132" t="s">
        <v>251</v>
      </c>
      <c r="C185" s="136" t="s">
        <v>316</v>
      </c>
      <c r="D185" s="136" t="s">
        <v>318</v>
      </c>
      <c r="E185" s="136"/>
      <c r="F185" s="133">
        <f t="shared" si="15"/>
        <v>5065200</v>
      </c>
      <c r="G185" s="134">
        <f t="shared" si="10"/>
        <v>0</v>
      </c>
      <c r="H185" s="133">
        <f t="shared" si="15"/>
        <v>5065200</v>
      </c>
      <c r="I185" s="133">
        <f t="shared" si="15"/>
        <v>5065200</v>
      </c>
      <c r="J185" s="134">
        <f t="shared" si="11"/>
        <v>0</v>
      </c>
      <c r="K185" s="133">
        <f t="shared" si="15"/>
        <v>5065200</v>
      </c>
    </row>
    <row r="186" spans="1:11" ht="33.75" customHeight="1">
      <c r="A186" s="135" t="s">
        <v>319</v>
      </c>
      <c r="B186" s="132" t="s">
        <v>251</v>
      </c>
      <c r="C186" s="136" t="s">
        <v>316</v>
      </c>
      <c r="D186" s="136" t="s">
        <v>320</v>
      </c>
      <c r="E186" s="136"/>
      <c r="F186" s="133">
        <f t="shared" si="15"/>
        <v>5065200</v>
      </c>
      <c r="G186" s="134">
        <f t="shared" si="10"/>
        <v>0</v>
      </c>
      <c r="H186" s="133">
        <f t="shared" si="15"/>
        <v>5065200</v>
      </c>
      <c r="I186" s="133">
        <f t="shared" si="15"/>
        <v>5065200</v>
      </c>
      <c r="J186" s="134">
        <f t="shared" si="11"/>
        <v>0</v>
      </c>
      <c r="K186" s="133">
        <f t="shared" si="15"/>
        <v>5065200</v>
      </c>
    </row>
    <row r="187" spans="1:11" ht="11.25" customHeight="1">
      <c r="A187" s="135" t="s">
        <v>216</v>
      </c>
      <c r="B187" s="132" t="s">
        <v>251</v>
      </c>
      <c r="C187" s="136" t="s">
        <v>316</v>
      </c>
      <c r="D187" s="136" t="s">
        <v>320</v>
      </c>
      <c r="E187" s="136" t="s">
        <v>217</v>
      </c>
      <c r="F187" s="133">
        <f t="shared" si="15"/>
        <v>5065200</v>
      </c>
      <c r="G187" s="134">
        <f t="shared" si="10"/>
        <v>0</v>
      </c>
      <c r="H187" s="133">
        <f t="shared" si="15"/>
        <v>5065200</v>
      </c>
      <c r="I187" s="133">
        <f t="shared" si="15"/>
        <v>5065200</v>
      </c>
      <c r="J187" s="134">
        <f t="shared" si="11"/>
        <v>0</v>
      </c>
      <c r="K187" s="133">
        <f t="shared" si="15"/>
        <v>5065200</v>
      </c>
    </row>
    <row r="188" spans="1:11" ht="22.5" customHeight="1">
      <c r="A188" s="135" t="s">
        <v>321</v>
      </c>
      <c r="B188" s="132" t="s">
        <v>251</v>
      </c>
      <c r="C188" s="136" t="s">
        <v>316</v>
      </c>
      <c r="D188" s="136" t="s">
        <v>320</v>
      </c>
      <c r="E188" s="136" t="s">
        <v>322</v>
      </c>
      <c r="F188" s="133">
        <f t="shared" si="15"/>
        <v>5065200</v>
      </c>
      <c r="G188" s="134">
        <f t="shared" si="10"/>
        <v>0</v>
      </c>
      <c r="H188" s="133">
        <f t="shared" si="15"/>
        <v>5065200</v>
      </c>
      <c r="I188" s="133">
        <f t="shared" si="15"/>
        <v>5065200</v>
      </c>
      <c r="J188" s="134">
        <f t="shared" si="11"/>
        <v>0</v>
      </c>
      <c r="K188" s="133">
        <f t="shared" si="15"/>
        <v>5065200</v>
      </c>
    </row>
    <row r="189" spans="1:11" ht="22.5" customHeight="1">
      <c r="A189" s="135" t="s">
        <v>323</v>
      </c>
      <c r="B189" s="132" t="s">
        <v>251</v>
      </c>
      <c r="C189" s="132" t="s">
        <v>316</v>
      </c>
      <c r="D189" s="132" t="s">
        <v>320</v>
      </c>
      <c r="E189" s="132" t="s">
        <v>324</v>
      </c>
      <c r="F189" s="133">
        <v>5065200</v>
      </c>
      <c r="G189" s="134">
        <f t="shared" si="10"/>
        <v>0</v>
      </c>
      <c r="H189" s="133">
        <v>5065200</v>
      </c>
      <c r="I189" s="133">
        <v>5065200</v>
      </c>
      <c r="J189" s="134">
        <f t="shared" si="11"/>
        <v>0</v>
      </c>
      <c r="K189" s="133">
        <v>5065200</v>
      </c>
    </row>
    <row r="190" spans="1:11" ht="11.25" customHeight="1">
      <c r="A190" s="135" t="s">
        <v>333</v>
      </c>
      <c r="B190" s="132" t="s">
        <v>251</v>
      </c>
      <c r="C190" s="136" t="s">
        <v>334</v>
      </c>
      <c r="D190" s="136"/>
      <c r="E190" s="136"/>
      <c r="F190" s="133">
        <f t="shared" ref="F190:H194" si="16">F191</f>
        <v>15621000</v>
      </c>
      <c r="G190" s="134">
        <f t="shared" si="10"/>
        <v>0</v>
      </c>
      <c r="H190" s="133">
        <f t="shared" si="16"/>
        <v>15621000</v>
      </c>
      <c r="I190" s="133">
        <f>I191</f>
        <v>15690000</v>
      </c>
      <c r="J190" s="134">
        <f t="shared" si="11"/>
        <v>0</v>
      </c>
      <c r="K190" s="133">
        <f>K191</f>
        <v>15690000</v>
      </c>
    </row>
    <row r="191" spans="1:11" ht="11.25" customHeight="1">
      <c r="A191" s="135" t="s">
        <v>335</v>
      </c>
      <c r="B191" s="132" t="s">
        <v>251</v>
      </c>
      <c r="C191" s="136" t="s">
        <v>336</v>
      </c>
      <c r="D191" s="136"/>
      <c r="E191" s="136"/>
      <c r="F191" s="133">
        <f t="shared" si="16"/>
        <v>15621000</v>
      </c>
      <c r="G191" s="134">
        <f t="shared" si="10"/>
        <v>0</v>
      </c>
      <c r="H191" s="133">
        <f t="shared" si="16"/>
        <v>15621000</v>
      </c>
      <c r="I191" s="133">
        <f>I192</f>
        <v>15690000</v>
      </c>
      <c r="J191" s="134">
        <f t="shared" si="11"/>
        <v>0</v>
      </c>
      <c r="K191" s="133">
        <f>K192</f>
        <v>15690000</v>
      </c>
    </row>
    <row r="192" spans="1:11" ht="22.5" customHeight="1">
      <c r="A192" s="135" t="s">
        <v>337</v>
      </c>
      <c r="B192" s="132" t="s">
        <v>251</v>
      </c>
      <c r="C192" s="136" t="s">
        <v>336</v>
      </c>
      <c r="D192" s="136" t="s">
        <v>338</v>
      </c>
      <c r="E192" s="136"/>
      <c r="F192" s="133">
        <f t="shared" si="16"/>
        <v>15621000</v>
      </c>
      <c r="G192" s="134">
        <f t="shared" si="10"/>
        <v>0</v>
      </c>
      <c r="H192" s="133">
        <f t="shared" si="16"/>
        <v>15621000</v>
      </c>
      <c r="I192" s="133">
        <f>I193</f>
        <v>15690000</v>
      </c>
      <c r="J192" s="134">
        <f t="shared" si="11"/>
        <v>0</v>
      </c>
      <c r="K192" s="133">
        <f>K193</f>
        <v>15690000</v>
      </c>
    </row>
    <row r="193" spans="1:11" ht="22.5" customHeight="1">
      <c r="A193" s="135" t="s">
        <v>268</v>
      </c>
      <c r="B193" s="132" t="s">
        <v>251</v>
      </c>
      <c r="C193" s="136" t="s">
        <v>336</v>
      </c>
      <c r="D193" s="136" t="s">
        <v>339</v>
      </c>
      <c r="E193" s="136"/>
      <c r="F193" s="133">
        <f t="shared" si="16"/>
        <v>15621000</v>
      </c>
      <c r="G193" s="134">
        <f t="shared" si="10"/>
        <v>0</v>
      </c>
      <c r="H193" s="133">
        <f t="shared" si="16"/>
        <v>15621000</v>
      </c>
      <c r="I193" s="133">
        <f>I194</f>
        <v>15690000</v>
      </c>
      <c r="J193" s="134">
        <f t="shared" si="11"/>
        <v>0</v>
      </c>
      <c r="K193" s="133">
        <f>K194</f>
        <v>15690000</v>
      </c>
    </row>
    <row r="194" spans="1:11" ht="33.75" customHeight="1">
      <c r="A194" s="135" t="s">
        <v>340</v>
      </c>
      <c r="B194" s="132" t="s">
        <v>251</v>
      </c>
      <c r="C194" s="136" t="s">
        <v>336</v>
      </c>
      <c r="D194" s="136" t="s">
        <v>339</v>
      </c>
      <c r="E194" s="136" t="s">
        <v>341</v>
      </c>
      <c r="F194" s="133">
        <f t="shared" si="16"/>
        <v>15621000</v>
      </c>
      <c r="G194" s="134">
        <f t="shared" si="10"/>
        <v>0</v>
      </c>
      <c r="H194" s="133">
        <f t="shared" si="16"/>
        <v>15621000</v>
      </c>
      <c r="I194" s="133">
        <f>I195</f>
        <v>15690000</v>
      </c>
      <c r="J194" s="134">
        <f t="shared" si="11"/>
        <v>0</v>
      </c>
      <c r="K194" s="133">
        <f>K195</f>
        <v>15690000</v>
      </c>
    </row>
    <row r="195" spans="1:11" ht="11.25" customHeight="1">
      <c r="A195" s="135" t="s">
        <v>342</v>
      </c>
      <c r="B195" s="132" t="s">
        <v>251</v>
      </c>
      <c r="C195" s="136" t="s">
        <v>336</v>
      </c>
      <c r="D195" s="136" t="s">
        <v>339</v>
      </c>
      <c r="E195" s="136" t="s">
        <v>343</v>
      </c>
      <c r="F195" s="133">
        <f>F196+F197</f>
        <v>15621000</v>
      </c>
      <c r="G195" s="134">
        <f t="shared" si="10"/>
        <v>0</v>
      </c>
      <c r="H195" s="133">
        <f>H196+H197</f>
        <v>15621000</v>
      </c>
      <c r="I195" s="133">
        <f>I196+I197</f>
        <v>15690000</v>
      </c>
      <c r="J195" s="134">
        <f t="shared" si="11"/>
        <v>0</v>
      </c>
      <c r="K195" s="133">
        <f>K196+K197</f>
        <v>15690000</v>
      </c>
    </row>
    <row r="196" spans="1:11" ht="45" customHeight="1">
      <c r="A196" s="135" t="s">
        <v>344</v>
      </c>
      <c r="B196" s="132" t="s">
        <v>251</v>
      </c>
      <c r="C196" s="132" t="s">
        <v>336</v>
      </c>
      <c r="D196" s="132" t="s">
        <v>339</v>
      </c>
      <c r="E196" s="132" t="s">
        <v>345</v>
      </c>
      <c r="F196" s="133">
        <v>15238000</v>
      </c>
      <c r="G196" s="134">
        <f t="shared" si="10"/>
        <v>0</v>
      </c>
      <c r="H196" s="133">
        <v>15238000</v>
      </c>
      <c r="I196" s="133">
        <v>15288000</v>
      </c>
      <c r="J196" s="134">
        <f t="shared" si="11"/>
        <v>0</v>
      </c>
      <c r="K196" s="133">
        <v>15288000</v>
      </c>
    </row>
    <row r="197" spans="1:11" ht="11.25" customHeight="1">
      <c r="A197" s="135" t="s">
        <v>346</v>
      </c>
      <c r="B197" s="132" t="s">
        <v>251</v>
      </c>
      <c r="C197" s="132" t="s">
        <v>336</v>
      </c>
      <c r="D197" s="132" t="s">
        <v>339</v>
      </c>
      <c r="E197" s="132" t="s">
        <v>347</v>
      </c>
      <c r="F197" s="133">
        <v>383000</v>
      </c>
      <c r="G197" s="134">
        <f t="shared" si="10"/>
        <v>0</v>
      </c>
      <c r="H197" s="133">
        <v>383000</v>
      </c>
      <c r="I197" s="133">
        <v>402000</v>
      </c>
      <c r="J197" s="134">
        <f t="shared" si="11"/>
        <v>0</v>
      </c>
      <c r="K197" s="133">
        <v>402000</v>
      </c>
    </row>
    <row r="198" spans="1:11" ht="22.5" customHeight="1">
      <c r="A198" s="131" t="s">
        <v>348</v>
      </c>
      <c r="B198" s="132" t="s">
        <v>349</v>
      </c>
      <c r="C198" s="132"/>
      <c r="D198" s="132" t="s">
        <v>187</v>
      </c>
      <c r="E198" s="132" t="s">
        <v>187</v>
      </c>
      <c r="F198" s="133">
        <f>F199</f>
        <v>313910500</v>
      </c>
      <c r="G198" s="134">
        <f t="shared" si="10"/>
        <v>0</v>
      </c>
      <c r="H198" s="133">
        <f>H199</f>
        <v>313910500</v>
      </c>
      <c r="I198" s="133">
        <f>I199</f>
        <v>488893000</v>
      </c>
      <c r="J198" s="134">
        <f t="shared" si="11"/>
        <v>0</v>
      </c>
      <c r="K198" s="133">
        <f>K199</f>
        <v>488893000</v>
      </c>
    </row>
    <row r="199" spans="1:11" ht="11.25" customHeight="1">
      <c r="A199" s="135" t="s">
        <v>188</v>
      </c>
      <c r="B199" s="132" t="s">
        <v>349</v>
      </c>
      <c r="C199" s="136" t="s">
        <v>189</v>
      </c>
      <c r="D199" s="136"/>
      <c r="E199" s="136"/>
      <c r="F199" s="133">
        <f>F200+F214+F219</f>
        <v>313910500</v>
      </c>
      <c r="G199" s="134">
        <f t="shared" si="10"/>
        <v>0</v>
      </c>
      <c r="H199" s="133">
        <f>H200+H214+H219</f>
        <v>313910500</v>
      </c>
      <c r="I199" s="133">
        <f>I200+I214+I219</f>
        <v>488893000</v>
      </c>
      <c r="J199" s="134">
        <f t="shared" si="11"/>
        <v>0</v>
      </c>
      <c r="K199" s="133">
        <f>K200+K214+K219</f>
        <v>488893000</v>
      </c>
    </row>
    <row r="200" spans="1:11" ht="33.75" customHeight="1">
      <c r="A200" s="135" t="s">
        <v>232</v>
      </c>
      <c r="B200" s="132" t="s">
        <v>349</v>
      </c>
      <c r="C200" s="136" t="s">
        <v>233</v>
      </c>
      <c r="D200" s="136"/>
      <c r="E200" s="136"/>
      <c r="F200" s="133">
        <f>F201</f>
        <v>58777500</v>
      </c>
      <c r="G200" s="134">
        <f t="shared" si="10"/>
        <v>0</v>
      </c>
      <c r="H200" s="133">
        <f>H201</f>
        <v>58777500</v>
      </c>
      <c r="I200" s="133">
        <f>I201</f>
        <v>58893000</v>
      </c>
      <c r="J200" s="134">
        <f t="shared" si="11"/>
        <v>0</v>
      </c>
      <c r="K200" s="133">
        <f>K201</f>
        <v>58893000</v>
      </c>
    </row>
    <row r="201" spans="1:11" ht="33.75" customHeight="1">
      <c r="A201" s="135" t="s">
        <v>192</v>
      </c>
      <c r="B201" s="132" t="s">
        <v>349</v>
      </c>
      <c r="C201" s="136" t="s">
        <v>233</v>
      </c>
      <c r="D201" s="136" t="s">
        <v>193</v>
      </c>
      <c r="E201" s="136"/>
      <c r="F201" s="133">
        <f>F202</f>
        <v>58777500</v>
      </c>
      <c r="G201" s="134">
        <f t="shared" si="10"/>
        <v>0</v>
      </c>
      <c r="H201" s="133">
        <f>H202</f>
        <v>58777500</v>
      </c>
      <c r="I201" s="133">
        <f>I202</f>
        <v>58893000</v>
      </c>
      <c r="J201" s="134">
        <f t="shared" si="11"/>
        <v>0</v>
      </c>
      <c r="K201" s="133">
        <f>K202</f>
        <v>58893000</v>
      </c>
    </row>
    <row r="202" spans="1:11" ht="11.25" customHeight="1">
      <c r="A202" s="135" t="s">
        <v>204</v>
      </c>
      <c r="B202" s="132" t="s">
        <v>349</v>
      </c>
      <c r="C202" s="136" t="s">
        <v>233</v>
      </c>
      <c r="D202" s="136" t="s">
        <v>205</v>
      </c>
      <c r="E202" s="136"/>
      <c r="F202" s="133">
        <f>F203+F207+F211</f>
        <v>58777500</v>
      </c>
      <c r="G202" s="134">
        <f t="shared" si="10"/>
        <v>0</v>
      </c>
      <c r="H202" s="133">
        <f>H203+H207+H211</f>
        <v>58777500</v>
      </c>
      <c r="I202" s="133">
        <f>I203+I207+I211</f>
        <v>58893000</v>
      </c>
      <c r="J202" s="134">
        <f t="shared" si="11"/>
        <v>0</v>
      </c>
      <c r="K202" s="133">
        <f>K203+K207+K211</f>
        <v>58893000</v>
      </c>
    </row>
    <row r="203" spans="1:11" ht="56.25" customHeight="1">
      <c r="A203" s="135" t="s">
        <v>196</v>
      </c>
      <c r="B203" s="132" t="s">
        <v>349</v>
      </c>
      <c r="C203" s="136" t="s">
        <v>233</v>
      </c>
      <c r="D203" s="136" t="s">
        <v>205</v>
      </c>
      <c r="E203" s="136" t="s">
        <v>197</v>
      </c>
      <c r="F203" s="133">
        <f>F204</f>
        <v>52817800</v>
      </c>
      <c r="G203" s="134">
        <f t="shared" si="10"/>
        <v>0</v>
      </c>
      <c r="H203" s="133">
        <f>H204</f>
        <v>52817800</v>
      </c>
      <c r="I203" s="133">
        <f>I204</f>
        <v>52883600</v>
      </c>
      <c r="J203" s="134">
        <f t="shared" si="11"/>
        <v>0</v>
      </c>
      <c r="K203" s="133">
        <f>K204</f>
        <v>52883600</v>
      </c>
    </row>
    <row r="204" spans="1:11" ht="22.5" customHeight="1">
      <c r="A204" s="135" t="s">
        <v>198</v>
      </c>
      <c r="B204" s="132" t="s">
        <v>349</v>
      </c>
      <c r="C204" s="136" t="s">
        <v>233</v>
      </c>
      <c r="D204" s="136" t="s">
        <v>205</v>
      </c>
      <c r="E204" s="136" t="s">
        <v>199</v>
      </c>
      <c r="F204" s="133">
        <f>F205+F206</f>
        <v>52817800</v>
      </c>
      <c r="G204" s="134">
        <f t="shared" si="10"/>
        <v>0</v>
      </c>
      <c r="H204" s="133">
        <f>H205+H206</f>
        <v>52817800</v>
      </c>
      <c r="I204" s="133">
        <f>I205+I206</f>
        <v>52883600</v>
      </c>
      <c r="J204" s="134">
        <f t="shared" si="11"/>
        <v>0</v>
      </c>
      <c r="K204" s="133">
        <f>K205+K206</f>
        <v>52883600</v>
      </c>
    </row>
    <row r="205" spans="1:11" ht="11.25" customHeight="1">
      <c r="A205" s="135" t="s">
        <v>200</v>
      </c>
      <c r="B205" s="132" t="s">
        <v>349</v>
      </c>
      <c r="C205" s="132" t="s">
        <v>233</v>
      </c>
      <c r="D205" s="132" t="s">
        <v>205</v>
      </c>
      <c r="E205" s="132" t="s">
        <v>201</v>
      </c>
      <c r="F205" s="133">
        <v>50750800</v>
      </c>
      <c r="G205" s="134">
        <f t="shared" ref="G205:G268" si="17">H205-F205</f>
        <v>0</v>
      </c>
      <c r="H205" s="133">
        <v>50750800</v>
      </c>
      <c r="I205" s="133">
        <v>50750800</v>
      </c>
      <c r="J205" s="134">
        <f t="shared" ref="J205:J268" si="18">K205-I205</f>
        <v>0</v>
      </c>
      <c r="K205" s="133">
        <v>50750800</v>
      </c>
    </row>
    <row r="206" spans="1:11" ht="22.5" customHeight="1">
      <c r="A206" s="135" t="s">
        <v>206</v>
      </c>
      <c r="B206" s="132" t="s">
        <v>349</v>
      </c>
      <c r="C206" s="132" t="s">
        <v>233</v>
      </c>
      <c r="D206" s="132" t="s">
        <v>205</v>
      </c>
      <c r="E206" s="132" t="s">
        <v>207</v>
      </c>
      <c r="F206" s="133">
        <v>2067000</v>
      </c>
      <c r="G206" s="134">
        <f t="shared" si="17"/>
        <v>0</v>
      </c>
      <c r="H206" s="133">
        <v>2067000</v>
      </c>
      <c r="I206" s="133">
        <v>2132800</v>
      </c>
      <c r="J206" s="134">
        <f t="shared" si="18"/>
        <v>0</v>
      </c>
      <c r="K206" s="133">
        <v>2132800</v>
      </c>
    </row>
    <row r="207" spans="1:11" ht="22.5" customHeight="1">
      <c r="A207" s="135" t="s">
        <v>208</v>
      </c>
      <c r="B207" s="132" t="s">
        <v>349</v>
      </c>
      <c r="C207" s="136" t="s">
        <v>233</v>
      </c>
      <c r="D207" s="136" t="s">
        <v>205</v>
      </c>
      <c r="E207" s="136" t="s">
        <v>209</v>
      </c>
      <c r="F207" s="133">
        <f>F208</f>
        <v>5928700</v>
      </c>
      <c r="G207" s="134">
        <f t="shared" si="17"/>
        <v>0</v>
      </c>
      <c r="H207" s="133">
        <f>H208</f>
        <v>5928700</v>
      </c>
      <c r="I207" s="133">
        <f>I208</f>
        <v>5978400</v>
      </c>
      <c r="J207" s="134">
        <f t="shared" si="18"/>
        <v>0</v>
      </c>
      <c r="K207" s="133">
        <f>K208</f>
        <v>5978400</v>
      </c>
    </row>
    <row r="208" spans="1:11" ht="22.5" customHeight="1">
      <c r="A208" s="135" t="s">
        <v>210</v>
      </c>
      <c r="B208" s="132" t="s">
        <v>349</v>
      </c>
      <c r="C208" s="136" t="s">
        <v>233</v>
      </c>
      <c r="D208" s="136" t="s">
        <v>205</v>
      </c>
      <c r="E208" s="136" t="s">
        <v>211</v>
      </c>
      <c r="F208" s="133">
        <f>F209+F210</f>
        <v>5928700</v>
      </c>
      <c r="G208" s="134">
        <f t="shared" si="17"/>
        <v>0</v>
      </c>
      <c r="H208" s="133">
        <f>H209+H210</f>
        <v>5928700</v>
      </c>
      <c r="I208" s="133">
        <f>I209+I210</f>
        <v>5978400</v>
      </c>
      <c r="J208" s="134">
        <f t="shared" si="18"/>
        <v>0</v>
      </c>
      <c r="K208" s="133">
        <f>K209+K210</f>
        <v>5978400</v>
      </c>
    </row>
    <row r="209" spans="1:11" ht="22.5" customHeight="1">
      <c r="A209" s="135" t="s">
        <v>212</v>
      </c>
      <c r="B209" s="132" t="s">
        <v>349</v>
      </c>
      <c r="C209" s="132" t="s">
        <v>233</v>
      </c>
      <c r="D209" s="132" t="s">
        <v>205</v>
      </c>
      <c r="E209" s="132" t="s">
        <v>213</v>
      </c>
      <c r="F209" s="133">
        <v>5146900</v>
      </c>
      <c r="G209" s="134">
        <f t="shared" si="17"/>
        <v>0</v>
      </c>
      <c r="H209" s="133">
        <v>5146900</v>
      </c>
      <c r="I209" s="133">
        <v>5172900</v>
      </c>
      <c r="J209" s="134">
        <f t="shared" si="18"/>
        <v>0</v>
      </c>
      <c r="K209" s="133">
        <v>5172900</v>
      </c>
    </row>
    <row r="210" spans="1:11" ht="22.5" customHeight="1">
      <c r="A210" s="135" t="s">
        <v>214</v>
      </c>
      <c r="B210" s="132" t="s">
        <v>349</v>
      </c>
      <c r="C210" s="132" t="s">
        <v>233</v>
      </c>
      <c r="D210" s="132" t="s">
        <v>205</v>
      </c>
      <c r="E210" s="132" t="s">
        <v>215</v>
      </c>
      <c r="F210" s="133">
        <v>781800</v>
      </c>
      <c r="G210" s="134">
        <f t="shared" si="17"/>
        <v>0</v>
      </c>
      <c r="H210" s="133">
        <v>781800</v>
      </c>
      <c r="I210" s="133">
        <v>805500</v>
      </c>
      <c r="J210" s="134">
        <f t="shared" si="18"/>
        <v>0</v>
      </c>
      <c r="K210" s="133">
        <v>805500</v>
      </c>
    </row>
    <row r="211" spans="1:11" ht="11.25" customHeight="1">
      <c r="A211" s="135" t="s">
        <v>224</v>
      </c>
      <c r="B211" s="132" t="s">
        <v>349</v>
      </c>
      <c r="C211" s="136" t="s">
        <v>233</v>
      </c>
      <c r="D211" s="136" t="s">
        <v>205</v>
      </c>
      <c r="E211" s="136" t="s">
        <v>225</v>
      </c>
      <c r="F211" s="133">
        <f>F212</f>
        <v>31000</v>
      </c>
      <c r="G211" s="134">
        <f t="shared" si="17"/>
        <v>0</v>
      </c>
      <c r="H211" s="133">
        <f>H212</f>
        <v>31000</v>
      </c>
      <c r="I211" s="133">
        <f>I212</f>
        <v>31000</v>
      </c>
      <c r="J211" s="134">
        <f t="shared" si="18"/>
        <v>0</v>
      </c>
      <c r="K211" s="133">
        <f>K212</f>
        <v>31000</v>
      </c>
    </row>
    <row r="212" spans="1:11" ht="11.25" customHeight="1">
      <c r="A212" s="135" t="s">
        <v>226</v>
      </c>
      <c r="B212" s="132" t="s">
        <v>349</v>
      </c>
      <c r="C212" s="136" t="s">
        <v>233</v>
      </c>
      <c r="D212" s="136" t="s">
        <v>205</v>
      </c>
      <c r="E212" s="136" t="s">
        <v>227</v>
      </c>
      <c r="F212" s="133">
        <f>F213</f>
        <v>31000</v>
      </c>
      <c r="G212" s="134">
        <f t="shared" si="17"/>
        <v>0</v>
      </c>
      <c r="H212" s="133">
        <f>H213</f>
        <v>31000</v>
      </c>
      <c r="I212" s="133">
        <f>I213</f>
        <v>31000</v>
      </c>
      <c r="J212" s="134">
        <f t="shared" si="18"/>
        <v>0</v>
      </c>
      <c r="K212" s="133">
        <f>K213</f>
        <v>31000</v>
      </c>
    </row>
    <row r="213" spans="1:11" ht="22.5" customHeight="1">
      <c r="A213" s="135" t="s">
        <v>228</v>
      </c>
      <c r="B213" s="132" t="s">
        <v>349</v>
      </c>
      <c r="C213" s="132" t="s">
        <v>233</v>
      </c>
      <c r="D213" s="132" t="s">
        <v>205</v>
      </c>
      <c r="E213" s="132" t="s">
        <v>229</v>
      </c>
      <c r="F213" s="133">
        <v>31000</v>
      </c>
      <c r="G213" s="134">
        <f t="shared" si="17"/>
        <v>0</v>
      </c>
      <c r="H213" s="133">
        <v>31000</v>
      </c>
      <c r="I213" s="133">
        <v>31000</v>
      </c>
      <c r="J213" s="134">
        <f t="shared" si="18"/>
        <v>0</v>
      </c>
      <c r="K213" s="133">
        <v>31000</v>
      </c>
    </row>
    <row r="214" spans="1:11" ht="11.25" customHeight="1">
      <c r="A214" s="135" t="s">
        <v>350</v>
      </c>
      <c r="B214" s="132" t="s">
        <v>349</v>
      </c>
      <c r="C214" s="136" t="s">
        <v>351</v>
      </c>
      <c r="D214" s="136"/>
      <c r="E214" s="136"/>
      <c r="F214" s="133">
        <f t="shared" ref="F214:H217" si="19">F215</f>
        <v>105000000</v>
      </c>
      <c r="G214" s="134">
        <f t="shared" si="17"/>
        <v>0</v>
      </c>
      <c r="H214" s="133">
        <f t="shared" si="19"/>
        <v>105000000</v>
      </c>
      <c r="I214" s="133">
        <f>I215</f>
        <v>105000000</v>
      </c>
      <c r="J214" s="134">
        <f t="shared" si="18"/>
        <v>0</v>
      </c>
      <c r="K214" s="133">
        <f>K215</f>
        <v>105000000</v>
      </c>
    </row>
    <row r="215" spans="1:11" ht="11.25" customHeight="1">
      <c r="A215" s="135" t="s">
        <v>350</v>
      </c>
      <c r="B215" s="132" t="s">
        <v>349</v>
      </c>
      <c r="C215" s="136" t="s">
        <v>351</v>
      </c>
      <c r="D215" s="136" t="s">
        <v>352</v>
      </c>
      <c r="E215" s="132"/>
      <c r="F215" s="133">
        <f t="shared" si="19"/>
        <v>105000000</v>
      </c>
      <c r="G215" s="134">
        <f t="shared" si="17"/>
        <v>0</v>
      </c>
      <c r="H215" s="133">
        <f t="shared" si="19"/>
        <v>105000000</v>
      </c>
      <c r="I215" s="133">
        <f>I216</f>
        <v>105000000</v>
      </c>
      <c r="J215" s="134">
        <f t="shared" si="18"/>
        <v>0</v>
      </c>
      <c r="K215" s="133">
        <f>K216</f>
        <v>105000000</v>
      </c>
    </row>
    <row r="216" spans="1:11" ht="11.25" customHeight="1">
      <c r="A216" s="135" t="s">
        <v>353</v>
      </c>
      <c r="B216" s="132" t="s">
        <v>349</v>
      </c>
      <c r="C216" s="136" t="s">
        <v>351</v>
      </c>
      <c r="D216" s="136" t="s">
        <v>354</v>
      </c>
      <c r="E216" s="132"/>
      <c r="F216" s="133">
        <f t="shared" si="19"/>
        <v>105000000</v>
      </c>
      <c r="G216" s="134">
        <f t="shared" si="17"/>
        <v>0</v>
      </c>
      <c r="H216" s="133">
        <f t="shared" si="19"/>
        <v>105000000</v>
      </c>
      <c r="I216" s="133">
        <f>I217</f>
        <v>105000000</v>
      </c>
      <c r="J216" s="134">
        <f t="shared" si="18"/>
        <v>0</v>
      </c>
      <c r="K216" s="133">
        <f>K217</f>
        <v>105000000</v>
      </c>
    </row>
    <row r="217" spans="1:11" ht="11.25" customHeight="1">
      <c r="A217" s="135" t="s">
        <v>224</v>
      </c>
      <c r="B217" s="132" t="s">
        <v>349</v>
      </c>
      <c r="C217" s="136" t="s">
        <v>351</v>
      </c>
      <c r="D217" s="136" t="s">
        <v>354</v>
      </c>
      <c r="E217" s="132" t="s">
        <v>225</v>
      </c>
      <c r="F217" s="133">
        <f t="shared" si="19"/>
        <v>105000000</v>
      </c>
      <c r="G217" s="134">
        <f t="shared" si="17"/>
        <v>0</v>
      </c>
      <c r="H217" s="133">
        <f t="shared" si="19"/>
        <v>105000000</v>
      </c>
      <c r="I217" s="133">
        <f>I218</f>
        <v>105000000</v>
      </c>
      <c r="J217" s="134">
        <f t="shared" si="18"/>
        <v>0</v>
      </c>
      <c r="K217" s="133">
        <f>K218</f>
        <v>105000000</v>
      </c>
    </row>
    <row r="218" spans="1:11" ht="11.25" customHeight="1">
      <c r="A218" s="135" t="s">
        <v>355</v>
      </c>
      <c r="B218" s="132" t="s">
        <v>349</v>
      </c>
      <c r="C218" s="132" t="s">
        <v>351</v>
      </c>
      <c r="D218" s="132" t="s">
        <v>354</v>
      </c>
      <c r="E218" s="132" t="s">
        <v>356</v>
      </c>
      <c r="F218" s="133">
        <v>105000000</v>
      </c>
      <c r="G218" s="134">
        <f t="shared" si="17"/>
        <v>0</v>
      </c>
      <c r="H218" s="133">
        <v>105000000</v>
      </c>
      <c r="I218" s="133">
        <v>105000000</v>
      </c>
      <c r="J218" s="134">
        <f t="shared" si="18"/>
        <v>0</v>
      </c>
      <c r="K218" s="133">
        <v>105000000</v>
      </c>
    </row>
    <row r="219" spans="1:11" ht="11.25" customHeight="1">
      <c r="A219" s="135" t="s">
        <v>236</v>
      </c>
      <c r="B219" s="132" t="s">
        <v>349</v>
      </c>
      <c r="C219" s="136" t="s">
        <v>237</v>
      </c>
      <c r="D219" s="136"/>
      <c r="E219" s="136"/>
      <c r="F219" s="133">
        <f>F220+F225</f>
        <v>150133000</v>
      </c>
      <c r="G219" s="134">
        <f t="shared" si="17"/>
        <v>0</v>
      </c>
      <c r="H219" s="133">
        <f>H220+H225</f>
        <v>150133000</v>
      </c>
      <c r="I219" s="133">
        <f>I220+I225</f>
        <v>325000000</v>
      </c>
      <c r="J219" s="134">
        <f t="shared" si="18"/>
        <v>0</v>
      </c>
      <c r="K219" s="133">
        <f>K220+K225</f>
        <v>325000000</v>
      </c>
    </row>
    <row r="220" spans="1:11" ht="11.25" customHeight="1">
      <c r="A220" s="135" t="s">
        <v>244</v>
      </c>
      <c r="B220" s="132" t="s">
        <v>349</v>
      </c>
      <c r="C220" s="136" t="s">
        <v>237</v>
      </c>
      <c r="D220" s="136" t="s">
        <v>245</v>
      </c>
      <c r="E220" s="136"/>
      <c r="F220" s="133">
        <f>F221</f>
        <v>133000</v>
      </c>
      <c r="G220" s="134">
        <f t="shared" si="17"/>
        <v>0</v>
      </c>
      <c r="H220" s="133">
        <f>H221</f>
        <v>133000</v>
      </c>
      <c r="I220" s="133"/>
      <c r="J220" s="134">
        <f t="shared" si="18"/>
        <v>0</v>
      </c>
      <c r="K220" s="133"/>
    </row>
    <row r="221" spans="1:11" ht="33.75" customHeight="1">
      <c r="A221" s="135" t="s">
        <v>248</v>
      </c>
      <c r="B221" s="132" t="s">
        <v>349</v>
      </c>
      <c r="C221" s="136" t="s">
        <v>237</v>
      </c>
      <c r="D221" s="136" t="s">
        <v>249</v>
      </c>
      <c r="E221" s="136"/>
      <c r="F221" s="133">
        <f>F222</f>
        <v>133000</v>
      </c>
      <c r="G221" s="134">
        <f t="shared" si="17"/>
        <v>0</v>
      </c>
      <c r="H221" s="133">
        <f>H222</f>
        <v>133000</v>
      </c>
      <c r="I221" s="133"/>
      <c r="J221" s="134">
        <f t="shared" si="18"/>
        <v>0</v>
      </c>
      <c r="K221" s="133"/>
    </row>
    <row r="222" spans="1:11" ht="22.5" customHeight="1">
      <c r="A222" s="135" t="s">
        <v>208</v>
      </c>
      <c r="B222" s="132" t="s">
        <v>349</v>
      </c>
      <c r="C222" s="136" t="s">
        <v>237</v>
      </c>
      <c r="D222" s="136" t="s">
        <v>249</v>
      </c>
      <c r="E222" s="136" t="s">
        <v>209</v>
      </c>
      <c r="F222" s="133">
        <f>F223</f>
        <v>133000</v>
      </c>
      <c r="G222" s="134">
        <f t="shared" si="17"/>
        <v>0</v>
      </c>
      <c r="H222" s="133">
        <f>H223</f>
        <v>133000</v>
      </c>
      <c r="I222" s="133"/>
      <c r="J222" s="134">
        <f t="shared" si="18"/>
        <v>0</v>
      </c>
      <c r="K222" s="133"/>
    </row>
    <row r="223" spans="1:11" ht="22.5" customHeight="1">
      <c r="A223" s="135" t="s">
        <v>210</v>
      </c>
      <c r="B223" s="132" t="s">
        <v>349</v>
      </c>
      <c r="C223" s="136" t="s">
        <v>237</v>
      </c>
      <c r="D223" s="136" t="s">
        <v>249</v>
      </c>
      <c r="E223" s="136" t="s">
        <v>211</v>
      </c>
      <c r="F223" s="133">
        <f>F224</f>
        <v>133000</v>
      </c>
      <c r="G223" s="134">
        <f t="shared" si="17"/>
        <v>0</v>
      </c>
      <c r="H223" s="133">
        <f>H224</f>
        <v>133000</v>
      </c>
      <c r="I223" s="133"/>
      <c r="J223" s="134">
        <f t="shared" si="18"/>
        <v>0</v>
      </c>
      <c r="K223" s="133"/>
    </row>
    <row r="224" spans="1:11" ht="22.5" customHeight="1">
      <c r="A224" s="135" t="s">
        <v>214</v>
      </c>
      <c r="B224" s="132" t="s">
        <v>349</v>
      </c>
      <c r="C224" s="132" t="s">
        <v>237</v>
      </c>
      <c r="D224" s="132" t="s">
        <v>249</v>
      </c>
      <c r="E224" s="132" t="s">
        <v>215</v>
      </c>
      <c r="F224" s="133">
        <v>133000</v>
      </c>
      <c r="G224" s="134">
        <f t="shared" si="17"/>
        <v>0</v>
      </c>
      <c r="H224" s="133">
        <v>133000</v>
      </c>
      <c r="I224" s="133"/>
      <c r="J224" s="134">
        <f t="shared" si="18"/>
        <v>0</v>
      </c>
      <c r="K224" s="133"/>
    </row>
    <row r="225" spans="1:11" ht="11.25" customHeight="1">
      <c r="A225" s="135" t="s">
        <v>810</v>
      </c>
      <c r="B225" s="132" t="s">
        <v>349</v>
      </c>
      <c r="C225" s="136" t="s">
        <v>237</v>
      </c>
      <c r="D225" s="136" t="s">
        <v>811</v>
      </c>
      <c r="E225" s="136"/>
      <c r="F225" s="133">
        <f>F226</f>
        <v>150000000</v>
      </c>
      <c r="G225" s="134">
        <f t="shared" si="17"/>
        <v>0</v>
      </c>
      <c r="H225" s="133">
        <f>H226</f>
        <v>150000000</v>
      </c>
      <c r="I225" s="133">
        <f>I226</f>
        <v>325000000</v>
      </c>
      <c r="J225" s="134">
        <f t="shared" si="18"/>
        <v>0</v>
      </c>
      <c r="K225" s="133">
        <f>K226</f>
        <v>325000000</v>
      </c>
    </row>
    <row r="226" spans="1:11" ht="11.25" customHeight="1">
      <c r="A226" s="135" t="s">
        <v>224</v>
      </c>
      <c r="B226" s="132" t="s">
        <v>349</v>
      </c>
      <c r="C226" s="136" t="s">
        <v>237</v>
      </c>
      <c r="D226" s="136" t="s">
        <v>811</v>
      </c>
      <c r="E226" s="136" t="s">
        <v>225</v>
      </c>
      <c r="F226" s="133">
        <f>F227</f>
        <v>150000000</v>
      </c>
      <c r="G226" s="134">
        <f t="shared" si="17"/>
        <v>0</v>
      </c>
      <c r="H226" s="133">
        <f>H227</f>
        <v>150000000</v>
      </c>
      <c r="I226" s="133">
        <f>I227</f>
        <v>325000000</v>
      </c>
      <c r="J226" s="134">
        <f t="shared" si="18"/>
        <v>0</v>
      </c>
      <c r="K226" s="133">
        <f>K227</f>
        <v>325000000</v>
      </c>
    </row>
    <row r="227" spans="1:11" ht="11.25" customHeight="1">
      <c r="A227" s="135" t="s">
        <v>812</v>
      </c>
      <c r="B227" s="132" t="s">
        <v>349</v>
      </c>
      <c r="C227" s="132" t="s">
        <v>237</v>
      </c>
      <c r="D227" s="132" t="s">
        <v>811</v>
      </c>
      <c r="E227" s="132" t="s">
        <v>813</v>
      </c>
      <c r="F227" s="133">
        <v>150000000</v>
      </c>
      <c r="G227" s="134">
        <f t="shared" si="17"/>
        <v>0</v>
      </c>
      <c r="H227" s="133">
        <v>150000000</v>
      </c>
      <c r="I227" s="133">
        <v>325000000</v>
      </c>
      <c r="J227" s="134">
        <f t="shared" si="18"/>
        <v>0</v>
      </c>
      <c r="K227" s="133">
        <v>325000000</v>
      </c>
    </row>
    <row r="228" spans="1:11" ht="22.5" customHeight="1">
      <c r="A228" s="131" t="s">
        <v>365</v>
      </c>
      <c r="B228" s="132" t="s">
        <v>366</v>
      </c>
      <c r="C228" s="132"/>
      <c r="D228" s="132" t="s">
        <v>187</v>
      </c>
      <c r="E228" s="132" t="s">
        <v>187</v>
      </c>
      <c r="F228" s="133">
        <f>F229+F264+F287+F294+F309</f>
        <v>175782387</v>
      </c>
      <c r="G228" s="134">
        <f t="shared" si="17"/>
        <v>0</v>
      </c>
      <c r="H228" s="133">
        <f>H229+H264+H287+H294+H309</f>
        <v>175782387</v>
      </c>
      <c r="I228" s="133">
        <f>I229+I264+I287+I294+I309</f>
        <v>167328327</v>
      </c>
      <c r="J228" s="134">
        <f t="shared" si="18"/>
        <v>0</v>
      </c>
      <c r="K228" s="133">
        <f>K229+K264+K287+K294+K309</f>
        <v>167328327</v>
      </c>
    </row>
    <row r="229" spans="1:11" ht="11.25" customHeight="1">
      <c r="A229" s="135" t="s">
        <v>188</v>
      </c>
      <c r="B229" s="132" t="s">
        <v>366</v>
      </c>
      <c r="C229" s="136" t="s">
        <v>189</v>
      </c>
      <c r="D229" s="136"/>
      <c r="E229" s="136"/>
      <c r="F229" s="133">
        <f>F230</f>
        <v>70346860</v>
      </c>
      <c r="G229" s="134">
        <f t="shared" si="17"/>
        <v>0</v>
      </c>
      <c r="H229" s="133">
        <f>H230</f>
        <v>70346860</v>
      </c>
      <c r="I229" s="133">
        <f>I230</f>
        <v>70645100</v>
      </c>
      <c r="J229" s="134">
        <f t="shared" si="18"/>
        <v>0</v>
      </c>
      <c r="K229" s="133">
        <f>K230</f>
        <v>70645100</v>
      </c>
    </row>
    <row r="230" spans="1:11" ht="11.25" customHeight="1">
      <c r="A230" s="135" t="s">
        <v>236</v>
      </c>
      <c r="B230" s="132" t="s">
        <v>366</v>
      </c>
      <c r="C230" s="136" t="s">
        <v>237</v>
      </c>
      <c r="D230" s="136"/>
      <c r="E230" s="136"/>
      <c r="F230" s="133">
        <f>F231+F241+F255+F249</f>
        <v>70346860</v>
      </c>
      <c r="G230" s="134">
        <f t="shared" si="17"/>
        <v>0</v>
      </c>
      <c r="H230" s="133">
        <f>H231+H241+H255+H249</f>
        <v>70346860</v>
      </c>
      <c r="I230" s="133">
        <f>I231+I241+I255+I249</f>
        <v>70645100</v>
      </c>
      <c r="J230" s="134">
        <f t="shared" si="18"/>
        <v>0</v>
      </c>
      <c r="K230" s="133">
        <f>K231+K241+K255+K249</f>
        <v>70645100</v>
      </c>
    </row>
    <row r="231" spans="1:11" ht="33.75" customHeight="1">
      <c r="A231" s="135" t="s">
        <v>192</v>
      </c>
      <c r="B231" s="132" t="s">
        <v>366</v>
      </c>
      <c r="C231" s="136" t="s">
        <v>237</v>
      </c>
      <c r="D231" s="136" t="s">
        <v>193</v>
      </c>
      <c r="E231" s="136"/>
      <c r="F231" s="133">
        <f>F232</f>
        <v>65332600</v>
      </c>
      <c r="G231" s="134">
        <f t="shared" si="17"/>
        <v>0</v>
      </c>
      <c r="H231" s="133">
        <f>H232</f>
        <v>65332600</v>
      </c>
      <c r="I231" s="133">
        <f>I232</f>
        <v>65804700</v>
      </c>
      <c r="J231" s="134">
        <f t="shared" si="18"/>
        <v>0</v>
      </c>
      <c r="K231" s="133">
        <f>K232</f>
        <v>65804700</v>
      </c>
    </row>
    <row r="232" spans="1:11" ht="11.25" customHeight="1">
      <c r="A232" s="135" t="s">
        <v>204</v>
      </c>
      <c r="B232" s="132" t="s">
        <v>366</v>
      </c>
      <c r="C232" s="136" t="s">
        <v>237</v>
      </c>
      <c r="D232" s="136" t="s">
        <v>205</v>
      </c>
      <c r="E232" s="136"/>
      <c r="F232" s="133">
        <f>F233+F237</f>
        <v>65332600</v>
      </c>
      <c r="G232" s="134">
        <f t="shared" si="17"/>
        <v>0</v>
      </c>
      <c r="H232" s="133">
        <f>H233+H237</f>
        <v>65332600</v>
      </c>
      <c r="I232" s="133">
        <f>I233+I237</f>
        <v>65804700</v>
      </c>
      <c r="J232" s="134">
        <f t="shared" si="18"/>
        <v>0</v>
      </c>
      <c r="K232" s="133">
        <f>K233+K237</f>
        <v>65804700</v>
      </c>
    </row>
    <row r="233" spans="1:11" ht="56.25" customHeight="1">
      <c r="A233" s="135" t="s">
        <v>196</v>
      </c>
      <c r="B233" s="132" t="s">
        <v>366</v>
      </c>
      <c r="C233" s="136" t="s">
        <v>237</v>
      </c>
      <c r="D233" s="136" t="s">
        <v>205</v>
      </c>
      <c r="E233" s="136" t="s">
        <v>197</v>
      </c>
      <c r="F233" s="133">
        <f>F234</f>
        <v>60224700</v>
      </c>
      <c r="G233" s="134">
        <f t="shared" si="17"/>
        <v>0</v>
      </c>
      <c r="H233" s="133">
        <f>H234</f>
        <v>60224700</v>
      </c>
      <c r="I233" s="133">
        <f>I234</f>
        <v>60266000</v>
      </c>
      <c r="J233" s="134">
        <f t="shared" si="18"/>
        <v>0</v>
      </c>
      <c r="K233" s="133">
        <f>K234</f>
        <v>60266000</v>
      </c>
    </row>
    <row r="234" spans="1:11" ht="22.5" customHeight="1">
      <c r="A234" s="135" t="s">
        <v>198</v>
      </c>
      <c r="B234" s="132" t="s">
        <v>366</v>
      </c>
      <c r="C234" s="136" t="s">
        <v>237</v>
      </c>
      <c r="D234" s="136" t="s">
        <v>205</v>
      </c>
      <c r="E234" s="136" t="s">
        <v>199</v>
      </c>
      <c r="F234" s="133">
        <f>F235+F236</f>
        <v>60224700</v>
      </c>
      <c r="G234" s="134">
        <f t="shared" si="17"/>
        <v>0</v>
      </c>
      <c r="H234" s="133">
        <f>H235+H236</f>
        <v>60224700</v>
      </c>
      <c r="I234" s="133">
        <f>I235+I236</f>
        <v>60266000</v>
      </c>
      <c r="J234" s="134">
        <f t="shared" si="18"/>
        <v>0</v>
      </c>
      <c r="K234" s="133">
        <f>K235+K236</f>
        <v>60266000</v>
      </c>
    </row>
    <row r="235" spans="1:11" ht="11.25" customHeight="1">
      <c r="A235" s="135" t="s">
        <v>200</v>
      </c>
      <c r="B235" s="132" t="s">
        <v>366</v>
      </c>
      <c r="C235" s="132" t="s">
        <v>237</v>
      </c>
      <c r="D235" s="132" t="s">
        <v>205</v>
      </c>
      <c r="E235" s="132" t="s">
        <v>201</v>
      </c>
      <c r="F235" s="133">
        <v>58873200</v>
      </c>
      <c r="G235" s="134">
        <f t="shared" si="17"/>
        <v>0</v>
      </c>
      <c r="H235" s="133">
        <v>58873200</v>
      </c>
      <c r="I235" s="133">
        <v>58873200</v>
      </c>
      <c r="J235" s="134">
        <f t="shared" si="18"/>
        <v>0</v>
      </c>
      <c r="K235" s="133">
        <v>58873200</v>
      </c>
    </row>
    <row r="236" spans="1:11" ht="22.5" customHeight="1">
      <c r="A236" s="135" t="s">
        <v>206</v>
      </c>
      <c r="B236" s="132" t="s">
        <v>366</v>
      </c>
      <c r="C236" s="132" t="s">
        <v>237</v>
      </c>
      <c r="D236" s="132" t="s">
        <v>205</v>
      </c>
      <c r="E236" s="132" t="s">
        <v>207</v>
      </c>
      <c r="F236" s="133">
        <v>1351500</v>
      </c>
      <c r="G236" s="134">
        <f t="shared" si="17"/>
        <v>0</v>
      </c>
      <c r="H236" s="133">
        <v>1351500</v>
      </c>
      <c r="I236" s="133">
        <v>1392800</v>
      </c>
      <c r="J236" s="134">
        <f t="shared" si="18"/>
        <v>0</v>
      </c>
      <c r="K236" s="133">
        <v>1392800</v>
      </c>
    </row>
    <row r="237" spans="1:11" ht="22.5" customHeight="1">
      <c r="A237" s="135" t="s">
        <v>208</v>
      </c>
      <c r="B237" s="132" t="s">
        <v>366</v>
      </c>
      <c r="C237" s="136" t="s">
        <v>237</v>
      </c>
      <c r="D237" s="136" t="s">
        <v>205</v>
      </c>
      <c r="E237" s="136" t="s">
        <v>209</v>
      </c>
      <c r="F237" s="133">
        <f>F238</f>
        <v>5107900</v>
      </c>
      <c r="G237" s="134">
        <f t="shared" si="17"/>
        <v>0</v>
      </c>
      <c r="H237" s="133">
        <f>H238</f>
        <v>5107900</v>
      </c>
      <c r="I237" s="133">
        <f>I238</f>
        <v>5538700</v>
      </c>
      <c r="J237" s="134">
        <f t="shared" si="18"/>
        <v>0</v>
      </c>
      <c r="K237" s="133">
        <f>K238</f>
        <v>5538700</v>
      </c>
    </row>
    <row r="238" spans="1:11" ht="22.5" customHeight="1">
      <c r="A238" s="135" t="s">
        <v>210</v>
      </c>
      <c r="B238" s="132" t="s">
        <v>366</v>
      </c>
      <c r="C238" s="136" t="s">
        <v>237</v>
      </c>
      <c r="D238" s="136" t="s">
        <v>205</v>
      </c>
      <c r="E238" s="136" t="s">
        <v>211</v>
      </c>
      <c r="F238" s="133">
        <f>F239+F240</f>
        <v>5107900</v>
      </c>
      <c r="G238" s="134">
        <f t="shared" si="17"/>
        <v>0</v>
      </c>
      <c r="H238" s="133">
        <f>H239+H240</f>
        <v>5107900</v>
      </c>
      <c r="I238" s="133">
        <f>I239+I240</f>
        <v>5538700</v>
      </c>
      <c r="J238" s="134">
        <f t="shared" si="18"/>
        <v>0</v>
      </c>
      <c r="K238" s="133">
        <f>K239+K240</f>
        <v>5538700</v>
      </c>
    </row>
    <row r="239" spans="1:11" ht="22.5" customHeight="1">
      <c r="A239" s="135" t="s">
        <v>212</v>
      </c>
      <c r="B239" s="132" t="s">
        <v>366</v>
      </c>
      <c r="C239" s="132" t="s">
        <v>237</v>
      </c>
      <c r="D239" s="132" t="s">
        <v>205</v>
      </c>
      <c r="E239" s="132" t="s">
        <v>213</v>
      </c>
      <c r="F239" s="133">
        <v>1831700</v>
      </c>
      <c r="G239" s="134">
        <f t="shared" si="17"/>
        <v>0</v>
      </c>
      <c r="H239" s="133">
        <v>1831700</v>
      </c>
      <c r="I239" s="133">
        <v>1852200</v>
      </c>
      <c r="J239" s="134">
        <f t="shared" si="18"/>
        <v>0</v>
      </c>
      <c r="K239" s="133">
        <v>1852200</v>
      </c>
    </row>
    <row r="240" spans="1:11" ht="22.5" customHeight="1">
      <c r="A240" s="135" t="s">
        <v>214</v>
      </c>
      <c r="B240" s="132" t="s">
        <v>366</v>
      </c>
      <c r="C240" s="132" t="s">
        <v>237</v>
      </c>
      <c r="D240" s="132" t="s">
        <v>205</v>
      </c>
      <c r="E240" s="132" t="s">
        <v>215</v>
      </c>
      <c r="F240" s="133">
        <v>3276200</v>
      </c>
      <c r="G240" s="134">
        <f t="shared" si="17"/>
        <v>0</v>
      </c>
      <c r="H240" s="133">
        <v>3276200</v>
      </c>
      <c r="I240" s="133">
        <v>3686500</v>
      </c>
      <c r="J240" s="134">
        <f t="shared" si="18"/>
        <v>0</v>
      </c>
      <c r="K240" s="133">
        <v>3686500</v>
      </c>
    </row>
    <row r="241" spans="1:11" ht="33.75" customHeight="1">
      <c r="A241" s="135" t="s">
        <v>367</v>
      </c>
      <c r="B241" s="132" t="s">
        <v>366</v>
      </c>
      <c r="C241" s="136" t="s">
        <v>237</v>
      </c>
      <c r="D241" s="136" t="s">
        <v>368</v>
      </c>
      <c r="E241" s="136"/>
      <c r="F241" s="133">
        <f>F242</f>
        <v>3347000</v>
      </c>
      <c r="G241" s="134">
        <f t="shared" si="17"/>
        <v>0</v>
      </c>
      <c r="H241" s="133">
        <f>H242</f>
        <v>3347000</v>
      </c>
      <c r="I241" s="133">
        <f>I242</f>
        <v>3347000</v>
      </c>
      <c r="J241" s="134">
        <f t="shared" si="18"/>
        <v>0</v>
      </c>
      <c r="K241" s="133">
        <f>K242</f>
        <v>3347000</v>
      </c>
    </row>
    <row r="242" spans="1:11" ht="33.75" customHeight="1">
      <c r="A242" s="135" t="s">
        <v>369</v>
      </c>
      <c r="B242" s="132" t="s">
        <v>366</v>
      </c>
      <c r="C242" s="136" t="s">
        <v>237</v>
      </c>
      <c r="D242" s="136" t="s">
        <v>370</v>
      </c>
      <c r="E242" s="136"/>
      <c r="F242" s="133">
        <f>F243+F246</f>
        <v>3347000</v>
      </c>
      <c r="G242" s="134">
        <f t="shared" si="17"/>
        <v>0</v>
      </c>
      <c r="H242" s="133">
        <f>H243+H246</f>
        <v>3347000</v>
      </c>
      <c r="I242" s="133">
        <f>I243+I246</f>
        <v>3347000</v>
      </c>
      <c r="J242" s="134">
        <f t="shared" si="18"/>
        <v>0</v>
      </c>
      <c r="K242" s="133">
        <f>K243+K246</f>
        <v>3347000</v>
      </c>
    </row>
    <row r="243" spans="1:11" ht="22.5" customHeight="1">
      <c r="A243" s="135" t="s">
        <v>208</v>
      </c>
      <c r="B243" s="132" t="s">
        <v>366</v>
      </c>
      <c r="C243" s="136" t="s">
        <v>237</v>
      </c>
      <c r="D243" s="136" t="s">
        <v>370</v>
      </c>
      <c r="E243" s="136" t="s">
        <v>209</v>
      </c>
      <c r="F243" s="133">
        <f>F244</f>
        <v>2777000</v>
      </c>
      <c r="G243" s="134">
        <f t="shared" si="17"/>
        <v>0</v>
      </c>
      <c r="H243" s="133">
        <f>H244</f>
        <v>2777000</v>
      </c>
      <c r="I243" s="133">
        <f>I244</f>
        <v>2777000</v>
      </c>
      <c r="J243" s="134">
        <f t="shared" si="18"/>
        <v>0</v>
      </c>
      <c r="K243" s="133">
        <f>K244</f>
        <v>2777000</v>
      </c>
    </row>
    <row r="244" spans="1:11" ht="22.5" customHeight="1">
      <c r="A244" s="135" t="s">
        <v>210</v>
      </c>
      <c r="B244" s="132" t="s">
        <v>366</v>
      </c>
      <c r="C244" s="136" t="s">
        <v>237</v>
      </c>
      <c r="D244" s="136" t="s">
        <v>370</v>
      </c>
      <c r="E244" s="136" t="s">
        <v>211</v>
      </c>
      <c r="F244" s="133">
        <f>F245</f>
        <v>2777000</v>
      </c>
      <c r="G244" s="134">
        <f t="shared" si="17"/>
        <v>0</v>
      </c>
      <c r="H244" s="133">
        <f>H245</f>
        <v>2777000</v>
      </c>
      <c r="I244" s="133">
        <f>I245</f>
        <v>2777000</v>
      </c>
      <c r="J244" s="134">
        <f t="shared" si="18"/>
        <v>0</v>
      </c>
      <c r="K244" s="133">
        <f>K245</f>
        <v>2777000</v>
      </c>
    </row>
    <row r="245" spans="1:11" ht="22.5" customHeight="1">
      <c r="A245" s="135" t="s">
        <v>214</v>
      </c>
      <c r="B245" s="132" t="s">
        <v>366</v>
      </c>
      <c r="C245" s="132" t="s">
        <v>237</v>
      </c>
      <c r="D245" s="132" t="s">
        <v>370</v>
      </c>
      <c r="E245" s="132" t="s">
        <v>215</v>
      </c>
      <c r="F245" s="133">
        <v>2777000</v>
      </c>
      <c r="G245" s="134">
        <f t="shared" si="17"/>
        <v>0</v>
      </c>
      <c r="H245" s="133">
        <v>2777000</v>
      </c>
      <c r="I245" s="133">
        <v>2777000</v>
      </c>
      <c r="J245" s="134">
        <f t="shared" si="18"/>
        <v>0</v>
      </c>
      <c r="K245" s="133">
        <v>2777000</v>
      </c>
    </row>
    <row r="246" spans="1:11" ht="11.25" customHeight="1">
      <c r="A246" s="135" t="s">
        <v>224</v>
      </c>
      <c r="B246" s="132" t="s">
        <v>366</v>
      </c>
      <c r="C246" s="136" t="s">
        <v>237</v>
      </c>
      <c r="D246" s="136" t="s">
        <v>370</v>
      </c>
      <c r="E246" s="136" t="s">
        <v>225</v>
      </c>
      <c r="F246" s="133">
        <f>F247</f>
        <v>570000</v>
      </c>
      <c r="G246" s="134">
        <f t="shared" si="17"/>
        <v>0</v>
      </c>
      <c r="H246" s="133">
        <f>H247</f>
        <v>570000</v>
      </c>
      <c r="I246" s="133">
        <f>I247</f>
        <v>570000</v>
      </c>
      <c r="J246" s="134">
        <f t="shared" si="18"/>
        <v>0</v>
      </c>
      <c r="K246" s="133">
        <f>K247</f>
        <v>570000</v>
      </c>
    </row>
    <row r="247" spans="1:11" ht="11.25" customHeight="1">
      <c r="A247" s="135" t="s">
        <v>226</v>
      </c>
      <c r="B247" s="132" t="s">
        <v>366</v>
      </c>
      <c r="C247" s="136" t="s">
        <v>237</v>
      </c>
      <c r="D247" s="136" t="s">
        <v>370</v>
      </c>
      <c r="E247" s="136" t="s">
        <v>227</v>
      </c>
      <c r="F247" s="133">
        <f>F248</f>
        <v>570000</v>
      </c>
      <c r="G247" s="134">
        <f t="shared" si="17"/>
        <v>0</v>
      </c>
      <c r="H247" s="133">
        <f>H248</f>
        <v>570000</v>
      </c>
      <c r="I247" s="133">
        <f>I248</f>
        <v>570000</v>
      </c>
      <c r="J247" s="134">
        <f t="shared" si="18"/>
        <v>0</v>
      </c>
      <c r="K247" s="133">
        <f>K248</f>
        <v>570000</v>
      </c>
    </row>
    <row r="248" spans="1:11" ht="22.5" customHeight="1">
      <c r="A248" s="135" t="s">
        <v>228</v>
      </c>
      <c r="B248" s="132" t="s">
        <v>366</v>
      </c>
      <c r="C248" s="132" t="s">
        <v>237</v>
      </c>
      <c r="D248" s="132" t="s">
        <v>370</v>
      </c>
      <c r="E248" s="132" t="s">
        <v>229</v>
      </c>
      <c r="F248" s="133">
        <v>570000</v>
      </c>
      <c r="G248" s="134">
        <f t="shared" si="17"/>
        <v>0</v>
      </c>
      <c r="H248" s="133">
        <v>570000</v>
      </c>
      <c r="I248" s="133">
        <v>570000</v>
      </c>
      <c r="J248" s="134">
        <f t="shared" si="18"/>
        <v>0</v>
      </c>
      <c r="K248" s="133">
        <v>570000</v>
      </c>
    </row>
    <row r="249" spans="1:11" ht="22.5" customHeight="1">
      <c r="A249" s="135" t="s">
        <v>238</v>
      </c>
      <c r="B249" s="132" t="s">
        <v>366</v>
      </c>
      <c r="C249" s="136" t="s">
        <v>237</v>
      </c>
      <c r="D249" s="136" t="s">
        <v>239</v>
      </c>
      <c r="E249" s="136"/>
      <c r="F249" s="133">
        <f t="shared" ref="F249:H253" si="20">F250</f>
        <v>1422300</v>
      </c>
      <c r="G249" s="134">
        <f t="shared" si="17"/>
        <v>0</v>
      </c>
      <c r="H249" s="133">
        <f t="shared" si="20"/>
        <v>1422300</v>
      </c>
      <c r="I249" s="133">
        <f>I250</f>
        <v>1493400</v>
      </c>
      <c r="J249" s="134">
        <f t="shared" si="18"/>
        <v>0</v>
      </c>
      <c r="K249" s="133">
        <f>K250</f>
        <v>1493400</v>
      </c>
    </row>
    <row r="250" spans="1:11" ht="11.25" customHeight="1">
      <c r="A250" s="135" t="s">
        <v>240</v>
      </c>
      <c r="B250" s="132" t="s">
        <v>366</v>
      </c>
      <c r="C250" s="136" t="s">
        <v>237</v>
      </c>
      <c r="D250" s="136" t="s">
        <v>241</v>
      </c>
      <c r="E250" s="136"/>
      <c r="F250" s="133">
        <f t="shared" si="20"/>
        <v>1422300</v>
      </c>
      <c r="G250" s="134">
        <f t="shared" si="17"/>
        <v>0</v>
      </c>
      <c r="H250" s="133">
        <f t="shared" si="20"/>
        <v>1422300</v>
      </c>
      <c r="I250" s="133">
        <f>I251</f>
        <v>1493400</v>
      </c>
      <c r="J250" s="134">
        <f t="shared" si="18"/>
        <v>0</v>
      </c>
      <c r="K250" s="133">
        <f>K251</f>
        <v>1493400</v>
      </c>
    </row>
    <row r="251" spans="1:11" ht="11.25" customHeight="1">
      <c r="A251" s="135" t="s">
        <v>242</v>
      </c>
      <c r="B251" s="132" t="s">
        <v>366</v>
      </c>
      <c r="C251" s="136" t="s">
        <v>237</v>
      </c>
      <c r="D251" s="136" t="s">
        <v>243</v>
      </c>
      <c r="E251" s="136"/>
      <c r="F251" s="133">
        <f t="shared" si="20"/>
        <v>1422300</v>
      </c>
      <c r="G251" s="134">
        <f t="shared" si="17"/>
        <v>0</v>
      </c>
      <c r="H251" s="133">
        <f t="shared" si="20"/>
        <v>1422300</v>
      </c>
      <c r="I251" s="133">
        <f>I252</f>
        <v>1493400</v>
      </c>
      <c r="J251" s="134">
        <f t="shared" si="18"/>
        <v>0</v>
      </c>
      <c r="K251" s="133">
        <f>K252</f>
        <v>1493400</v>
      </c>
    </row>
    <row r="252" spans="1:11" ht="22.5" customHeight="1">
      <c r="A252" s="135" t="s">
        <v>208</v>
      </c>
      <c r="B252" s="132" t="s">
        <v>366</v>
      </c>
      <c r="C252" s="136" t="s">
        <v>237</v>
      </c>
      <c r="D252" s="136" t="s">
        <v>243</v>
      </c>
      <c r="E252" s="136" t="s">
        <v>209</v>
      </c>
      <c r="F252" s="133">
        <f t="shared" si="20"/>
        <v>1422300</v>
      </c>
      <c r="G252" s="134">
        <f t="shared" si="17"/>
        <v>0</v>
      </c>
      <c r="H252" s="133">
        <f t="shared" si="20"/>
        <v>1422300</v>
      </c>
      <c r="I252" s="133">
        <f>I253</f>
        <v>1493400</v>
      </c>
      <c r="J252" s="134">
        <f t="shared" si="18"/>
        <v>0</v>
      </c>
      <c r="K252" s="133">
        <f>K253</f>
        <v>1493400</v>
      </c>
    </row>
    <row r="253" spans="1:11" ht="22.5" customHeight="1">
      <c r="A253" s="135" t="s">
        <v>210</v>
      </c>
      <c r="B253" s="132" t="s">
        <v>366</v>
      </c>
      <c r="C253" s="136" t="s">
        <v>237</v>
      </c>
      <c r="D253" s="136" t="s">
        <v>243</v>
      </c>
      <c r="E253" s="136" t="s">
        <v>211</v>
      </c>
      <c r="F253" s="133">
        <f t="shared" si="20"/>
        <v>1422300</v>
      </c>
      <c r="G253" s="134">
        <f t="shared" si="17"/>
        <v>0</v>
      </c>
      <c r="H253" s="133">
        <f t="shared" si="20"/>
        <v>1422300</v>
      </c>
      <c r="I253" s="133">
        <f>I254</f>
        <v>1493400</v>
      </c>
      <c r="J253" s="134">
        <f t="shared" si="18"/>
        <v>0</v>
      </c>
      <c r="K253" s="133">
        <f>K254</f>
        <v>1493400</v>
      </c>
    </row>
    <row r="254" spans="1:11" ht="22.5" customHeight="1">
      <c r="A254" s="135" t="s">
        <v>214</v>
      </c>
      <c r="B254" s="132" t="s">
        <v>366</v>
      </c>
      <c r="C254" s="132" t="s">
        <v>237</v>
      </c>
      <c r="D254" s="132" t="s">
        <v>243</v>
      </c>
      <c r="E254" s="132" t="s">
        <v>215</v>
      </c>
      <c r="F254" s="133">
        <v>1422300</v>
      </c>
      <c r="G254" s="134">
        <f t="shared" si="17"/>
        <v>0</v>
      </c>
      <c r="H254" s="133">
        <v>1422300</v>
      </c>
      <c r="I254" s="133">
        <v>1493400</v>
      </c>
      <c r="J254" s="134">
        <f t="shared" si="18"/>
        <v>0</v>
      </c>
      <c r="K254" s="133">
        <v>1493400</v>
      </c>
    </row>
    <row r="255" spans="1:11" ht="11.25" customHeight="1">
      <c r="A255" s="135" t="s">
        <v>244</v>
      </c>
      <c r="B255" s="132" t="s">
        <v>366</v>
      </c>
      <c r="C255" s="136" t="s">
        <v>237</v>
      </c>
      <c r="D255" s="136" t="s">
        <v>245</v>
      </c>
      <c r="E255" s="136"/>
      <c r="F255" s="133">
        <f>F256+F260</f>
        <v>244960</v>
      </c>
      <c r="G255" s="134">
        <f t="shared" si="17"/>
        <v>0</v>
      </c>
      <c r="H255" s="133">
        <f>H256+H260</f>
        <v>244960</v>
      </c>
      <c r="I255" s="133"/>
      <c r="J255" s="134">
        <f t="shared" si="18"/>
        <v>0</v>
      </c>
      <c r="K255" s="133"/>
    </row>
    <row r="256" spans="1:11" ht="33.75" customHeight="1">
      <c r="A256" s="135" t="s">
        <v>248</v>
      </c>
      <c r="B256" s="132" t="s">
        <v>366</v>
      </c>
      <c r="C256" s="136" t="s">
        <v>237</v>
      </c>
      <c r="D256" s="136" t="s">
        <v>249</v>
      </c>
      <c r="E256" s="136"/>
      <c r="F256" s="133">
        <f>F257</f>
        <v>100000</v>
      </c>
      <c r="G256" s="134">
        <f t="shared" si="17"/>
        <v>0</v>
      </c>
      <c r="H256" s="133">
        <f>H257</f>
        <v>100000</v>
      </c>
      <c r="I256" s="133"/>
      <c r="J256" s="134">
        <f t="shared" si="18"/>
        <v>0</v>
      </c>
      <c r="K256" s="133"/>
    </row>
    <row r="257" spans="1:11" ht="22.5" customHeight="1">
      <c r="A257" s="135" t="s">
        <v>208</v>
      </c>
      <c r="B257" s="132" t="s">
        <v>366</v>
      </c>
      <c r="C257" s="136" t="s">
        <v>237</v>
      </c>
      <c r="D257" s="136" t="s">
        <v>249</v>
      </c>
      <c r="E257" s="136" t="s">
        <v>209</v>
      </c>
      <c r="F257" s="133">
        <f>F258</f>
        <v>100000</v>
      </c>
      <c r="G257" s="134">
        <f t="shared" si="17"/>
        <v>0</v>
      </c>
      <c r="H257" s="133">
        <f>H258</f>
        <v>100000</v>
      </c>
      <c r="I257" s="133"/>
      <c r="J257" s="134">
        <f t="shared" si="18"/>
        <v>0</v>
      </c>
      <c r="K257" s="133"/>
    </row>
    <row r="258" spans="1:11" ht="22.5" customHeight="1">
      <c r="A258" s="135" t="s">
        <v>210</v>
      </c>
      <c r="B258" s="132" t="s">
        <v>366</v>
      </c>
      <c r="C258" s="136" t="s">
        <v>237</v>
      </c>
      <c r="D258" s="136" t="s">
        <v>249</v>
      </c>
      <c r="E258" s="136" t="s">
        <v>211</v>
      </c>
      <c r="F258" s="133">
        <f>F259</f>
        <v>100000</v>
      </c>
      <c r="G258" s="134">
        <f t="shared" si="17"/>
        <v>0</v>
      </c>
      <c r="H258" s="133">
        <f>H259</f>
        <v>100000</v>
      </c>
      <c r="I258" s="133"/>
      <c r="J258" s="134">
        <f t="shared" si="18"/>
        <v>0</v>
      </c>
      <c r="K258" s="133"/>
    </row>
    <row r="259" spans="1:11" ht="22.5" customHeight="1">
      <c r="A259" s="135" t="s">
        <v>214</v>
      </c>
      <c r="B259" s="132" t="s">
        <v>366</v>
      </c>
      <c r="C259" s="132" t="s">
        <v>237</v>
      </c>
      <c r="D259" s="132" t="s">
        <v>249</v>
      </c>
      <c r="E259" s="132" t="s">
        <v>215</v>
      </c>
      <c r="F259" s="133">
        <v>100000</v>
      </c>
      <c r="G259" s="134">
        <f t="shared" si="17"/>
        <v>0</v>
      </c>
      <c r="H259" s="133">
        <v>100000</v>
      </c>
      <c r="I259" s="133"/>
      <c r="J259" s="134">
        <f t="shared" si="18"/>
        <v>0</v>
      </c>
      <c r="K259" s="133"/>
    </row>
    <row r="260" spans="1:11" ht="46.5" customHeight="1">
      <c r="A260" s="135" t="s">
        <v>260</v>
      </c>
      <c r="B260" s="132" t="s">
        <v>366</v>
      </c>
      <c r="C260" s="136" t="s">
        <v>237</v>
      </c>
      <c r="D260" s="136" t="s">
        <v>261</v>
      </c>
      <c r="E260" s="136"/>
      <c r="F260" s="133">
        <f>F261</f>
        <v>144960</v>
      </c>
      <c r="G260" s="134">
        <f t="shared" si="17"/>
        <v>0</v>
      </c>
      <c r="H260" s="133">
        <f>H261</f>
        <v>144960</v>
      </c>
      <c r="I260" s="133"/>
      <c r="J260" s="134">
        <f t="shared" si="18"/>
        <v>0</v>
      </c>
      <c r="K260" s="133"/>
    </row>
    <row r="261" spans="1:11" ht="22.5" customHeight="1">
      <c r="A261" s="135" t="s">
        <v>208</v>
      </c>
      <c r="B261" s="132" t="s">
        <v>366</v>
      </c>
      <c r="C261" s="136" t="s">
        <v>237</v>
      </c>
      <c r="D261" s="136" t="s">
        <v>261</v>
      </c>
      <c r="E261" s="136" t="s">
        <v>209</v>
      </c>
      <c r="F261" s="133">
        <f>F262</f>
        <v>144960</v>
      </c>
      <c r="G261" s="134">
        <f t="shared" si="17"/>
        <v>0</v>
      </c>
      <c r="H261" s="133">
        <f>H262</f>
        <v>144960</v>
      </c>
      <c r="I261" s="133"/>
      <c r="J261" s="134">
        <f t="shared" si="18"/>
        <v>0</v>
      </c>
      <c r="K261" s="133"/>
    </row>
    <row r="262" spans="1:11" ht="22.5" customHeight="1">
      <c r="A262" s="135" t="s">
        <v>210</v>
      </c>
      <c r="B262" s="132" t="s">
        <v>366</v>
      </c>
      <c r="C262" s="136" t="s">
        <v>237</v>
      </c>
      <c r="D262" s="136" t="s">
        <v>261</v>
      </c>
      <c r="E262" s="136" t="s">
        <v>211</v>
      </c>
      <c r="F262" s="133">
        <f>F263</f>
        <v>144960</v>
      </c>
      <c r="G262" s="134">
        <f t="shared" si="17"/>
        <v>0</v>
      </c>
      <c r="H262" s="133">
        <f>H263</f>
        <v>144960</v>
      </c>
      <c r="I262" s="133"/>
      <c r="J262" s="134">
        <f t="shared" si="18"/>
        <v>0</v>
      </c>
      <c r="K262" s="133"/>
    </row>
    <row r="263" spans="1:11" ht="22.5" customHeight="1">
      <c r="A263" s="135" t="s">
        <v>214</v>
      </c>
      <c r="B263" s="132" t="s">
        <v>366</v>
      </c>
      <c r="C263" s="132" t="s">
        <v>237</v>
      </c>
      <c r="D263" s="132" t="s">
        <v>261</v>
      </c>
      <c r="E263" s="132" t="s">
        <v>215</v>
      </c>
      <c r="F263" s="133">
        <v>144960</v>
      </c>
      <c r="G263" s="134">
        <f t="shared" si="17"/>
        <v>0</v>
      </c>
      <c r="H263" s="133">
        <v>144960</v>
      </c>
      <c r="I263" s="133"/>
      <c r="J263" s="134">
        <f t="shared" si="18"/>
        <v>0</v>
      </c>
      <c r="K263" s="133"/>
    </row>
    <row r="264" spans="1:11" ht="22.5" customHeight="1">
      <c r="A264" s="135" t="s">
        <v>282</v>
      </c>
      <c r="B264" s="132" t="s">
        <v>366</v>
      </c>
      <c r="C264" s="136" t="s">
        <v>283</v>
      </c>
      <c r="D264" s="136"/>
      <c r="E264" s="136"/>
      <c r="F264" s="133">
        <f>F265+F280</f>
        <v>11728727</v>
      </c>
      <c r="G264" s="134">
        <f t="shared" si="17"/>
        <v>0</v>
      </c>
      <c r="H264" s="133">
        <f>H265+H280</f>
        <v>11728727</v>
      </c>
      <c r="I264" s="133">
        <f>I265+I280</f>
        <v>2864627</v>
      </c>
      <c r="J264" s="134">
        <f t="shared" si="18"/>
        <v>0</v>
      </c>
      <c r="K264" s="133">
        <f>K265+K280</f>
        <v>2864627</v>
      </c>
    </row>
    <row r="265" spans="1:11" ht="33.75" customHeight="1">
      <c r="A265" s="135" t="s">
        <v>284</v>
      </c>
      <c r="B265" s="132" t="s">
        <v>366</v>
      </c>
      <c r="C265" s="136" t="s">
        <v>285</v>
      </c>
      <c r="D265" s="136"/>
      <c r="E265" s="136"/>
      <c r="F265" s="133">
        <f>F266+F271</f>
        <v>11406727</v>
      </c>
      <c r="G265" s="134">
        <f t="shared" si="17"/>
        <v>0</v>
      </c>
      <c r="H265" s="133">
        <f>H266+H271</f>
        <v>11406727</v>
      </c>
      <c r="I265" s="133">
        <f>I266+I271</f>
        <v>2542627</v>
      </c>
      <c r="J265" s="134">
        <f t="shared" si="18"/>
        <v>0</v>
      </c>
      <c r="K265" s="133">
        <f>K266+K271</f>
        <v>2542627</v>
      </c>
    </row>
    <row r="266" spans="1:11" ht="11.25" customHeight="1">
      <c r="A266" s="135" t="s">
        <v>292</v>
      </c>
      <c r="B266" s="132" t="s">
        <v>366</v>
      </c>
      <c r="C266" s="136" t="s">
        <v>285</v>
      </c>
      <c r="D266" s="136" t="s">
        <v>293</v>
      </c>
      <c r="E266" s="136"/>
      <c r="F266" s="133">
        <f>F267</f>
        <v>8864100</v>
      </c>
      <c r="G266" s="134">
        <f t="shared" si="17"/>
        <v>0</v>
      </c>
      <c r="H266" s="133">
        <f>H267</f>
        <v>8864100</v>
      </c>
      <c r="I266" s="133"/>
      <c r="J266" s="134">
        <f t="shared" si="18"/>
        <v>0</v>
      </c>
      <c r="K266" s="133"/>
    </row>
    <row r="267" spans="1:11" ht="56.25" customHeight="1">
      <c r="A267" s="135" t="s">
        <v>372</v>
      </c>
      <c r="B267" s="132" t="s">
        <v>366</v>
      </c>
      <c r="C267" s="136" t="s">
        <v>285</v>
      </c>
      <c r="D267" s="136" t="s">
        <v>373</v>
      </c>
      <c r="E267" s="136"/>
      <c r="F267" s="133">
        <f>F268</f>
        <v>8864100</v>
      </c>
      <c r="G267" s="134">
        <f t="shared" si="17"/>
        <v>0</v>
      </c>
      <c r="H267" s="133">
        <f>H268</f>
        <v>8864100</v>
      </c>
      <c r="I267" s="133"/>
      <c r="J267" s="134">
        <f t="shared" si="18"/>
        <v>0</v>
      </c>
      <c r="K267" s="133"/>
    </row>
    <row r="268" spans="1:11" ht="22.5" customHeight="1">
      <c r="A268" s="135" t="s">
        <v>208</v>
      </c>
      <c r="B268" s="132" t="s">
        <v>366</v>
      </c>
      <c r="C268" s="136" t="s">
        <v>285</v>
      </c>
      <c r="D268" s="136" t="s">
        <v>373</v>
      </c>
      <c r="E268" s="136" t="s">
        <v>209</v>
      </c>
      <c r="F268" s="133">
        <f>F269</f>
        <v>8864100</v>
      </c>
      <c r="G268" s="134">
        <f t="shared" si="17"/>
        <v>0</v>
      </c>
      <c r="H268" s="133">
        <f>H269</f>
        <v>8864100</v>
      </c>
      <c r="I268" s="133"/>
      <c r="J268" s="134">
        <f t="shared" si="18"/>
        <v>0</v>
      </c>
      <c r="K268" s="133"/>
    </row>
    <row r="269" spans="1:11" ht="22.5" customHeight="1">
      <c r="A269" s="135" t="s">
        <v>210</v>
      </c>
      <c r="B269" s="132" t="s">
        <v>366</v>
      </c>
      <c r="C269" s="136" t="s">
        <v>285</v>
      </c>
      <c r="D269" s="136" t="s">
        <v>373</v>
      </c>
      <c r="E269" s="136" t="s">
        <v>211</v>
      </c>
      <c r="F269" s="133">
        <f>F270</f>
        <v>8864100</v>
      </c>
      <c r="G269" s="134">
        <f t="shared" ref="G269:G332" si="21">H269-F269</f>
        <v>0</v>
      </c>
      <c r="H269" s="133">
        <f>H270</f>
        <v>8864100</v>
      </c>
      <c r="I269" s="133"/>
      <c r="J269" s="134">
        <f t="shared" ref="J269:J332" si="22">K269-I269</f>
        <v>0</v>
      </c>
      <c r="K269" s="133"/>
    </row>
    <row r="270" spans="1:11" ht="22.5" customHeight="1">
      <c r="A270" s="135" t="s">
        <v>214</v>
      </c>
      <c r="B270" s="132" t="s">
        <v>366</v>
      </c>
      <c r="C270" s="132" t="s">
        <v>285</v>
      </c>
      <c r="D270" s="132" t="s">
        <v>373</v>
      </c>
      <c r="E270" s="132" t="s">
        <v>215</v>
      </c>
      <c r="F270" s="133">
        <v>8864100</v>
      </c>
      <c r="G270" s="134">
        <f t="shared" si="21"/>
        <v>0</v>
      </c>
      <c r="H270" s="133">
        <v>8864100</v>
      </c>
      <c r="I270" s="133"/>
      <c r="J270" s="134">
        <f t="shared" si="22"/>
        <v>0</v>
      </c>
      <c r="K270" s="133"/>
    </row>
    <row r="271" spans="1:11" ht="11.25" customHeight="1">
      <c r="A271" s="135" t="s">
        <v>244</v>
      </c>
      <c r="B271" s="132" t="s">
        <v>366</v>
      </c>
      <c r="C271" s="136" t="s">
        <v>285</v>
      </c>
      <c r="D271" s="136" t="s">
        <v>245</v>
      </c>
      <c r="E271" s="136"/>
      <c r="F271" s="133">
        <f>F272+F276</f>
        <v>2542627</v>
      </c>
      <c r="G271" s="134">
        <f t="shared" si="21"/>
        <v>0</v>
      </c>
      <c r="H271" s="133">
        <f>H272+H276</f>
        <v>2542627</v>
      </c>
      <c r="I271" s="133">
        <f>I272+I276</f>
        <v>2542627</v>
      </c>
      <c r="J271" s="134">
        <f t="shared" si="22"/>
        <v>0</v>
      </c>
      <c r="K271" s="133">
        <f>K272+K276</f>
        <v>2542627</v>
      </c>
    </row>
    <row r="272" spans="1:11" ht="56.25" customHeight="1">
      <c r="A272" s="135" t="s">
        <v>374</v>
      </c>
      <c r="B272" s="132" t="s">
        <v>366</v>
      </c>
      <c r="C272" s="136" t="s">
        <v>285</v>
      </c>
      <c r="D272" s="136" t="s">
        <v>375</v>
      </c>
      <c r="E272" s="136"/>
      <c r="F272" s="133">
        <f t="shared" ref="F272:H274" si="23">F273</f>
        <v>2463000</v>
      </c>
      <c r="G272" s="134">
        <f t="shared" si="21"/>
        <v>0</v>
      </c>
      <c r="H272" s="133">
        <f t="shared" si="23"/>
        <v>2463000</v>
      </c>
      <c r="I272" s="133">
        <f>I273</f>
        <v>2463000</v>
      </c>
      <c r="J272" s="134">
        <f t="shared" si="22"/>
        <v>0</v>
      </c>
      <c r="K272" s="133">
        <f>K273</f>
        <v>2463000</v>
      </c>
    </row>
    <row r="273" spans="1:11" ht="22.5" customHeight="1">
      <c r="A273" s="135" t="s">
        <v>208</v>
      </c>
      <c r="B273" s="132" t="s">
        <v>366</v>
      </c>
      <c r="C273" s="136" t="s">
        <v>285</v>
      </c>
      <c r="D273" s="136" t="s">
        <v>375</v>
      </c>
      <c r="E273" s="136" t="s">
        <v>209</v>
      </c>
      <c r="F273" s="133">
        <f t="shared" si="23"/>
        <v>2463000</v>
      </c>
      <c r="G273" s="134">
        <f t="shared" si="21"/>
        <v>0</v>
      </c>
      <c r="H273" s="133">
        <f t="shared" si="23"/>
        <v>2463000</v>
      </c>
      <c r="I273" s="133">
        <f>I274</f>
        <v>2463000</v>
      </c>
      <c r="J273" s="134">
        <f t="shared" si="22"/>
        <v>0</v>
      </c>
      <c r="K273" s="133">
        <f>K274</f>
        <v>2463000</v>
      </c>
    </row>
    <row r="274" spans="1:11" ht="22.5" customHeight="1">
      <c r="A274" s="135" t="s">
        <v>210</v>
      </c>
      <c r="B274" s="132" t="s">
        <v>366</v>
      </c>
      <c r="C274" s="136" t="s">
        <v>285</v>
      </c>
      <c r="D274" s="136" t="s">
        <v>375</v>
      </c>
      <c r="E274" s="136" t="s">
        <v>211</v>
      </c>
      <c r="F274" s="133">
        <f t="shared" si="23"/>
        <v>2463000</v>
      </c>
      <c r="G274" s="134">
        <f t="shared" si="21"/>
        <v>0</v>
      </c>
      <c r="H274" s="133">
        <f t="shared" si="23"/>
        <v>2463000</v>
      </c>
      <c r="I274" s="133">
        <f>I275</f>
        <v>2463000</v>
      </c>
      <c r="J274" s="134">
        <f t="shared" si="22"/>
        <v>0</v>
      </c>
      <c r="K274" s="133">
        <f>K275</f>
        <v>2463000</v>
      </c>
    </row>
    <row r="275" spans="1:11" ht="22.5" customHeight="1">
      <c r="A275" s="135" t="s">
        <v>214</v>
      </c>
      <c r="B275" s="132" t="s">
        <v>366</v>
      </c>
      <c r="C275" s="132" t="s">
        <v>285</v>
      </c>
      <c r="D275" s="132" t="s">
        <v>375</v>
      </c>
      <c r="E275" s="132" t="s">
        <v>215</v>
      </c>
      <c r="F275" s="133">
        <v>2463000</v>
      </c>
      <c r="G275" s="134">
        <f t="shared" si="21"/>
        <v>0</v>
      </c>
      <c r="H275" s="133">
        <v>2463000</v>
      </c>
      <c r="I275" s="133">
        <v>2463000</v>
      </c>
      <c r="J275" s="134">
        <f t="shared" si="22"/>
        <v>0</v>
      </c>
      <c r="K275" s="133">
        <v>2463000</v>
      </c>
    </row>
    <row r="276" spans="1:11" ht="45" customHeight="1">
      <c r="A276" s="135" t="s">
        <v>376</v>
      </c>
      <c r="B276" s="132" t="s">
        <v>366</v>
      </c>
      <c r="C276" s="136" t="s">
        <v>285</v>
      </c>
      <c r="D276" s="136" t="s">
        <v>377</v>
      </c>
      <c r="E276" s="136"/>
      <c r="F276" s="133">
        <f t="shared" ref="F276:H278" si="24">F277</f>
        <v>79627</v>
      </c>
      <c r="G276" s="134">
        <f t="shared" si="21"/>
        <v>0</v>
      </c>
      <c r="H276" s="133">
        <f t="shared" si="24"/>
        <v>79627</v>
      </c>
      <c r="I276" s="133">
        <f>I277</f>
        <v>79627</v>
      </c>
      <c r="J276" s="134">
        <f t="shared" si="22"/>
        <v>0</v>
      </c>
      <c r="K276" s="133">
        <f>K277</f>
        <v>79627</v>
      </c>
    </row>
    <row r="277" spans="1:11" ht="22.5" customHeight="1">
      <c r="A277" s="135" t="s">
        <v>208</v>
      </c>
      <c r="B277" s="132" t="s">
        <v>366</v>
      </c>
      <c r="C277" s="136" t="s">
        <v>285</v>
      </c>
      <c r="D277" s="136" t="s">
        <v>377</v>
      </c>
      <c r="E277" s="136" t="s">
        <v>209</v>
      </c>
      <c r="F277" s="133">
        <f t="shared" si="24"/>
        <v>79627</v>
      </c>
      <c r="G277" s="134">
        <f t="shared" si="21"/>
        <v>0</v>
      </c>
      <c r="H277" s="133">
        <f t="shared" si="24"/>
        <v>79627</v>
      </c>
      <c r="I277" s="133">
        <f>I278</f>
        <v>79627</v>
      </c>
      <c r="J277" s="134">
        <f t="shared" si="22"/>
        <v>0</v>
      </c>
      <c r="K277" s="133">
        <f>K278</f>
        <v>79627</v>
      </c>
    </row>
    <row r="278" spans="1:11" ht="22.5" customHeight="1">
      <c r="A278" s="135" t="s">
        <v>210</v>
      </c>
      <c r="B278" s="132" t="s">
        <v>366</v>
      </c>
      <c r="C278" s="136" t="s">
        <v>285</v>
      </c>
      <c r="D278" s="136" t="s">
        <v>377</v>
      </c>
      <c r="E278" s="136" t="s">
        <v>211</v>
      </c>
      <c r="F278" s="133">
        <f t="shared" si="24"/>
        <v>79627</v>
      </c>
      <c r="G278" s="134">
        <f t="shared" si="21"/>
        <v>0</v>
      </c>
      <c r="H278" s="133">
        <f t="shared" si="24"/>
        <v>79627</v>
      </c>
      <c r="I278" s="133">
        <f>I279</f>
        <v>79627</v>
      </c>
      <c r="J278" s="134">
        <f t="shared" si="22"/>
        <v>0</v>
      </c>
      <c r="K278" s="133">
        <f>K279</f>
        <v>79627</v>
      </c>
    </row>
    <row r="279" spans="1:11" ht="22.5" customHeight="1">
      <c r="A279" s="135" t="s">
        <v>212</v>
      </c>
      <c r="B279" s="132" t="s">
        <v>366</v>
      </c>
      <c r="C279" s="132" t="s">
        <v>285</v>
      </c>
      <c r="D279" s="132" t="s">
        <v>377</v>
      </c>
      <c r="E279" s="132" t="s">
        <v>213</v>
      </c>
      <c r="F279" s="133">
        <v>79627</v>
      </c>
      <c r="G279" s="134">
        <f t="shared" si="21"/>
        <v>0</v>
      </c>
      <c r="H279" s="133">
        <v>79627</v>
      </c>
      <c r="I279" s="133">
        <v>79627</v>
      </c>
      <c r="J279" s="134">
        <f t="shared" si="22"/>
        <v>0</v>
      </c>
      <c r="K279" s="133">
        <v>79627</v>
      </c>
    </row>
    <row r="280" spans="1:11" ht="22.5" customHeight="1">
      <c r="A280" s="135" t="s">
        <v>290</v>
      </c>
      <c r="B280" s="132" t="s">
        <v>366</v>
      </c>
      <c r="C280" s="132" t="s">
        <v>291</v>
      </c>
      <c r="D280" s="132"/>
      <c r="E280" s="132"/>
      <c r="F280" s="133">
        <f>F281</f>
        <v>322000</v>
      </c>
      <c r="G280" s="134">
        <f t="shared" si="21"/>
        <v>0</v>
      </c>
      <c r="H280" s="133">
        <f t="shared" ref="H280:I283" si="25">H281</f>
        <v>322000</v>
      </c>
      <c r="I280" s="133">
        <f t="shared" si="25"/>
        <v>322000</v>
      </c>
      <c r="J280" s="134">
        <f t="shared" si="22"/>
        <v>0</v>
      </c>
      <c r="K280" s="133">
        <f>K281</f>
        <v>322000</v>
      </c>
    </row>
    <row r="281" spans="1:11" ht="11.25" customHeight="1">
      <c r="A281" s="135" t="s">
        <v>244</v>
      </c>
      <c r="B281" s="132" t="s">
        <v>366</v>
      </c>
      <c r="C281" s="132" t="s">
        <v>291</v>
      </c>
      <c r="D281" s="132" t="s">
        <v>245</v>
      </c>
      <c r="E281" s="132"/>
      <c r="F281" s="133">
        <f>F282</f>
        <v>322000</v>
      </c>
      <c r="G281" s="134">
        <f t="shared" si="21"/>
        <v>0</v>
      </c>
      <c r="H281" s="133">
        <f t="shared" si="25"/>
        <v>322000</v>
      </c>
      <c r="I281" s="133">
        <f t="shared" si="25"/>
        <v>322000</v>
      </c>
      <c r="J281" s="134">
        <f t="shared" si="22"/>
        <v>0</v>
      </c>
      <c r="K281" s="133">
        <f>K282</f>
        <v>322000</v>
      </c>
    </row>
    <row r="282" spans="1:11" ht="33.75" customHeight="1">
      <c r="A282" s="135" t="s">
        <v>814</v>
      </c>
      <c r="B282" s="132" t="s">
        <v>366</v>
      </c>
      <c r="C282" s="132" t="s">
        <v>291</v>
      </c>
      <c r="D282" s="132" t="s">
        <v>379</v>
      </c>
      <c r="E282" s="132"/>
      <c r="F282" s="133">
        <f>F283</f>
        <v>322000</v>
      </c>
      <c r="G282" s="134">
        <f t="shared" si="21"/>
        <v>0</v>
      </c>
      <c r="H282" s="133">
        <f t="shared" si="25"/>
        <v>322000</v>
      </c>
      <c r="I282" s="133">
        <f t="shared" si="25"/>
        <v>322000</v>
      </c>
      <c r="J282" s="134">
        <f t="shared" si="22"/>
        <v>0</v>
      </c>
      <c r="K282" s="133">
        <f>K283</f>
        <v>322000</v>
      </c>
    </row>
    <row r="283" spans="1:11" ht="22.5" customHeight="1">
      <c r="A283" s="135" t="s">
        <v>208</v>
      </c>
      <c r="B283" s="132" t="s">
        <v>366</v>
      </c>
      <c r="C283" s="132" t="s">
        <v>291</v>
      </c>
      <c r="D283" s="132" t="s">
        <v>379</v>
      </c>
      <c r="E283" s="132" t="s">
        <v>209</v>
      </c>
      <c r="F283" s="133">
        <f>F284</f>
        <v>322000</v>
      </c>
      <c r="G283" s="134">
        <f t="shared" si="21"/>
        <v>0</v>
      </c>
      <c r="H283" s="133">
        <f t="shared" si="25"/>
        <v>322000</v>
      </c>
      <c r="I283" s="133">
        <f t="shared" si="25"/>
        <v>322000</v>
      </c>
      <c r="J283" s="134">
        <f t="shared" si="22"/>
        <v>0</v>
      </c>
      <c r="K283" s="133">
        <f>K284</f>
        <v>322000</v>
      </c>
    </row>
    <row r="284" spans="1:11" ht="22.5" customHeight="1">
      <c r="A284" s="135" t="s">
        <v>210</v>
      </c>
      <c r="B284" s="132" t="s">
        <v>366</v>
      </c>
      <c r="C284" s="132" t="s">
        <v>291</v>
      </c>
      <c r="D284" s="132" t="s">
        <v>379</v>
      </c>
      <c r="E284" s="132" t="s">
        <v>211</v>
      </c>
      <c r="F284" s="133">
        <f>F285+F286</f>
        <v>322000</v>
      </c>
      <c r="G284" s="134">
        <f t="shared" si="21"/>
        <v>0</v>
      </c>
      <c r="H284" s="133">
        <f>H285+H286</f>
        <v>322000</v>
      </c>
      <c r="I284" s="133">
        <f>I285+I286</f>
        <v>322000</v>
      </c>
      <c r="J284" s="134">
        <f t="shared" si="22"/>
        <v>0</v>
      </c>
      <c r="K284" s="133">
        <f>K285+K286</f>
        <v>322000</v>
      </c>
    </row>
    <row r="285" spans="1:11" ht="22.5" customHeight="1">
      <c r="A285" s="135" t="s">
        <v>212</v>
      </c>
      <c r="B285" s="132" t="s">
        <v>366</v>
      </c>
      <c r="C285" s="132" t="s">
        <v>291</v>
      </c>
      <c r="D285" s="132" t="s">
        <v>379</v>
      </c>
      <c r="E285" s="132" t="s">
        <v>213</v>
      </c>
      <c r="F285" s="133">
        <v>222000</v>
      </c>
      <c r="G285" s="134">
        <f t="shared" si="21"/>
        <v>0</v>
      </c>
      <c r="H285" s="133">
        <v>222000</v>
      </c>
      <c r="I285" s="133">
        <v>222000</v>
      </c>
      <c r="J285" s="134">
        <f t="shared" si="22"/>
        <v>0</v>
      </c>
      <c r="K285" s="133">
        <v>222000</v>
      </c>
    </row>
    <row r="286" spans="1:11" ht="22.5" customHeight="1">
      <c r="A286" s="135" t="s">
        <v>214</v>
      </c>
      <c r="B286" s="132" t="s">
        <v>366</v>
      </c>
      <c r="C286" s="132" t="s">
        <v>291</v>
      </c>
      <c r="D286" s="132" t="s">
        <v>379</v>
      </c>
      <c r="E286" s="132" t="s">
        <v>215</v>
      </c>
      <c r="F286" s="133">
        <v>100000</v>
      </c>
      <c r="G286" s="134">
        <f t="shared" si="21"/>
        <v>0</v>
      </c>
      <c r="H286" s="133">
        <v>100000</v>
      </c>
      <c r="I286" s="133">
        <v>100000</v>
      </c>
      <c r="J286" s="134">
        <f t="shared" si="22"/>
        <v>0</v>
      </c>
      <c r="K286" s="133">
        <v>100000</v>
      </c>
    </row>
    <row r="287" spans="1:11" ht="11.25" customHeight="1">
      <c r="A287" s="135" t="s">
        <v>301</v>
      </c>
      <c r="B287" s="132" t="s">
        <v>366</v>
      </c>
      <c r="C287" s="136" t="s">
        <v>302</v>
      </c>
      <c r="D287" s="132"/>
      <c r="E287" s="136"/>
      <c r="F287" s="133">
        <f t="shared" ref="F287:K292" si="26">F288</f>
        <v>2250000</v>
      </c>
      <c r="G287" s="134">
        <f t="shared" si="21"/>
        <v>0</v>
      </c>
      <c r="H287" s="133">
        <f t="shared" si="26"/>
        <v>2250000</v>
      </c>
      <c r="I287" s="133">
        <f t="shared" si="26"/>
        <v>2250000</v>
      </c>
      <c r="J287" s="134">
        <f t="shared" si="22"/>
        <v>0</v>
      </c>
      <c r="K287" s="133">
        <f t="shared" si="26"/>
        <v>2250000</v>
      </c>
    </row>
    <row r="288" spans="1:11" ht="11.25" customHeight="1">
      <c r="A288" s="135" t="s">
        <v>307</v>
      </c>
      <c r="B288" s="132" t="s">
        <v>366</v>
      </c>
      <c r="C288" s="136" t="s">
        <v>308</v>
      </c>
      <c r="D288" s="136"/>
      <c r="E288" s="136"/>
      <c r="F288" s="133">
        <f t="shared" si="26"/>
        <v>2250000</v>
      </c>
      <c r="G288" s="134">
        <f t="shared" si="21"/>
        <v>0</v>
      </c>
      <c r="H288" s="133">
        <f t="shared" si="26"/>
        <v>2250000</v>
      </c>
      <c r="I288" s="133">
        <f t="shared" si="26"/>
        <v>2250000</v>
      </c>
      <c r="J288" s="134">
        <f t="shared" si="22"/>
        <v>0</v>
      </c>
      <c r="K288" s="133">
        <f t="shared" si="26"/>
        <v>2250000</v>
      </c>
    </row>
    <row r="289" spans="1:11" ht="22.5" customHeight="1">
      <c r="A289" s="135" t="s">
        <v>380</v>
      </c>
      <c r="B289" s="132" t="s">
        <v>366</v>
      </c>
      <c r="C289" s="136" t="s">
        <v>308</v>
      </c>
      <c r="D289" s="136" t="s">
        <v>381</v>
      </c>
      <c r="E289" s="136"/>
      <c r="F289" s="133">
        <f t="shared" si="26"/>
        <v>2250000</v>
      </c>
      <c r="G289" s="134">
        <f t="shared" si="21"/>
        <v>0</v>
      </c>
      <c r="H289" s="133">
        <f t="shared" si="26"/>
        <v>2250000</v>
      </c>
      <c r="I289" s="133">
        <f t="shared" si="26"/>
        <v>2250000</v>
      </c>
      <c r="J289" s="134">
        <f t="shared" si="22"/>
        <v>0</v>
      </c>
      <c r="K289" s="133">
        <f t="shared" si="26"/>
        <v>2250000</v>
      </c>
    </row>
    <row r="290" spans="1:11" ht="11.25" customHeight="1">
      <c r="A290" s="135" t="s">
        <v>382</v>
      </c>
      <c r="B290" s="132" t="s">
        <v>366</v>
      </c>
      <c r="C290" s="136" t="s">
        <v>308</v>
      </c>
      <c r="D290" s="136" t="s">
        <v>383</v>
      </c>
      <c r="E290" s="136"/>
      <c r="F290" s="133">
        <f t="shared" si="26"/>
        <v>2250000</v>
      </c>
      <c r="G290" s="134">
        <f t="shared" si="21"/>
        <v>0</v>
      </c>
      <c r="H290" s="133">
        <f t="shared" si="26"/>
        <v>2250000</v>
      </c>
      <c r="I290" s="133">
        <f t="shared" si="26"/>
        <v>2250000</v>
      </c>
      <c r="J290" s="134">
        <f t="shared" si="22"/>
        <v>0</v>
      </c>
      <c r="K290" s="133">
        <f t="shared" si="26"/>
        <v>2250000</v>
      </c>
    </row>
    <row r="291" spans="1:11" ht="22.5" customHeight="1">
      <c r="A291" s="135" t="s">
        <v>208</v>
      </c>
      <c r="B291" s="132" t="s">
        <v>366</v>
      </c>
      <c r="C291" s="136" t="s">
        <v>308</v>
      </c>
      <c r="D291" s="136" t="s">
        <v>383</v>
      </c>
      <c r="E291" s="136" t="s">
        <v>209</v>
      </c>
      <c r="F291" s="133">
        <f t="shared" si="26"/>
        <v>2250000</v>
      </c>
      <c r="G291" s="134">
        <f t="shared" si="21"/>
        <v>0</v>
      </c>
      <c r="H291" s="133">
        <f t="shared" si="26"/>
        <v>2250000</v>
      </c>
      <c r="I291" s="133">
        <f t="shared" si="26"/>
        <v>2250000</v>
      </c>
      <c r="J291" s="134">
        <f t="shared" si="22"/>
        <v>0</v>
      </c>
      <c r="K291" s="133">
        <f t="shared" si="26"/>
        <v>2250000</v>
      </c>
    </row>
    <row r="292" spans="1:11" ht="22.5" customHeight="1">
      <c r="A292" s="135" t="s">
        <v>210</v>
      </c>
      <c r="B292" s="132" t="s">
        <v>366</v>
      </c>
      <c r="C292" s="136" t="s">
        <v>308</v>
      </c>
      <c r="D292" s="136" t="s">
        <v>383</v>
      </c>
      <c r="E292" s="136" t="s">
        <v>211</v>
      </c>
      <c r="F292" s="133">
        <f t="shared" si="26"/>
        <v>2250000</v>
      </c>
      <c r="G292" s="134">
        <f t="shared" si="21"/>
        <v>0</v>
      </c>
      <c r="H292" s="133">
        <f t="shared" si="26"/>
        <v>2250000</v>
      </c>
      <c r="I292" s="133">
        <f t="shared" si="26"/>
        <v>2250000</v>
      </c>
      <c r="J292" s="134">
        <f t="shared" si="22"/>
        <v>0</v>
      </c>
      <c r="K292" s="133">
        <f t="shared" si="26"/>
        <v>2250000</v>
      </c>
    </row>
    <row r="293" spans="1:11" ht="22.5" customHeight="1">
      <c r="A293" s="135" t="s">
        <v>214</v>
      </c>
      <c r="B293" s="132" t="s">
        <v>366</v>
      </c>
      <c r="C293" s="132" t="s">
        <v>308</v>
      </c>
      <c r="D293" s="132" t="s">
        <v>383</v>
      </c>
      <c r="E293" s="132" t="s">
        <v>215</v>
      </c>
      <c r="F293" s="133">
        <v>2250000</v>
      </c>
      <c r="G293" s="134">
        <f t="shared" si="21"/>
        <v>0</v>
      </c>
      <c r="H293" s="133">
        <v>2250000</v>
      </c>
      <c r="I293" s="133">
        <v>2250000</v>
      </c>
      <c r="J293" s="134">
        <f t="shared" si="22"/>
        <v>0</v>
      </c>
      <c r="K293" s="133">
        <v>2250000</v>
      </c>
    </row>
    <row r="294" spans="1:11" ht="11.25" customHeight="1">
      <c r="A294" s="135" t="s">
        <v>313</v>
      </c>
      <c r="B294" s="132" t="s">
        <v>366</v>
      </c>
      <c r="C294" s="136" t="s">
        <v>314</v>
      </c>
      <c r="D294" s="136"/>
      <c r="E294" s="136"/>
      <c r="F294" s="133">
        <f>F295+F302</f>
        <v>70877000</v>
      </c>
      <c r="G294" s="134">
        <f t="shared" si="21"/>
        <v>0</v>
      </c>
      <c r="H294" s="133">
        <f>H295+H302</f>
        <v>70877000</v>
      </c>
      <c r="I294" s="133">
        <f>I295+I302</f>
        <v>70877000</v>
      </c>
      <c r="J294" s="134">
        <f t="shared" si="22"/>
        <v>0</v>
      </c>
      <c r="K294" s="133">
        <f>K295+K302</f>
        <v>70877000</v>
      </c>
    </row>
    <row r="295" spans="1:11" ht="11.25" customHeight="1">
      <c r="A295" s="135" t="s">
        <v>325</v>
      </c>
      <c r="B295" s="132" t="s">
        <v>366</v>
      </c>
      <c r="C295" s="136" t="s">
        <v>326</v>
      </c>
      <c r="D295" s="136"/>
      <c r="E295" s="136"/>
      <c r="F295" s="133">
        <f t="shared" ref="F295:K300" si="27">F296</f>
        <v>10987200</v>
      </c>
      <c r="G295" s="134">
        <f t="shared" si="21"/>
        <v>0</v>
      </c>
      <c r="H295" s="133">
        <f t="shared" si="27"/>
        <v>10987200</v>
      </c>
      <c r="I295" s="133">
        <f t="shared" si="27"/>
        <v>10987200</v>
      </c>
      <c r="J295" s="134">
        <f t="shared" si="22"/>
        <v>0</v>
      </c>
      <c r="K295" s="133">
        <f t="shared" si="27"/>
        <v>10987200</v>
      </c>
    </row>
    <row r="296" spans="1:11" ht="11.25" customHeight="1">
      <c r="A296" s="135" t="s">
        <v>414</v>
      </c>
      <c r="B296" s="132" t="s">
        <v>366</v>
      </c>
      <c r="C296" s="136" t="s">
        <v>326</v>
      </c>
      <c r="D296" s="136" t="s">
        <v>415</v>
      </c>
      <c r="E296" s="136"/>
      <c r="F296" s="133">
        <f t="shared" si="27"/>
        <v>10987200</v>
      </c>
      <c r="G296" s="134">
        <f t="shared" si="21"/>
        <v>0</v>
      </c>
      <c r="H296" s="133">
        <f t="shared" si="27"/>
        <v>10987200</v>
      </c>
      <c r="I296" s="133">
        <f t="shared" si="27"/>
        <v>10987200</v>
      </c>
      <c r="J296" s="134">
        <f t="shared" si="22"/>
        <v>0</v>
      </c>
      <c r="K296" s="133">
        <f t="shared" si="27"/>
        <v>10987200</v>
      </c>
    </row>
    <row r="297" spans="1:11" ht="135" customHeight="1">
      <c r="A297" s="135" t="s">
        <v>416</v>
      </c>
      <c r="B297" s="132" t="s">
        <v>366</v>
      </c>
      <c r="C297" s="136" t="s">
        <v>326</v>
      </c>
      <c r="D297" s="136" t="s">
        <v>417</v>
      </c>
      <c r="E297" s="136"/>
      <c r="F297" s="133">
        <f t="shared" si="27"/>
        <v>10987200</v>
      </c>
      <c r="G297" s="134">
        <f t="shared" si="21"/>
        <v>0</v>
      </c>
      <c r="H297" s="133">
        <f t="shared" si="27"/>
        <v>10987200</v>
      </c>
      <c r="I297" s="133">
        <f t="shared" si="27"/>
        <v>10987200</v>
      </c>
      <c r="J297" s="134">
        <f t="shared" si="22"/>
        <v>0</v>
      </c>
      <c r="K297" s="133">
        <f t="shared" si="27"/>
        <v>10987200</v>
      </c>
    </row>
    <row r="298" spans="1:11" ht="56.25" customHeight="1">
      <c r="A298" s="135" t="s">
        <v>421</v>
      </c>
      <c r="B298" s="132" t="s">
        <v>366</v>
      </c>
      <c r="C298" s="136" t="s">
        <v>326</v>
      </c>
      <c r="D298" s="136" t="s">
        <v>422</v>
      </c>
      <c r="E298" s="136"/>
      <c r="F298" s="133">
        <f t="shared" si="27"/>
        <v>10987200</v>
      </c>
      <c r="G298" s="134">
        <f t="shared" si="21"/>
        <v>0</v>
      </c>
      <c r="H298" s="133">
        <f t="shared" si="27"/>
        <v>10987200</v>
      </c>
      <c r="I298" s="133">
        <f t="shared" si="27"/>
        <v>10987200</v>
      </c>
      <c r="J298" s="134">
        <f t="shared" si="22"/>
        <v>0</v>
      </c>
      <c r="K298" s="133">
        <f t="shared" si="27"/>
        <v>10987200</v>
      </c>
    </row>
    <row r="299" spans="1:11" ht="11.25" customHeight="1">
      <c r="A299" s="135" t="s">
        <v>216</v>
      </c>
      <c r="B299" s="132" t="s">
        <v>366</v>
      </c>
      <c r="C299" s="136" t="s">
        <v>326</v>
      </c>
      <c r="D299" s="136" t="s">
        <v>422</v>
      </c>
      <c r="E299" s="136" t="s">
        <v>217</v>
      </c>
      <c r="F299" s="133">
        <f t="shared" si="27"/>
        <v>10987200</v>
      </c>
      <c r="G299" s="134">
        <f t="shared" si="21"/>
        <v>0</v>
      </c>
      <c r="H299" s="133">
        <f t="shared" si="27"/>
        <v>10987200</v>
      </c>
      <c r="I299" s="133">
        <f t="shared" si="27"/>
        <v>10987200</v>
      </c>
      <c r="J299" s="134">
        <f t="shared" si="22"/>
        <v>0</v>
      </c>
      <c r="K299" s="133">
        <f t="shared" si="27"/>
        <v>10987200</v>
      </c>
    </row>
    <row r="300" spans="1:11" ht="22.5" customHeight="1">
      <c r="A300" s="135" t="s">
        <v>218</v>
      </c>
      <c r="B300" s="132" t="s">
        <v>366</v>
      </c>
      <c r="C300" s="136" t="s">
        <v>326</v>
      </c>
      <c r="D300" s="136" t="s">
        <v>422</v>
      </c>
      <c r="E300" s="136" t="s">
        <v>219</v>
      </c>
      <c r="F300" s="133">
        <f t="shared" si="27"/>
        <v>10987200</v>
      </c>
      <c r="G300" s="134">
        <f t="shared" si="21"/>
        <v>0</v>
      </c>
      <c r="H300" s="133">
        <f t="shared" si="27"/>
        <v>10987200</v>
      </c>
      <c r="I300" s="133">
        <f t="shared" si="27"/>
        <v>10987200</v>
      </c>
      <c r="J300" s="134">
        <f t="shared" si="22"/>
        <v>0</v>
      </c>
      <c r="K300" s="133">
        <f t="shared" si="27"/>
        <v>10987200</v>
      </c>
    </row>
    <row r="301" spans="1:11" ht="11.25" customHeight="1">
      <c r="A301" s="135" t="s">
        <v>420</v>
      </c>
      <c r="B301" s="132" t="s">
        <v>366</v>
      </c>
      <c r="C301" s="132" t="s">
        <v>326</v>
      </c>
      <c r="D301" s="132" t="s">
        <v>422</v>
      </c>
      <c r="E301" s="132" t="s">
        <v>413</v>
      </c>
      <c r="F301" s="133">
        <v>10987200</v>
      </c>
      <c r="G301" s="134">
        <f t="shared" si="21"/>
        <v>0</v>
      </c>
      <c r="H301" s="133">
        <v>10987200</v>
      </c>
      <c r="I301" s="133">
        <v>10987200</v>
      </c>
      <c r="J301" s="134">
        <f t="shared" si="22"/>
        <v>0</v>
      </c>
      <c r="K301" s="133">
        <v>10987200</v>
      </c>
    </row>
    <row r="302" spans="1:11" ht="11.25" customHeight="1">
      <c r="A302" s="135" t="s">
        <v>431</v>
      </c>
      <c r="B302" s="132" t="s">
        <v>366</v>
      </c>
      <c r="C302" s="136" t="s">
        <v>432</v>
      </c>
      <c r="D302" s="136"/>
      <c r="E302" s="136"/>
      <c r="F302" s="133">
        <f t="shared" ref="F302:K307" si="28">F303</f>
        <v>59889800</v>
      </c>
      <c r="G302" s="134">
        <f t="shared" si="21"/>
        <v>0</v>
      </c>
      <c r="H302" s="133">
        <f t="shared" si="28"/>
        <v>59889800</v>
      </c>
      <c r="I302" s="133">
        <f t="shared" si="28"/>
        <v>59889800</v>
      </c>
      <c r="J302" s="134">
        <f t="shared" si="22"/>
        <v>0</v>
      </c>
      <c r="K302" s="133">
        <f t="shared" si="28"/>
        <v>59889800</v>
      </c>
    </row>
    <row r="303" spans="1:11" ht="11.25" customHeight="1">
      <c r="A303" s="135" t="s">
        <v>414</v>
      </c>
      <c r="B303" s="132" t="s">
        <v>366</v>
      </c>
      <c r="C303" s="136" t="s">
        <v>432</v>
      </c>
      <c r="D303" s="136" t="s">
        <v>415</v>
      </c>
      <c r="E303" s="136"/>
      <c r="F303" s="133">
        <f t="shared" si="28"/>
        <v>59889800</v>
      </c>
      <c r="G303" s="134">
        <f t="shared" si="21"/>
        <v>0</v>
      </c>
      <c r="H303" s="133">
        <f t="shared" si="28"/>
        <v>59889800</v>
      </c>
      <c r="I303" s="133">
        <f t="shared" si="28"/>
        <v>59889800</v>
      </c>
      <c r="J303" s="134">
        <f t="shared" si="22"/>
        <v>0</v>
      </c>
      <c r="K303" s="133">
        <f t="shared" si="28"/>
        <v>59889800</v>
      </c>
    </row>
    <row r="304" spans="1:11" ht="45" customHeight="1">
      <c r="A304" s="135" t="s">
        <v>433</v>
      </c>
      <c r="B304" s="132" t="s">
        <v>366</v>
      </c>
      <c r="C304" s="136" t="s">
        <v>432</v>
      </c>
      <c r="D304" s="136" t="s">
        <v>434</v>
      </c>
      <c r="E304" s="136"/>
      <c r="F304" s="133">
        <f t="shared" si="28"/>
        <v>59889800</v>
      </c>
      <c r="G304" s="134">
        <f t="shared" si="21"/>
        <v>0</v>
      </c>
      <c r="H304" s="133">
        <f t="shared" si="28"/>
        <v>59889800</v>
      </c>
      <c r="I304" s="133">
        <f t="shared" si="28"/>
        <v>59889800</v>
      </c>
      <c r="J304" s="134">
        <f t="shared" si="22"/>
        <v>0</v>
      </c>
      <c r="K304" s="133">
        <f t="shared" si="28"/>
        <v>59889800</v>
      </c>
    </row>
    <row r="305" spans="1:11" ht="45" customHeight="1">
      <c r="A305" s="135" t="s">
        <v>433</v>
      </c>
      <c r="B305" s="132" t="s">
        <v>366</v>
      </c>
      <c r="C305" s="136" t="s">
        <v>432</v>
      </c>
      <c r="D305" s="136" t="s">
        <v>435</v>
      </c>
      <c r="E305" s="136"/>
      <c r="F305" s="133">
        <f t="shared" si="28"/>
        <v>59889800</v>
      </c>
      <c r="G305" s="134">
        <f t="shared" si="21"/>
        <v>0</v>
      </c>
      <c r="H305" s="133">
        <f t="shared" si="28"/>
        <v>59889800</v>
      </c>
      <c r="I305" s="133">
        <f t="shared" si="28"/>
        <v>59889800</v>
      </c>
      <c r="J305" s="134">
        <f t="shared" si="22"/>
        <v>0</v>
      </c>
      <c r="K305" s="133">
        <f t="shared" si="28"/>
        <v>59889800</v>
      </c>
    </row>
    <row r="306" spans="1:11" ht="11.25" customHeight="1">
      <c r="A306" s="135" t="s">
        <v>216</v>
      </c>
      <c r="B306" s="132" t="s">
        <v>366</v>
      </c>
      <c r="C306" s="136" t="s">
        <v>432</v>
      </c>
      <c r="D306" s="136" t="s">
        <v>435</v>
      </c>
      <c r="E306" s="136" t="s">
        <v>217</v>
      </c>
      <c r="F306" s="133">
        <f t="shared" si="28"/>
        <v>59889800</v>
      </c>
      <c r="G306" s="134">
        <f t="shared" si="21"/>
        <v>0</v>
      </c>
      <c r="H306" s="133">
        <f t="shared" si="28"/>
        <v>59889800</v>
      </c>
      <c r="I306" s="133">
        <f t="shared" si="28"/>
        <v>59889800</v>
      </c>
      <c r="J306" s="134">
        <f t="shared" si="22"/>
        <v>0</v>
      </c>
      <c r="K306" s="133">
        <f t="shared" si="28"/>
        <v>59889800</v>
      </c>
    </row>
    <row r="307" spans="1:11" ht="22.5" customHeight="1">
      <c r="A307" s="135" t="s">
        <v>218</v>
      </c>
      <c r="B307" s="132" t="s">
        <v>366</v>
      </c>
      <c r="C307" s="136" t="s">
        <v>432</v>
      </c>
      <c r="D307" s="136" t="s">
        <v>435</v>
      </c>
      <c r="E307" s="136" t="s">
        <v>219</v>
      </c>
      <c r="F307" s="133">
        <f t="shared" si="28"/>
        <v>59889800</v>
      </c>
      <c r="G307" s="134">
        <f t="shared" si="21"/>
        <v>0</v>
      </c>
      <c r="H307" s="133">
        <f t="shared" si="28"/>
        <v>59889800</v>
      </c>
      <c r="I307" s="133">
        <f t="shared" si="28"/>
        <v>59889800</v>
      </c>
      <c r="J307" s="134">
        <f t="shared" si="22"/>
        <v>0</v>
      </c>
      <c r="K307" s="133">
        <f t="shared" si="28"/>
        <v>59889800</v>
      </c>
    </row>
    <row r="308" spans="1:11" ht="11.25" customHeight="1">
      <c r="A308" s="135" t="s">
        <v>436</v>
      </c>
      <c r="B308" s="132" t="s">
        <v>366</v>
      </c>
      <c r="C308" s="132" t="s">
        <v>432</v>
      </c>
      <c r="D308" s="132" t="s">
        <v>435</v>
      </c>
      <c r="E308" s="132" t="s">
        <v>437</v>
      </c>
      <c r="F308" s="133">
        <v>59889800</v>
      </c>
      <c r="G308" s="134">
        <f t="shared" si="21"/>
        <v>0</v>
      </c>
      <c r="H308" s="133">
        <v>59889800</v>
      </c>
      <c r="I308" s="133">
        <v>59889800</v>
      </c>
      <c r="J308" s="134">
        <f t="shared" si="22"/>
        <v>0</v>
      </c>
      <c r="K308" s="133">
        <v>59889800</v>
      </c>
    </row>
    <row r="309" spans="1:11" ht="11.25" customHeight="1">
      <c r="A309" s="135" t="s">
        <v>333</v>
      </c>
      <c r="B309" s="132" t="s">
        <v>366</v>
      </c>
      <c r="C309" s="136" t="s">
        <v>334</v>
      </c>
      <c r="D309" s="136"/>
      <c r="E309" s="136"/>
      <c r="F309" s="133">
        <f t="shared" ref="F309:H313" si="29">F310</f>
        <v>20579800</v>
      </c>
      <c r="G309" s="134">
        <f t="shared" si="21"/>
        <v>0</v>
      </c>
      <c r="H309" s="133">
        <f t="shared" si="29"/>
        <v>20579800</v>
      </c>
      <c r="I309" s="133">
        <f>I310</f>
        <v>20691600</v>
      </c>
      <c r="J309" s="134">
        <f t="shared" si="22"/>
        <v>0</v>
      </c>
      <c r="K309" s="133">
        <f>K310</f>
        <v>20691600</v>
      </c>
    </row>
    <row r="310" spans="1:11" ht="11.25" customHeight="1">
      <c r="A310" s="135" t="s">
        <v>438</v>
      </c>
      <c r="B310" s="132" t="s">
        <v>366</v>
      </c>
      <c r="C310" s="136" t="s">
        <v>439</v>
      </c>
      <c r="D310" s="136"/>
      <c r="E310" s="136"/>
      <c r="F310" s="133">
        <f t="shared" si="29"/>
        <v>20579800</v>
      </c>
      <c r="G310" s="134">
        <f t="shared" si="21"/>
        <v>0</v>
      </c>
      <c r="H310" s="133">
        <f t="shared" si="29"/>
        <v>20579800</v>
      </c>
      <c r="I310" s="133">
        <f>I311</f>
        <v>20691600</v>
      </c>
      <c r="J310" s="134">
        <f t="shared" si="22"/>
        <v>0</v>
      </c>
      <c r="K310" s="133">
        <f>K311</f>
        <v>20691600</v>
      </c>
    </row>
    <row r="311" spans="1:11" ht="11.25" customHeight="1">
      <c r="A311" s="135" t="s">
        <v>440</v>
      </c>
      <c r="B311" s="132" t="s">
        <v>366</v>
      </c>
      <c r="C311" s="136" t="s">
        <v>439</v>
      </c>
      <c r="D311" s="136" t="s">
        <v>441</v>
      </c>
      <c r="E311" s="136"/>
      <c r="F311" s="133">
        <f t="shared" si="29"/>
        <v>20579800</v>
      </c>
      <c r="G311" s="134">
        <f t="shared" si="21"/>
        <v>0</v>
      </c>
      <c r="H311" s="133">
        <f t="shared" si="29"/>
        <v>20579800</v>
      </c>
      <c r="I311" s="133">
        <f>I312</f>
        <v>20691600</v>
      </c>
      <c r="J311" s="134">
        <f t="shared" si="22"/>
        <v>0</v>
      </c>
      <c r="K311" s="133">
        <f>K312</f>
        <v>20691600</v>
      </c>
    </row>
    <row r="312" spans="1:11" ht="22.5" customHeight="1">
      <c r="A312" s="135" t="s">
        <v>442</v>
      </c>
      <c r="B312" s="132" t="s">
        <v>366</v>
      </c>
      <c r="C312" s="136" t="s">
        <v>439</v>
      </c>
      <c r="D312" s="136" t="s">
        <v>443</v>
      </c>
      <c r="E312" s="136"/>
      <c r="F312" s="133">
        <f t="shared" si="29"/>
        <v>20579800</v>
      </c>
      <c r="G312" s="134">
        <f t="shared" si="21"/>
        <v>0</v>
      </c>
      <c r="H312" s="133">
        <f t="shared" si="29"/>
        <v>20579800</v>
      </c>
      <c r="I312" s="133">
        <f>I313</f>
        <v>20691600</v>
      </c>
      <c r="J312" s="134">
        <f t="shared" si="22"/>
        <v>0</v>
      </c>
      <c r="K312" s="133">
        <f>K313</f>
        <v>20691600</v>
      </c>
    </row>
    <row r="313" spans="1:11" ht="33.75" customHeight="1">
      <c r="A313" s="135" t="s">
        <v>340</v>
      </c>
      <c r="B313" s="132" t="s">
        <v>366</v>
      </c>
      <c r="C313" s="136" t="s">
        <v>439</v>
      </c>
      <c r="D313" s="136" t="s">
        <v>443</v>
      </c>
      <c r="E313" s="136" t="s">
        <v>341</v>
      </c>
      <c r="F313" s="133">
        <f t="shared" si="29"/>
        <v>20579800</v>
      </c>
      <c r="G313" s="134">
        <f t="shared" si="21"/>
        <v>0</v>
      </c>
      <c r="H313" s="133">
        <f t="shared" si="29"/>
        <v>20579800</v>
      </c>
      <c r="I313" s="133">
        <f>I314</f>
        <v>20691600</v>
      </c>
      <c r="J313" s="134">
        <f t="shared" si="22"/>
        <v>0</v>
      </c>
      <c r="K313" s="133">
        <f>K314</f>
        <v>20691600</v>
      </c>
    </row>
    <row r="314" spans="1:11" ht="11.25" customHeight="1">
      <c r="A314" s="135" t="s">
        <v>342</v>
      </c>
      <c r="B314" s="132" t="s">
        <v>366</v>
      </c>
      <c r="C314" s="136" t="s">
        <v>439</v>
      </c>
      <c r="D314" s="136" t="s">
        <v>443</v>
      </c>
      <c r="E314" s="136" t="s">
        <v>343</v>
      </c>
      <c r="F314" s="133">
        <f>F315+F316</f>
        <v>20579800</v>
      </c>
      <c r="G314" s="134">
        <f t="shared" si="21"/>
        <v>0</v>
      </c>
      <c r="H314" s="133">
        <f>H315+H316</f>
        <v>20579800</v>
      </c>
      <c r="I314" s="133">
        <f>I315+I316</f>
        <v>20691600</v>
      </c>
      <c r="J314" s="134">
        <f t="shared" si="22"/>
        <v>0</v>
      </c>
      <c r="K314" s="133">
        <f>K315+K316</f>
        <v>20691600</v>
      </c>
    </row>
    <row r="315" spans="1:11" ht="45" customHeight="1">
      <c r="A315" s="135" t="s">
        <v>344</v>
      </c>
      <c r="B315" s="132" t="s">
        <v>366</v>
      </c>
      <c r="C315" s="132" t="s">
        <v>439</v>
      </c>
      <c r="D315" s="132" t="s">
        <v>443</v>
      </c>
      <c r="E315" s="132" t="s">
        <v>345</v>
      </c>
      <c r="F315" s="133">
        <v>20244100</v>
      </c>
      <c r="G315" s="134">
        <f t="shared" si="21"/>
        <v>0</v>
      </c>
      <c r="H315" s="133">
        <v>20244100</v>
      </c>
      <c r="I315" s="133">
        <v>20338900</v>
      </c>
      <c r="J315" s="134">
        <f t="shared" si="22"/>
        <v>0</v>
      </c>
      <c r="K315" s="133">
        <v>20338900</v>
      </c>
    </row>
    <row r="316" spans="1:11" ht="11.25" customHeight="1">
      <c r="A316" s="135" t="s">
        <v>346</v>
      </c>
      <c r="B316" s="132" t="s">
        <v>366</v>
      </c>
      <c r="C316" s="132" t="s">
        <v>439</v>
      </c>
      <c r="D316" s="132" t="s">
        <v>443</v>
      </c>
      <c r="E316" s="132" t="s">
        <v>347</v>
      </c>
      <c r="F316" s="133">
        <v>335700</v>
      </c>
      <c r="G316" s="134">
        <f t="shared" si="21"/>
        <v>0</v>
      </c>
      <c r="H316" s="133">
        <v>335700</v>
      </c>
      <c r="I316" s="133">
        <v>352700</v>
      </c>
      <c r="J316" s="134">
        <f t="shared" si="22"/>
        <v>0</v>
      </c>
      <c r="K316" s="133">
        <v>352700</v>
      </c>
    </row>
    <row r="317" spans="1:11" ht="22.5" customHeight="1">
      <c r="A317" s="131" t="s">
        <v>444</v>
      </c>
      <c r="B317" s="132" t="s">
        <v>445</v>
      </c>
      <c r="C317" s="132"/>
      <c r="D317" s="132" t="s">
        <v>187</v>
      </c>
      <c r="E317" s="132" t="s">
        <v>187</v>
      </c>
      <c r="F317" s="133">
        <f>F318+F325+F448</f>
        <v>3093196642</v>
      </c>
      <c r="G317" s="134">
        <f t="shared" si="21"/>
        <v>450000</v>
      </c>
      <c r="H317" s="133">
        <f>H318+H325+H448</f>
        <v>3093646642</v>
      </c>
      <c r="I317" s="133">
        <f>I318+I325+I448</f>
        <v>3248684000</v>
      </c>
      <c r="J317" s="134">
        <f t="shared" si="22"/>
        <v>450000</v>
      </c>
      <c r="K317" s="133">
        <f>K318+K325+K448</f>
        <v>3249134000</v>
      </c>
    </row>
    <row r="318" spans="1:11" ht="11.25" customHeight="1">
      <c r="A318" s="135" t="s">
        <v>188</v>
      </c>
      <c r="B318" s="132" t="s">
        <v>445</v>
      </c>
      <c r="C318" s="136" t="s">
        <v>189</v>
      </c>
      <c r="D318" s="136"/>
      <c r="E318" s="136"/>
      <c r="F318" s="133">
        <f t="shared" ref="F318:H323" si="30">F319</f>
        <v>150000</v>
      </c>
      <c r="G318" s="134">
        <f t="shared" si="21"/>
        <v>0</v>
      </c>
      <c r="H318" s="133">
        <f t="shared" si="30"/>
        <v>150000</v>
      </c>
      <c r="I318" s="133"/>
      <c r="J318" s="134">
        <f t="shared" si="22"/>
        <v>0</v>
      </c>
      <c r="K318" s="133"/>
    </row>
    <row r="319" spans="1:11" ht="11.25" customHeight="1">
      <c r="A319" s="135" t="s">
        <v>236</v>
      </c>
      <c r="B319" s="132" t="s">
        <v>445</v>
      </c>
      <c r="C319" s="136" t="s">
        <v>237</v>
      </c>
      <c r="D319" s="136"/>
      <c r="E319" s="136"/>
      <c r="F319" s="133">
        <f t="shared" si="30"/>
        <v>150000</v>
      </c>
      <c r="G319" s="134">
        <f t="shared" si="21"/>
        <v>0</v>
      </c>
      <c r="H319" s="133">
        <f t="shared" si="30"/>
        <v>150000</v>
      </c>
      <c r="I319" s="133"/>
      <c r="J319" s="134">
        <f t="shared" si="22"/>
        <v>0</v>
      </c>
      <c r="K319" s="133"/>
    </row>
    <row r="320" spans="1:11" ht="11.25" customHeight="1">
      <c r="A320" s="135" t="s">
        <v>244</v>
      </c>
      <c r="B320" s="132" t="s">
        <v>445</v>
      </c>
      <c r="C320" s="136" t="s">
        <v>237</v>
      </c>
      <c r="D320" s="136" t="s">
        <v>245</v>
      </c>
      <c r="E320" s="136"/>
      <c r="F320" s="133">
        <f t="shared" si="30"/>
        <v>150000</v>
      </c>
      <c r="G320" s="134">
        <f t="shared" si="21"/>
        <v>0</v>
      </c>
      <c r="H320" s="133">
        <f t="shared" si="30"/>
        <v>150000</v>
      </c>
      <c r="I320" s="133"/>
      <c r="J320" s="134">
        <f t="shared" si="22"/>
        <v>0</v>
      </c>
      <c r="K320" s="133"/>
    </row>
    <row r="321" spans="1:11" ht="33.75" customHeight="1">
      <c r="A321" s="135" t="s">
        <v>248</v>
      </c>
      <c r="B321" s="132" t="s">
        <v>445</v>
      </c>
      <c r="C321" s="136" t="s">
        <v>237</v>
      </c>
      <c r="D321" s="136" t="s">
        <v>249</v>
      </c>
      <c r="E321" s="136"/>
      <c r="F321" s="133">
        <f t="shared" si="30"/>
        <v>150000</v>
      </c>
      <c r="G321" s="134">
        <f t="shared" si="21"/>
        <v>0</v>
      </c>
      <c r="H321" s="133">
        <f t="shared" si="30"/>
        <v>150000</v>
      </c>
      <c r="I321" s="133"/>
      <c r="J321" s="134">
        <f t="shared" si="22"/>
        <v>0</v>
      </c>
      <c r="K321" s="133"/>
    </row>
    <row r="322" spans="1:11" ht="22.5" customHeight="1">
      <c r="A322" s="135" t="s">
        <v>208</v>
      </c>
      <c r="B322" s="132" t="s">
        <v>445</v>
      </c>
      <c r="C322" s="136" t="s">
        <v>237</v>
      </c>
      <c r="D322" s="136" t="s">
        <v>249</v>
      </c>
      <c r="E322" s="136" t="s">
        <v>209</v>
      </c>
      <c r="F322" s="133">
        <f t="shared" si="30"/>
        <v>150000</v>
      </c>
      <c r="G322" s="134">
        <f t="shared" si="21"/>
        <v>0</v>
      </c>
      <c r="H322" s="133">
        <f t="shared" si="30"/>
        <v>150000</v>
      </c>
      <c r="I322" s="133"/>
      <c r="J322" s="134">
        <f t="shared" si="22"/>
        <v>0</v>
      </c>
      <c r="K322" s="133"/>
    </row>
    <row r="323" spans="1:11" ht="22.5" customHeight="1">
      <c r="A323" s="135" t="s">
        <v>210</v>
      </c>
      <c r="B323" s="132" t="s">
        <v>445</v>
      </c>
      <c r="C323" s="136" t="s">
        <v>237</v>
      </c>
      <c r="D323" s="136" t="s">
        <v>249</v>
      </c>
      <c r="E323" s="136" t="s">
        <v>211</v>
      </c>
      <c r="F323" s="133">
        <f t="shared" si="30"/>
        <v>150000</v>
      </c>
      <c r="G323" s="134">
        <f t="shared" si="21"/>
        <v>0</v>
      </c>
      <c r="H323" s="133">
        <f t="shared" si="30"/>
        <v>150000</v>
      </c>
      <c r="I323" s="133"/>
      <c r="J323" s="134">
        <f t="shared" si="22"/>
        <v>0</v>
      </c>
      <c r="K323" s="133"/>
    </row>
    <row r="324" spans="1:11" ht="22.5" customHeight="1">
      <c r="A324" s="135" t="s">
        <v>214</v>
      </c>
      <c r="B324" s="132" t="s">
        <v>445</v>
      </c>
      <c r="C324" s="132" t="s">
        <v>237</v>
      </c>
      <c r="D324" s="132" t="s">
        <v>249</v>
      </c>
      <c r="E324" s="132" t="s">
        <v>215</v>
      </c>
      <c r="F324" s="133">
        <v>150000</v>
      </c>
      <c r="G324" s="134">
        <f t="shared" si="21"/>
        <v>0</v>
      </c>
      <c r="H324" s="133">
        <v>150000</v>
      </c>
      <c r="I324" s="133"/>
      <c r="J324" s="134">
        <f t="shared" si="22"/>
        <v>0</v>
      </c>
      <c r="K324" s="133"/>
    </row>
    <row r="325" spans="1:11" ht="11.25" customHeight="1">
      <c r="A325" s="135" t="s">
        <v>453</v>
      </c>
      <c r="B325" s="132" t="s">
        <v>445</v>
      </c>
      <c r="C325" s="136" t="s">
        <v>454</v>
      </c>
      <c r="D325" s="136"/>
      <c r="E325" s="136"/>
      <c r="F325" s="133">
        <f>F326+F350+F384+F410</f>
        <v>3064509924</v>
      </c>
      <c r="G325" s="134">
        <f t="shared" si="21"/>
        <v>450000</v>
      </c>
      <c r="H325" s="133">
        <f>H326+H350+H384+H410</f>
        <v>3064959924</v>
      </c>
      <c r="I325" s="133">
        <f>I326+I350+I384+I410</f>
        <v>3215130000</v>
      </c>
      <c r="J325" s="134">
        <f t="shared" si="22"/>
        <v>450000</v>
      </c>
      <c r="K325" s="133">
        <f>K326+K350+K384+K410</f>
        <v>3215580000</v>
      </c>
    </row>
    <row r="326" spans="1:11" ht="11.25" customHeight="1">
      <c r="A326" s="135" t="s">
        <v>455</v>
      </c>
      <c r="B326" s="132" t="s">
        <v>445</v>
      </c>
      <c r="C326" s="136" t="s">
        <v>456</v>
      </c>
      <c r="D326" s="136"/>
      <c r="E326" s="136"/>
      <c r="F326" s="133">
        <f>F327+F336</f>
        <v>1178747304</v>
      </c>
      <c r="G326" s="134">
        <f t="shared" si="21"/>
        <v>0</v>
      </c>
      <c r="H326" s="133">
        <f>H327+H336</f>
        <v>1178747304</v>
      </c>
      <c r="I326" s="133">
        <f>I327+I336</f>
        <v>1211453900</v>
      </c>
      <c r="J326" s="134">
        <f t="shared" si="22"/>
        <v>0</v>
      </c>
      <c r="K326" s="133">
        <f>K327+K336</f>
        <v>1211453900</v>
      </c>
    </row>
    <row r="327" spans="1:11" ht="11.25" customHeight="1">
      <c r="A327" s="135" t="s">
        <v>457</v>
      </c>
      <c r="B327" s="132" t="s">
        <v>445</v>
      </c>
      <c r="C327" s="136" t="s">
        <v>456</v>
      </c>
      <c r="D327" s="136" t="s">
        <v>458</v>
      </c>
      <c r="E327" s="136"/>
      <c r="F327" s="133">
        <f>F328</f>
        <v>1175783304</v>
      </c>
      <c r="G327" s="134">
        <f t="shared" si="21"/>
        <v>0</v>
      </c>
      <c r="H327" s="133">
        <f>H328</f>
        <v>1175783304</v>
      </c>
      <c r="I327" s="133">
        <f>I328</f>
        <v>1211453900</v>
      </c>
      <c r="J327" s="134">
        <f t="shared" si="22"/>
        <v>0</v>
      </c>
      <c r="K327" s="133">
        <f>K328</f>
        <v>1211453900</v>
      </c>
    </row>
    <row r="328" spans="1:11" ht="22.5" customHeight="1">
      <c r="A328" s="135" t="s">
        <v>268</v>
      </c>
      <c r="B328" s="132" t="s">
        <v>445</v>
      </c>
      <c r="C328" s="136" t="s">
        <v>456</v>
      </c>
      <c r="D328" s="136" t="s">
        <v>459</v>
      </c>
      <c r="E328" s="136"/>
      <c r="F328" s="133">
        <f>F329</f>
        <v>1175783304</v>
      </c>
      <c r="G328" s="134">
        <f t="shared" si="21"/>
        <v>0</v>
      </c>
      <c r="H328" s="133">
        <f>H329</f>
        <v>1175783304</v>
      </c>
      <c r="I328" s="133">
        <f>I329</f>
        <v>1211453900</v>
      </c>
      <c r="J328" s="134">
        <f t="shared" si="22"/>
        <v>0</v>
      </c>
      <c r="K328" s="133">
        <f>K329</f>
        <v>1211453900</v>
      </c>
    </row>
    <row r="329" spans="1:11" ht="33.75" customHeight="1">
      <c r="A329" s="135" t="s">
        <v>340</v>
      </c>
      <c r="B329" s="132" t="s">
        <v>445</v>
      </c>
      <c r="C329" s="136" t="s">
        <v>456</v>
      </c>
      <c r="D329" s="136" t="s">
        <v>459</v>
      </c>
      <c r="E329" s="136" t="s">
        <v>341</v>
      </c>
      <c r="F329" s="133">
        <f>F330+F333</f>
        <v>1175783304</v>
      </c>
      <c r="G329" s="134">
        <f t="shared" si="21"/>
        <v>0</v>
      </c>
      <c r="H329" s="133">
        <f>H330+H333</f>
        <v>1175783304</v>
      </c>
      <c r="I329" s="133">
        <f>I330+I333</f>
        <v>1211453900</v>
      </c>
      <c r="J329" s="134">
        <f t="shared" si="22"/>
        <v>0</v>
      </c>
      <c r="K329" s="133">
        <f>K330+K333</f>
        <v>1211453900</v>
      </c>
    </row>
    <row r="330" spans="1:11" ht="11.25" customHeight="1">
      <c r="A330" s="137" t="s">
        <v>449</v>
      </c>
      <c r="B330" s="132" t="s">
        <v>445</v>
      </c>
      <c r="C330" s="136" t="s">
        <v>456</v>
      </c>
      <c r="D330" s="136" t="s">
        <v>459</v>
      </c>
      <c r="E330" s="136" t="s">
        <v>450</v>
      </c>
      <c r="F330" s="133">
        <f>F331+F332</f>
        <v>846721404</v>
      </c>
      <c r="G330" s="134">
        <f t="shared" si="21"/>
        <v>0</v>
      </c>
      <c r="H330" s="133">
        <f>H331+H332</f>
        <v>846721404</v>
      </c>
      <c r="I330" s="133">
        <f>I331+I332</f>
        <v>860393200</v>
      </c>
      <c r="J330" s="134">
        <f t="shared" si="22"/>
        <v>0</v>
      </c>
      <c r="K330" s="133">
        <f>K331+K332</f>
        <v>860393200</v>
      </c>
    </row>
    <row r="331" spans="1:11" ht="45" customHeight="1">
      <c r="A331" s="135" t="s">
        <v>460</v>
      </c>
      <c r="B331" s="132" t="s">
        <v>445</v>
      </c>
      <c r="C331" s="132" t="s">
        <v>456</v>
      </c>
      <c r="D331" s="132" t="s">
        <v>459</v>
      </c>
      <c r="E331" s="132" t="s">
        <v>461</v>
      </c>
      <c r="F331" s="133">
        <v>816717015</v>
      </c>
      <c r="G331" s="134">
        <f t="shared" si="21"/>
        <v>0</v>
      </c>
      <c r="H331" s="133">
        <v>816717015</v>
      </c>
      <c r="I331" s="133">
        <v>836185200</v>
      </c>
      <c r="J331" s="134">
        <f t="shared" si="22"/>
        <v>0</v>
      </c>
      <c r="K331" s="133">
        <v>836185200</v>
      </c>
    </row>
    <row r="332" spans="1:11" ht="11.25" customHeight="1">
      <c r="A332" s="135" t="s">
        <v>451</v>
      </c>
      <c r="B332" s="132" t="s">
        <v>445</v>
      </c>
      <c r="C332" s="132" t="s">
        <v>456</v>
      </c>
      <c r="D332" s="132" t="s">
        <v>459</v>
      </c>
      <c r="E332" s="132" t="s">
        <v>452</v>
      </c>
      <c r="F332" s="133">
        <v>30004389</v>
      </c>
      <c r="G332" s="134">
        <f t="shared" si="21"/>
        <v>0</v>
      </c>
      <c r="H332" s="133">
        <v>30004389</v>
      </c>
      <c r="I332" s="133">
        <v>24208000</v>
      </c>
      <c r="J332" s="134">
        <f t="shared" si="22"/>
        <v>0</v>
      </c>
      <c r="K332" s="133">
        <v>24208000</v>
      </c>
    </row>
    <row r="333" spans="1:11" ht="11.25" customHeight="1">
      <c r="A333" s="135" t="s">
        <v>342</v>
      </c>
      <c r="B333" s="132" t="s">
        <v>445</v>
      </c>
      <c r="C333" s="136" t="s">
        <v>456</v>
      </c>
      <c r="D333" s="136" t="s">
        <v>459</v>
      </c>
      <c r="E333" s="136" t="s">
        <v>343</v>
      </c>
      <c r="F333" s="133">
        <f>F334+F335</f>
        <v>329061900</v>
      </c>
      <c r="G333" s="134">
        <f t="shared" ref="G333:G400" si="31">H333-F333</f>
        <v>0</v>
      </c>
      <c r="H333" s="133">
        <f>H334+H335</f>
        <v>329061900</v>
      </c>
      <c r="I333" s="133">
        <f>I334+I335</f>
        <v>351060700</v>
      </c>
      <c r="J333" s="134">
        <f t="shared" ref="J333:J400" si="32">K333-I333</f>
        <v>0</v>
      </c>
      <c r="K333" s="133">
        <f>K334+K335</f>
        <v>351060700</v>
      </c>
    </row>
    <row r="334" spans="1:11" ht="45" customHeight="1">
      <c r="A334" s="135" t="s">
        <v>344</v>
      </c>
      <c r="B334" s="132" t="s">
        <v>445</v>
      </c>
      <c r="C334" s="132" t="s">
        <v>456</v>
      </c>
      <c r="D334" s="132" t="s">
        <v>459</v>
      </c>
      <c r="E334" s="132" t="s">
        <v>345</v>
      </c>
      <c r="F334" s="133">
        <v>321849900</v>
      </c>
      <c r="G334" s="134">
        <f t="shared" si="31"/>
        <v>0</v>
      </c>
      <c r="H334" s="133">
        <v>321849900</v>
      </c>
      <c r="I334" s="133">
        <v>343460700</v>
      </c>
      <c r="J334" s="134">
        <f t="shared" si="32"/>
        <v>0</v>
      </c>
      <c r="K334" s="133">
        <v>343460700</v>
      </c>
    </row>
    <row r="335" spans="1:11" ht="11.25" customHeight="1">
      <c r="A335" s="135" t="s">
        <v>346</v>
      </c>
      <c r="B335" s="132" t="s">
        <v>445</v>
      </c>
      <c r="C335" s="132" t="s">
        <v>456</v>
      </c>
      <c r="D335" s="132" t="s">
        <v>459</v>
      </c>
      <c r="E335" s="132" t="s">
        <v>347</v>
      </c>
      <c r="F335" s="133">
        <v>7212000</v>
      </c>
      <c r="G335" s="134">
        <f t="shared" si="31"/>
        <v>0</v>
      </c>
      <c r="H335" s="133">
        <v>7212000</v>
      </c>
      <c r="I335" s="133">
        <v>7600000</v>
      </c>
      <c r="J335" s="134">
        <f t="shared" si="32"/>
        <v>0</v>
      </c>
      <c r="K335" s="133">
        <v>7600000</v>
      </c>
    </row>
    <row r="336" spans="1:11" ht="11.25" customHeight="1">
      <c r="A336" s="135" t="s">
        <v>244</v>
      </c>
      <c r="B336" s="132" t="s">
        <v>445</v>
      </c>
      <c r="C336" s="136" t="s">
        <v>456</v>
      </c>
      <c r="D336" s="136" t="s">
        <v>245</v>
      </c>
      <c r="E336" s="136"/>
      <c r="F336" s="133">
        <f>F337+F344</f>
        <v>2964000</v>
      </c>
      <c r="G336" s="134">
        <f t="shared" si="31"/>
        <v>0</v>
      </c>
      <c r="H336" s="133">
        <f>H337+H344</f>
        <v>2964000</v>
      </c>
      <c r="I336" s="133"/>
      <c r="J336" s="134">
        <f t="shared" si="32"/>
        <v>0</v>
      </c>
      <c r="K336" s="133"/>
    </row>
    <row r="337" spans="1:11" ht="45" customHeight="1">
      <c r="A337" s="135" t="s">
        <v>256</v>
      </c>
      <c r="B337" s="132" t="s">
        <v>445</v>
      </c>
      <c r="C337" s="136" t="s">
        <v>456</v>
      </c>
      <c r="D337" s="136" t="s">
        <v>257</v>
      </c>
      <c r="E337" s="136"/>
      <c r="F337" s="133">
        <f>F338</f>
        <v>320000</v>
      </c>
      <c r="G337" s="134">
        <f t="shared" si="31"/>
        <v>0</v>
      </c>
      <c r="H337" s="133">
        <f>H338</f>
        <v>320000</v>
      </c>
      <c r="I337" s="133"/>
      <c r="J337" s="134">
        <f t="shared" si="32"/>
        <v>0</v>
      </c>
      <c r="K337" s="133"/>
    </row>
    <row r="338" spans="1:11" ht="33.75" customHeight="1">
      <c r="A338" s="135" t="s">
        <v>258</v>
      </c>
      <c r="B338" s="132" t="s">
        <v>445</v>
      </c>
      <c r="C338" s="136" t="s">
        <v>456</v>
      </c>
      <c r="D338" s="136" t="s">
        <v>259</v>
      </c>
      <c r="E338" s="136"/>
      <c r="F338" s="133">
        <f>F339</f>
        <v>320000</v>
      </c>
      <c r="G338" s="134">
        <f t="shared" si="31"/>
        <v>0</v>
      </c>
      <c r="H338" s="133">
        <f>H339</f>
        <v>320000</v>
      </c>
      <c r="I338" s="133"/>
      <c r="J338" s="134">
        <f t="shared" si="32"/>
        <v>0</v>
      </c>
      <c r="K338" s="133"/>
    </row>
    <row r="339" spans="1:11" ht="33.75" customHeight="1">
      <c r="A339" s="135" t="s">
        <v>340</v>
      </c>
      <c r="B339" s="132" t="s">
        <v>445</v>
      </c>
      <c r="C339" s="136" t="s">
        <v>456</v>
      </c>
      <c r="D339" s="136" t="s">
        <v>259</v>
      </c>
      <c r="E339" s="136" t="s">
        <v>341</v>
      </c>
      <c r="F339" s="133">
        <f>F340+F342</f>
        <v>320000</v>
      </c>
      <c r="G339" s="134">
        <f t="shared" si="31"/>
        <v>0</v>
      </c>
      <c r="H339" s="133">
        <f>H340+H342</f>
        <v>320000</v>
      </c>
      <c r="I339" s="133"/>
      <c r="J339" s="134">
        <f t="shared" si="32"/>
        <v>0</v>
      </c>
      <c r="K339" s="133"/>
    </row>
    <row r="340" spans="1:11" ht="11.25" customHeight="1">
      <c r="A340" s="135" t="s">
        <v>449</v>
      </c>
      <c r="B340" s="132" t="s">
        <v>445</v>
      </c>
      <c r="C340" s="136" t="s">
        <v>456</v>
      </c>
      <c r="D340" s="136" t="s">
        <v>259</v>
      </c>
      <c r="E340" s="136" t="s">
        <v>450</v>
      </c>
      <c r="F340" s="133">
        <f>F341</f>
        <v>80000</v>
      </c>
      <c r="G340" s="134">
        <f t="shared" si="31"/>
        <v>0</v>
      </c>
      <c r="H340" s="133">
        <f>H341</f>
        <v>80000</v>
      </c>
      <c r="I340" s="133"/>
      <c r="J340" s="134">
        <f t="shared" si="32"/>
        <v>0</v>
      </c>
      <c r="K340" s="133"/>
    </row>
    <row r="341" spans="1:11" ht="11.25" customHeight="1">
      <c r="A341" s="135" t="s">
        <v>451</v>
      </c>
      <c r="B341" s="132" t="s">
        <v>445</v>
      </c>
      <c r="C341" s="132" t="s">
        <v>456</v>
      </c>
      <c r="D341" s="132" t="s">
        <v>259</v>
      </c>
      <c r="E341" s="132" t="s">
        <v>452</v>
      </c>
      <c r="F341" s="133">
        <v>80000</v>
      </c>
      <c r="G341" s="134">
        <f t="shared" si="31"/>
        <v>0</v>
      </c>
      <c r="H341" s="133">
        <v>80000</v>
      </c>
      <c r="I341" s="133"/>
      <c r="J341" s="134">
        <f t="shared" si="32"/>
        <v>0</v>
      </c>
      <c r="K341" s="133"/>
    </row>
    <row r="342" spans="1:11" ht="11.25" customHeight="1">
      <c r="A342" s="135" t="s">
        <v>342</v>
      </c>
      <c r="B342" s="132" t="s">
        <v>445</v>
      </c>
      <c r="C342" s="136" t="s">
        <v>456</v>
      </c>
      <c r="D342" s="136" t="s">
        <v>259</v>
      </c>
      <c r="E342" s="136" t="s">
        <v>343</v>
      </c>
      <c r="F342" s="133">
        <f>F343</f>
        <v>240000</v>
      </c>
      <c r="G342" s="134">
        <f t="shared" si="31"/>
        <v>0</v>
      </c>
      <c r="H342" s="133">
        <f>H343</f>
        <v>240000</v>
      </c>
      <c r="I342" s="133"/>
      <c r="J342" s="134">
        <f t="shared" si="32"/>
        <v>0</v>
      </c>
      <c r="K342" s="133"/>
    </row>
    <row r="343" spans="1:11" ht="11.25" customHeight="1">
      <c r="A343" s="135" t="s">
        <v>346</v>
      </c>
      <c r="B343" s="132" t="s">
        <v>445</v>
      </c>
      <c r="C343" s="132" t="s">
        <v>456</v>
      </c>
      <c r="D343" s="132" t="s">
        <v>259</v>
      </c>
      <c r="E343" s="132" t="s">
        <v>347</v>
      </c>
      <c r="F343" s="133">
        <v>240000</v>
      </c>
      <c r="G343" s="134">
        <f t="shared" si="31"/>
        <v>0</v>
      </c>
      <c r="H343" s="133">
        <v>240000</v>
      </c>
      <c r="I343" s="133"/>
      <c r="J343" s="134">
        <f t="shared" si="32"/>
        <v>0</v>
      </c>
      <c r="K343" s="133"/>
    </row>
    <row r="344" spans="1:11" ht="33.75" customHeight="1">
      <c r="A344" s="135" t="s">
        <v>260</v>
      </c>
      <c r="B344" s="132" t="s">
        <v>445</v>
      </c>
      <c r="C344" s="136" t="s">
        <v>456</v>
      </c>
      <c r="D344" s="136" t="s">
        <v>261</v>
      </c>
      <c r="E344" s="136"/>
      <c r="F344" s="133">
        <f>F345</f>
        <v>2644000</v>
      </c>
      <c r="G344" s="134">
        <f t="shared" si="31"/>
        <v>0</v>
      </c>
      <c r="H344" s="133">
        <f>H345</f>
        <v>2644000</v>
      </c>
      <c r="I344" s="133"/>
      <c r="J344" s="134">
        <f t="shared" si="32"/>
        <v>0</v>
      </c>
      <c r="K344" s="133"/>
    </row>
    <row r="345" spans="1:11" ht="33.75" customHeight="1">
      <c r="A345" s="135" t="s">
        <v>340</v>
      </c>
      <c r="B345" s="132" t="s">
        <v>445</v>
      </c>
      <c r="C345" s="136" t="s">
        <v>456</v>
      </c>
      <c r="D345" s="136" t="s">
        <v>261</v>
      </c>
      <c r="E345" s="136" t="s">
        <v>341</v>
      </c>
      <c r="F345" s="133">
        <f>F346+F348</f>
        <v>2644000</v>
      </c>
      <c r="G345" s="134">
        <f t="shared" si="31"/>
        <v>0</v>
      </c>
      <c r="H345" s="133">
        <f>H346+H348</f>
        <v>2644000</v>
      </c>
      <c r="I345" s="133"/>
      <c r="J345" s="134">
        <f t="shared" si="32"/>
        <v>0</v>
      </c>
      <c r="K345" s="133"/>
    </row>
    <row r="346" spans="1:11" ht="11.25" customHeight="1">
      <c r="A346" s="135" t="s">
        <v>449</v>
      </c>
      <c r="B346" s="132" t="s">
        <v>445</v>
      </c>
      <c r="C346" s="136" t="s">
        <v>456</v>
      </c>
      <c r="D346" s="136" t="s">
        <v>261</v>
      </c>
      <c r="E346" s="136" t="s">
        <v>450</v>
      </c>
      <c r="F346" s="133">
        <f>F347</f>
        <v>1581000</v>
      </c>
      <c r="G346" s="134">
        <f t="shared" si="31"/>
        <v>0</v>
      </c>
      <c r="H346" s="133">
        <f>H347</f>
        <v>1581000</v>
      </c>
      <c r="I346" s="133"/>
      <c r="J346" s="134">
        <f t="shared" si="32"/>
        <v>0</v>
      </c>
      <c r="K346" s="133"/>
    </row>
    <row r="347" spans="1:11" ht="11.25" customHeight="1">
      <c r="A347" s="135" t="s">
        <v>451</v>
      </c>
      <c r="B347" s="132" t="s">
        <v>445</v>
      </c>
      <c r="C347" s="132" t="s">
        <v>456</v>
      </c>
      <c r="D347" s="132" t="s">
        <v>261</v>
      </c>
      <c r="E347" s="132" t="s">
        <v>452</v>
      </c>
      <c r="F347" s="133">
        <v>1581000</v>
      </c>
      <c r="G347" s="134">
        <f t="shared" si="31"/>
        <v>0</v>
      </c>
      <c r="H347" s="133">
        <v>1581000</v>
      </c>
      <c r="I347" s="133"/>
      <c r="J347" s="134">
        <f t="shared" si="32"/>
        <v>0</v>
      </c>
      <c r="K347" s="133"/>
    </row>
    <row r="348" spans="1:11" ht="11.25" customHeight="1">
      <c r="A348" s="135" t="s">
        <v>342</v>
      </c>
      <c r="B348" s="132" t="s">
        <v>445</v>
      </c>
      <c r="C348" s="136" t="s">
        <v>456</v>
      </c>
      <c r="D348" s="136" t="s">
        <v>261</v>
      </c>
      <c r="E348" s="136" t="s">
        <v>343</v>
      </c>
      <c r="F348" s="133">
        <f>F349</f>
        <v>1063000</v>
      </c>
      <c r="G348" s="134">
        <f t="shared" si="31"/>
        <v>0</v>
      </c>
      <c r="H348" s="133">
        <f>H349</f>
        <v>1063000</v>
      </c>
      <c r="I348" s="133"/>
      <c r="J348" s="134">
        <f t="shared" si="32"/>
        <v>0</v>
      </c>
      <c r="K348" s="133"/>
    </row>
    <row r="349" spans="1:11" ht="11.25" customHeight="1">
      <c r="A349" s="135" t="s">
        <v>346</v>
      </c>
      <c r="B349" s="132" t="s">
        <v>445</v>
      </c>
      <c r="C349" s="132" t="s">
        <v>456</v>
      </c>
      <c r="D349" s="132" t="s">
        <v>261</v>
      </c>
      <c r="E349" s="132" t="s">
        <v>347</v>
      </c>
      <c r="F349" s="133">
        <v>1063000</v>
      </c>
      <c r="G349" s="134">
        <f t="shared" si="31"/>
        <v>0</v>
      </c>
      <c r="H349" s="133">
        <v>1063000</v>
      </c>
      <c r="I349" s="133"/>
      <c r="J349" s="134">
        <f t="shared" si="32"/>
        <v>0</v>
      </c>
      <c r="K349" s="133"/>
    </row>
    <row r="350" spans="1:11" ht="11.25" customHeight="1">
      <c r="A350" s="135" t="s">
        <v>474</v>
      </c>
      <c r="B350" s="132" t="s">
        <v>445</v>
      </c>
      <c r="C350" s="136" t="s">
        <v>475</v>
      </c>
      <c r="D350" s="136"/>
      <c r="E350" s="136"/>
      <c r="F350" s="133">
        <f>F351+F358+F364+F370</f>
        <v>1720324500</v>
      </c>
      <c r="G350" s="134">
        <f t="shared" si="31"/>
        <v>80000</v>
      </c>
      <c r="H350" s="133">
        <f>H351+H358+H364+H370</f>
        <v>1720404500</v>
      </c>
      <c r="I350" s="133">
        <f>I351+I358+I364+I370</f>
        <v>1842651500</v>
      </c>
      <c r="J350" s="134">
        <f t="shared" si="32"/>
        <v>80000</v>
      </c>
      <c r="K350" s="133">
        <f>K351+K358+K364+K370</f>
        <v>1842731500</v>
      </c>
    </row>
    <row r="351" spans="1:11" ht="22.5" customHeight="1">
      <c r="A351" s="135" t="s">
        <v>476</v>
      </c>
      <c r="B351" s="132" t="s">
        <v>445</v>
      </c>
      <c r="C351" s="136" t="s">
        <v>475</v>
      </c>
      <c r="D351" s="136" t="s">
        <v>477</v>
      </c>
      <c r="E351" s="136"/>
      <c r="F351" s="133">
        <f>F352</f>
        <v>1556715200</v>
      </c>
      <c r="G351" s="134">
        <f t="shared" si="31"/>
        <v>0</v>
      </c>
      <c r="H351" s="133">
        <f>H352</f>
        <v>1556715200</v>
      </c>
      <c r="I351" s="133">
        <f>I352</f>
        <v>1681270000</v>
      </c>
      <c r="J351" s="134">
        <f t="shared" si="32"/>
        <v>0</v>
      </c>
      <c r="K351" s="133">
        <f>K352</f>
        <v>1681270000</v>
      </c>
    </row>
    <row r="352" spans="1:11" ht="22.5" customHeight="1">
      <c r="A352" s="135" t="s">
        <v>268</v>
      </c>
      <c r="B352" s="132" t="s">
        <v>445</v>
      </c>
      <c r="C352" s="136" t="s">
        <v>475</v>
      </c>
      <c r="D352" s="136" t="s">
        <v>478</v>
      </c>
      <c r="E352" s="136"/>
      <c r="F352" s="133">
        <f>F353</f>
        <v>1556715200</v>
      </c>
      <c r="G352" s="134">
        <f t="shared" si="31"/>
        <v>0</v>
      </c>
      <c r="H352" s="133">
        <f>H353</f>
        <v>1556715200</v>
      </c>
      <c r="I352" s="133">
        <f>I353</f>
        <v>1681270000</v>
      </c>
      <c r="J352" s="134">
        <f t="shared" si="32"/>
        <v>0</v>
      </c>
      <c r="K352" s="133">
        <f>K353</f>
        <v>1681270000</v>
      </c>
    </row>
    <row r="353" spans="1:11" ht="33.75" customHeight="1">
      <c r="A353" s="135" t="s">
        <v>340</v>
      </c>
      <c r="B353" s="132" t="s">
        <v>445</v>
      </c>
      <c r="C353" s="136" t="s">
        <v>475</v>
      </c>
      <c r="D353" s="136" t="s">
        <v>478</v>
      </c>
      <c r="E353" s="136" t="s">
        <v>341</v>
      </c>
      <c r="F353" s="133">
        <f>F354+F357</f>
        <v>1556715200</v>
      </c>
      <c r="G353" s="134">
        <f t="shared" si="31"/>
        <v>0</v>
      </c>
      <c r="H353" s="133">
        <f>H354+H357</f>
        <v>1556715200</v>
      </c>
      <c r="I353" s="133">
        <f>I354+I357</f>
        <v>1681270000</v>
      </c>
      <c r="J353" s="134">
        <f t="shared" si="32"/>
        <v>0</v>
      </c>
      <c r="K353" s="133">
        <f>K354+K357</f>
        <v>1681270000</v>
      </c>
    </row>
    <row r="354" spans="1:11" ht="11.25" customHeight="1">
      <c r="A354" s="135" t="s">
        <v>449</v>
      </c>
      <c r="B354" s="132" t="s">
        <v>445</v>
      </c>
      <c r="C354" s="136" t="s">
        <v>475</v>
      </c>
      <c r="D354" s="136" t="s">
        <v>478</v>
      </c>
      <c r="E354" s="136" t="s">
        <v>450</v>
      </c>
      <c r="F354" s="133">
        <f>F355+F356</f>
        <v>1536919500</v>
      </c>
      <c r="G354" s="134">
        <f t="shared" si="31"/>
        <v>0</v>
      </c>
      <c r="H354" s="133">
        <f>H355+H356</f>
        <v>1536919500</v>
      </c>
      <c r="I354" s="133">
        <f>I355+I356</f>
        <v>1660153300</v>
      </c>
      <c r="J354" s="134">
        <f t="shared" si="32"/>
        <v>0</v>
      </c>
      <c r="K354" s="133">
        <f>K355+K356</f>
        <v>1660153300</v>
      </c>
    </row>
    <row r="355" spans="1:11" ht="45" customHeight="1">
      <c r="A355" s="135" t="s">
        <v>460</v>
      </c>
      <c r="B355" s="132" t="s">
        <v>445</v>
      </c>
      <c r="C355" s="132" t="s">
        <v>475</v>
      </c>
      <c r="D355" s="132" t="s">
        <v>478</v>
      </c>
      <c r="E355" s="132" t="s">
        <v>461</v>
      </c>
      <c r="F355" s="133">
        <v>1458975500</v>
      </c>
      <c r="G355" s="134">
        <f t="shared" si="31"/>
        <v>0</v>
      </c>
      <c r="H355" s="133">
        <v>1458975500</v>
      </c>
      <c r="I355" s="133">
        <v>1577040300</v>
      </c>
      <c r="J355" s="134">
        <f t="shared" si="32"/>
        <v>0</v>
      </c>
      <c r="K355" s="133">
        <v>1577040300</v>
      </c>
    </row>
    <row r="356" spans="1:11" ht="11.25" customHeight="1">
      <c r="A356" s="135" t="s">
        <v>451</v>
      </c>
      <c r="B356" s="132" t="s">
        <v>445</v>
      </c>
      <c r="C356" s="132" t="s">
        <v>475</v>
      </c>
      <c r="D356" s="132" t="s">
        <v>478</v>
      </c>
      <c r="E356" s="132" t="s">
        <v>452</v>
      </c>
      <c r="F356" s="133">
        <v>77944000</v>
      </c>
      <c r="G356" s="134">
        <f t="shared" si="31"/>
        <v>0</v>
      </c>
      <c r="H356" s="133">
        <v>77944000</v>
      </c>
      <c r="I356" s="133">
        <v>83113000</v>
      </c>
      <c r="J356" s="134">
        <f t="shared" si="32"/>
        <v>0</v>
      </c>
      <c r="K356" s="133">
        <v>83113000</v>
      </c>
    </row>
    <row r="357" spans="1:11" ht="33.75" customHeight="1">
      <c r="A357" s="135" t="s">
        <v>479</v>
      </c>
      <c r="B357" s="132" t="s">
        <v>445</v>
      </c>
      <c r="C357" s="132" t="s">
        <v>475</v>
      </c>
      <c r="D357" s="132" t="s">
        <v>478</v>
      </c>
      <c r="E357" s="132" t="s">
        <v>480</v>
      </c>
      <c r="F357" s="133">
        <v>19795700</v>
      </c>
      <c r="G357" s="134">
        <f t="shared" si="31"/>
        <v>0</v>
      </c>
      <c r="H357" s="133">
        <v>19795700</v>
      </c>
      <c r="I357" s="133">
        <v>21116700</v>
      </c>
      <c r="J357" s="134">
        <f t="shared" si="32"/>
        <v>0</v>
      </c>
      <c r="K357" s="133">
        <v>21116700</v>
      </c>
    </row>
    <row r="358" spans="1:11" ht="11.25" customHeight="1">
      <c r="A358" s="135" t="s">
        <v>481</v>
      </c>
      <c r="B358" s="132" t="s">
        <v>445</v>
      </c>
      <c r="C358" s="136" t="s">
        <v>475</v>
      </c>
      <c r="D358" s="136" t="s">
        <v>482</v>
      </c>
      <c r="E358" s="136"/>
      <c r="F358" s="133">
        <f t="shared" ref="F358:H360" si="33">F359</f>
        <v>152087300</v>
      </c>
      <c r="G358" s="134">
        <f t="shared" si="31"/>
        <v>0</v>
      </c>
      <c r="H358" s="133">
        <f t="shared" si="33"/>
        <v>152087300</v>
      </c>
      <c r="I358" s="133">
        <f>I359</f>
        <v>159025500</v>
      </c>
      <c r="J358" s="134">
        <f t="shared" si="32"/>
        <v>0</v>
      </c>
      <c r="K358" s="133">
        <f>K359</f>
        <v>159025500</v>
      </c>
    </row>
    <row r="359" spans="1:11" ht="22.5" customHeight="1">
      <c r="A359" s="135" t="s">
        <v>268</v>
      </c>
      <c r="B359" s="132" t="s">
        <v>445</v>
      </c>
      <c r="C359" s="136" t="s">
        <v>475</v>
      </c>
      <c r="D359" s="136" t="s">
        <v>483</v>
      </c>
      <c r="E359" s="136"/>
      <c r="F359" s="133">
        <f t="shared" si="33"/>
        <v>152087300</v>
      </c>
      <c r="G359" s="134">
        <f t="shared" si="31"/>
        <v>0</v>
      </c>
      <c r="H359" s="133">
        <f t="shared" si="33"/>
        <v>152087300</v>
      </c>
      <c r="I359" s="133">
        <f>I360</f>
        <v>159025500</v>
      </c>
      <c r="J359" s="134">
        <f t="shared" si="32"/>
        <v>0</v>
      </c>
      <c r="K359" s="133">
        <f>K360</f>
        <v>159025500</v>
      </c>
    </row>
    <row r="360" spans="1:11" ht="33.75" customHeight="1">
      <c r="A360" s="135" t="s">
        <v>340</v>
      </c>
      <c r="B360" s="132" t="s">
        <v>445</v>
      </c>
      <c r="C360" s="136" t="s">
        <v>475</v>
      </c>
      <c r="D360" s="136" t="s">
        <v>483</v>
      </c>
      <c r="E360" s="136" t="s">
        <v>341</v>
      </c>
      <c r="F360" s="133">
        <f t="shared" si="33"/>
        <v>152087300</v>
      </c>
      <c r="G360" s="134">
        <f t="shared" si="31"/>
        <v>0</v>
      </c>
      <c r="H360" s="133">
        <f t="shared" si="33"/>
        <v>152087300</v>
      </c>
      <c r="I360" s="133">
        <f>I361</f>
        <v>159025500</v>
      </c>
      <c r="J360" s="134">
        <f t="shared" si="32"/>
        <v>0</v>
      </c>
      <c r="K360" s="133">
        <f>K361</f>
        <v>159025500</v>
      </c>
    </row>
    <row r="361" spans="1:11" ht="11.25" customHeight="1">
      <c r="A361" s="135" t="s">
        <v>449</v>
      </c>
      <c r="B361" s="132" t="s">
        <v>445</v>
      </c>
      <c r="C361" s="136" t="s">
        <v>475</v>
      </c>
      <c r="D361" s="136" t="s">
        <v>483</v>
      </c>
      <c r="E361" s="136" t="s">
        <v>450</v>
      </c>
      <c r="F361" s="133">
        <f>F362+F363</f>
        <v>152087300</v>
      </c>
      <c r="G361" s="134">
        <f t="shared" si="31"/>
        <v>0</v>
      </c>
      <c r="H361" s="133">
        <f>H362+H363</f>
        <v>152087300</v>
      </c>
      <c r="I361" s="133">
        <f>I362+I363</f>
        <v>159025500</v>
      </c>
      <c r="J361" s="134">
        <f t="shared" si="32"/>
        <v>0</v>
      </c>
      <c r="K361" s="133">
        <f>K362+K363</f>
        <v>159025500</v>
      </c>
    </row>
    <row r="362" spans="1:11" ht="45" customHeight="1">
      <c r="A362" s="135" t="s">
        <v>460</v>
      </c>
      <c r="B362" s="132" t="s">
        <v>445</v>
      </c>
      <c r="C362" s="132" t="s">
        <v>475</v>
      </c>
      <c r="D362" s="132" t="s">
        <v>483</v>
      </c>
      <c r="E362" s="132" t="s">
        <v>461</v>
      </c>
      <c r="F362" s="133">
        <v>149396300</v>
      </c>
      <c r="G362" s="134">
        <f t="shared" si="31"/>
        <v>0</v>
      </c>
      <c r="H362" s="133">
        <v>149396300</v>
      </c>
      <c r="I362" s="133">
        <v>156217500</v>
      </c>
      <c r="J362" s="134">
        <f t="shared" si="32"/>
        <v>0</v>
      </c>
      <c r="K362" s="133">
        <v>156217500</v>
      </c>
    </row>
    <row r="363" spans="1:11" ht="11.25" customHeight="1">
      <c r="A363" s="135" t="s">
        <v>451</v>
      </c>
      <c r="B363" s="132" t="s">
        <v>445</v>
      </c>
      <c r="C363" s="132" t="s">
        <v>475</v>
      </c>
      <c r="D363" s="132" t="s">
        <v>483</v>
      </c>
      <c r="E363" s="132" t="s">
        <v>452</v>
      </c>
      <c r="F363" s="133">
        <v>2691000</v>
      </c>
      <c r="G363" s="134">
        <f t="shared" si="31"/>
        <v>0</v>
      </c>
      <c r="H363" s="133">
        <v>2691000</v>
      </c>
      <c r="I363" s="133">
        <v>2808000</v>
      </c>
      <c r="J363" s="134">
        <f t="shared" si="32"/>
        <v>0</v>
      </c>
      <c r="K363" s="133">
        <v>2808000</v>
      </c>
    </row>
    <row r="364" spans="1:11" ht="11.25" customHeight="1">
      <c r="A364" s="135" t="s">
        <v>484</v>
      </c>
      <c r="B364" s="132" t="s">
        <v>445</v>
      </c>
      <c r="C364" s="136" t="s">
        <v>475</v>
      </c>
      <c r="D364" s="136" t="s">
        <v>485</v>
      </c>
      <c r="E364" s="132"/>
      <c r="F364" s="133">
        <f t="shared" ref="F364:H368" si="34">F365</f>
        <v>2326000</v>
      </c>
      <c r="G364" s="134">
        <f t="shared" si="31"/>
        <v>0</v>
      </c>
      <c r="H364" s="133">
        <f t="shared" si="34"/>
        <v>2326000</v>
      </c>
      <c r="I364" s="133">
        <f>I365</f>
        <v>2356000</v>
      </c>
      <c r="J364" s="134">
        <f t="shared" si="32"/>
        <v>0</v>
      </c>
      <c r="K364" s="133">
        <f>K365</f>
        <v>2356000</v>
      </c>
    </row>
    <row r="365" spans="1:11" ht="22.5" customHeight="1">
      <c r="A365" s="135" t="s">
        <v>486</v>
      </c>
      <c r="B365" s="132" t="s">
        <v>445</v>
      </c>
      <c r="C365" s="136" t="s">
        <v>475</v>
      </c>
      <c r="D365" s="136" t="s">
        <v>487</v>
      </c>
      <c r="E365" s="132"/>
      <c r="F365" s="133">
        <f t="shared" si="34"/>
        <v>2326000</v>
      </c>
      <c r="G365" s="134">
        <f t="shared" si="31"/>
        <v>0</v>
      </c>
      <c r="H365" s="133">
        <f t="shared" si="34"/>
        <v>2326000</v>
      </c>
      <c r="I365" s="133">
        <f>I366</f>
        <v>2356000</v>
      </c>
      <c r="J365" s="134">
        <f t="shared" si="32"/>
        <v>0</v>
      </c>
      <c r="K365" s="133">
        <f>K366</f>
        <v>2356000</v>
      </c>
    </row>
    <row r="366" spans="1:11" ht="22.5" customHeight="1">
      <c r="A366" s="135" t="s">
        <v>490</v>
      </c>
      <c r="B366" s="132" t="s">
        <v>445</v>
      </c>
      <c r="C366" s="136" t="s">
        <v>475</v>
      </c>
      <c r="D366" s="136" t="s">
        <v>491</v>
      </c>
      <c r="E366" s="132"/>
      <c r="F366" s="133">
        <f t="shared" si="34"/>
        <v>2326000</v>
      </c>
      <c r="G366" s="134">
        <f t="shared" si="31"/>
        <v>0</v>
      </c>
      <c r="H366" s="133">
        <f t="shared" si="34"/>
        <v>2326000</v>
      </c>
      <c r="I366" s="133">
        <f>I367</f>
        <v>2356000</v>
      </c>
      <c r="J366" s="134">
        <f t="shared" si="32"/>
        <v>0</v>
      </c>
      <c r="K366" s="133">
        <f>K367</f>
        <v>2356000</v>
      </c>
    </row>
    <row r="367" spans="1:11" ht="33.75" customHeight="1">
      <c r="A367" s="135" t="s">
        <v>340</v>
      </c>
      <c r="B367" s="132" t="s">
        <v>445</v>
      </c>
      <c r="C367" s="136" t="s">
        <v>475</v>
      </c>
      <c r="D367" s="136" t="s">
        <v>491</v>
      </c>
      <c r="E367" s="132" t="s">
        <v>341</v>
      </c>
      <c r="F367" s="133">
        <f t="shared" si="34"/>
        <v>2326000</v>
      </c>
      <c r="G367" s="134">
        <f t="shared" si="31"/>
        <v>0</v>
      </c>
      <c r="H367" s="133">
        <f t="shared" si="34"/>
        <v>2326000</v>
      </c>
      <c r="I367" s="133">
        <f>I368</f>
        <v>2356000</v>
      </c>
      <c r="J367" s="134">
        <f t="shared" si="32"/>
        <v>0</v>
      </c>
      <c r="K367" s="133">
        <f>K368</f>
        <v>2356000</v>
      </c>
    </row>
    <row r="368" spans="1:11" ht="11.25" customHeight="1">
      <c r="A368" s="135" t="s">
        <v>449</v>
      </c>
      <c r="B368" s="132" t="s">
        <v>445</v>
      </c>
      <c r="C368" s="136" t="s">
        <v>475</v>
      </c>
      <c r="D368" s="136" t="s">
        <v>491</v>
      </c>
      <c r="E368" s="132" t="s">
        <v>450</v>
      </c>
      <c r="F368" s="133">
        <f t="shared" si="34"/>
        <v>2326000</v>
      </c>
      <c r="G368" s="134">
        <f t="shared" si="31"/>
        <v>0</v>
      </c>
      <c r="H368" s="133">
        <f t="shared" si="34"/>
        <v>2326000</v>
      </c>
      <c r="I368" s="133">
        <f>I369</f>
        <v>2356000</v>
      </c>
      <c r="J368" s="134">
        <f t="shared" si="32"/>
        <v>0</v>
      </c>
      <c r="K368" s="133">
        <f>K369</f>
        <v>2356000</v>
      </c>
    </row>
    <row r="369" spans="1:11" ht="45" customHeight="1">
      <c r="A369" s="135" t="s">
        <v>460</v>
      </c>
      <c r="B369" s="132" t="s">
        <v>445</v>
      </c>
      <c r="C369" s="132" t="s">
        <v>475</v>
      </c>
      <c r="D369" s="132" t="s">
        <v>491</v>
      </c>
      <c r="E369" s="132" t="s">
        <v>461</v>
      </c>
      <c r="F369" s="133">
        <v>2326000</v>
      </c>
      <c r="G369" s="134">
        <f t="shared" si="31"/>
        <v>0</v>
      </c>
      <c r="H369" s="133">
        <v>2326000</v>
      </c>
      <c r="I369" s="133">
        <v>2356000</v>
      </c>
      <c r="J369" s="134">
        <f t="shared" si="32"/>
        <v>0</v>
      </c>
      <c r="K369" s="133">
        <v>2356000</v>
      </c>
    </row>
    <row r="370" spans="1:11" ht="11.25" customHeight="1">
      <c r="A370" s="135" t="s">
        <v>244</v>
      </c>
      <c r="B370" s="132" t="s">
        <v>445</v>
      </c>
      <c r="C370" s="136" t="s">
        <v>475</v>
      </c>
      <c r="D370" s="136" t="s">
        <v>245</v>
      </c>
      <c r="E370" s="136"/>
      <c r="F370" s="133">
        <f>F371+F376</f>
        <v>9196000</v>
      </c>
      <c r="G370" s="134">
        <f t="shared" si="31"/>
        <v>80000</v>
      </c>
      <c r="H370" s="133">
        <f>H371+H376+H380</f>
        <v>9276000</v>
      </c>
      <c r="I370" s="133"/>
      <c r="J370" s="134">
        <f t="shared" si="32"/>
        <v>80000</v>
      </c>
      <c r="K370" s="133">
        <f>K371+K376+K380</f>
        <v>80000</v>
      </c>
    </row>
    <row r="371" spans="1:11" ht="45" customHeight="1">
      <c r="A371" s="135" t="s">
        <v>256</v>
      </c>
      <c r="B371" s="132" t="s">
        <v>445</v>
      </c>
      <c r="C371" s="136" t="s">
        <v>475</v>
      </c>
      <c r="D371" s="136" t="s">
        <v>257</v>
      </c>
      <c r="E371" s="136"/>
      <c r="F371" s="133">
        <f>F372</f>
        <v>3360000</v>
      </c>
      <c r="G371" s="134">
        <f t="shared" si="31"/>
        <v>0</v>
      </c>
      <c r="H371" s="133">
        <f>H372</f>
        <v>3360000</v>
      </c>
      <c r="I371" s="133"/>
      <c r="J371" s="134">
        <f t="shared" si="32"/>
        <v>0</v>
      </c>
      <c r="K371" s="133"/>
    </row>
    <row r="372" spans="1:11" ht="33.75" customHeight="1">
      <c r="A372" s="135" t="s">
        <v>258</v>
      </c>
      <c r="B372" s="132" t="s">
        <v>445</v>
      </c>
      <c r="C372" s="136" t="s">
        <v>475</v>
      </c>
      <c r="D372" s="136" t="s">
        <v>259</v>
      </c>
      <c r="E372" s="136"/>
      <c r="F372" s="133">
        <f>F373</f>
        <v>3360000</v>
      </c>
      <c r="G372" s="134">
        <f t="shared" si="31"/>
        <v>0</v>
      </c>
      <c r="H372" s="133">
        <f>H373</f>
        <v>3360000</v>
      </c>
      <c r="I372" s="133"/>
      <c r="J372" s="134">
        <f t="shared" si="32"/>
        <v>0</v>
      </c>
      <c r="K372" s="133"/>
    </row>
    <row r="373" spans="1:11" ht="33.75" customHeight="1">
      <c r="A373" s="135" t="s">
        <v>340</v>
      </c>
      <c r="B373" s="132" t="s">
        <v>445</v>
      </c>
      <c r="C373" s="136" t="s">
        <v>475</v>
      </c>
      <c r="D373" s="136" t="s">
        <v>259</v>
      </c>
      <c r="E373" s="132" t="s">
        <v>341</v>
      </c>
      <c r="F373" s="133">
        <f>F374</f>
        <v>3360000</v>
      </c>
      <c r="G373" s="134">
        <f t="shared" si="31"/>
        <v>0</v>
      </c>
      <c r="H373" s="133">
        <f>H374</f>
        <v>3360000</v>
      </c>
      <c r="I373" s="133"/>
      <c r="J373" s="134">
        <f t="shared" si="32"/>
        <v>0</v>
      </c>
      <c r="K373" s="133"/>
    </row>
    <row r="374" spans="1:11" ht="11.25" customHeight="1">
      <c r="A374" s="135" t="s">
        <v>449</v>
      </c>
      <c r="B374" s="132" t="s">
        <v>445</v>
      </c>
      <c r="C374" s="136" t="s">
        <v>475</v>
      </c>
      <c r="D374" s="136" t="s">
        <v>259</v>
      </c>
      <c r="E374" s="132" t="s">
        <v>450</v>
      </c>
      <c r="F374" s="133">
        <f>F375</f>
        <v>3360000</v>
      </c>
      <c r="G374" s="134">
        <f t="shared" si="31"/>
        <v>0</v>
      </c>
      <c r="H374" s="133">
        <f>H375</f>
        <v>3360000</v>
      </c>
      <c r="I374" s="133"/>
      <c r="J374" s="134">
        <f t="shared" si="32"/>
        <v>0</v>
      </c>
      <c r="K374" s="133"/>
    </row>
    <row r="375" spans="1:11" ht="11.25" customHeight="1">
      <c r="A375" s="135" t="s">
        <v>451</v>
      </c>
      <c r="B375" s="132" t="s">
        <v>445</v>
      </c>
      <c r="C375" s="132" t="s">
        <v>475</v>
      </c>
      <c r="D375" s="132" t="s">
        <v>259</v>
      </c>
      <c r="E375" s="132" t="s">
        <v>452</v>
      </c>
      <c r="F375" s="133">
        <v>3360000</v>
      </c>
      <c r="G375" s="134">
        <f t="shared" si="31"/>
        <v>0</v>
      </c>
      <c r="H375" s="133">
        <v>3360000</v>
      </c>
      <c r="I375" s="133"/>
      <c r="J375" s="134">
        <f t="shared" si="32"/>
        <v>0</v>
      </c>
      <c r="K375" s="133"/>
    </row>
    <row r="376" spans="1:11" ht="33.75" customHeight="1">
      <c r="A376" s="135" t="s">
        <v>260</v>
      </c>
      <c r="B376" s="132" t="s">
        <v>445</v>
      </c>
      <c r="C376" s="136" t="s">
        <v>475</v>
      </c>
      <c r="D376" s="136" t="s">
        <v>261</v>
      </c>
      <c r="E376" s="136"/>
      <c r="F376" s="133">
        <f>F377</f>
        <v>5836000</v>
      </c>
      <c r="G376" s="134">
        <f t="shared" si="31"/>
        <v>0</v>
      </c>
      <c r="H376" s="133">
        <f>H377</f>
        <v>5836000</v>
      </c>
      <c r="I376" s="133"/>
      <c r="J376" s="134">
        <f t="shared" si="32"/>
        <v>0</v>
      </c>
      <c r="K376" s="133"/>
    </row>
    <row r="377" spans="1:11" ht="33.75" customHeight="1">
      <c r="A377" s="135" t="s">
        <v>340</v>
      </c>
      <c r="B377" s="132" t="s">
        <v>445</v>
      </c>
      <c r="C377" s="136" t="s">
        <v>475</v>
      </c>
      <c r="D377" s="136" t="s">
        <v>261</v>
      </c>
      <c r="E377" s="132" t="s">
        <v>341</v>
      </c>
      <c r="F377" s="133">
        <f>F378</f>
        <v>5836000</v>
      </c>
      <c r="G377" s="134">
        <f t="shared" si="31"/>
        <v>0</v>
      </c>
      <c r="H377" s="133">
        <f>H378</f>
        <v>5836000</v>
      </c>
      <c r="I377" s="133"/>
      <c r="J377" s="134">
        <f t="shared" si="32"/>
        <v>0</v>
      </c>
      <c r="K377" s="133"/>
    </row>
    <row r="378" spans="1:11" ht="11.25" customHeight="1">
      <c r="A378" s="135" t="s">
        <v>449</v>
      </c>
      <c r="B378" s="132" t="s">
        <v>445</v>
      </c>
      <c r="C378" s="136" t="s">
        <v>475</v>
      </c>
      <c r="D378" s="136" t="s">
        <v>261</v>
      </c>
      <c r="E378" s="132" t="s">
        <v>450</v>
      </c>
      <c r="F378" s="133">
        <f>F379</f>
        <v>5836000</v>
      </c>
      <c r="G378" s="134">
        <f t="shared" si="31"/>
        <v>0</v>
      </c>
      <c r="H378" s="133">
        <f>H379</f>
        <v>5836000</v>
      </c>
      <c r="I378" s="133"/>
      <c r="J378" s="134">
        <f t="shared" si="32"/>
        <v>0</v>
      </c>
      <c r="K378" s="133"/>
    </row>
    <row r="379" spans="1:11" ht="11.25" customHeight="1">
      <c r="A379" s="135" t="s">
        <v>451</v>
      </c>
      <c r="B379" s="132" t="s">
        <v>445</v>
      </c>
      <c r="C379" s="132" t="s">
        <v>475</v>
      </c>
      <c r="D379" s="132" t="s">
        <v>261</v>
      </c>
      <c r="E379" s="132" t="s">
        <v>452</v>
      </c>
      <c r="F379" s="133">
        <v>5836000</v>
      </c>
      <c r="G379" s="134">
        <f t="shared" si="31"/>
        <v>0</v>
      </c>
      <c r="H379" s="133">
        <v>5836000</v>
      </c>
      <c r="I379" s="133"/>
      <c r="J379" s="134">
        <f t="shared" si="32"/>
        <v>0</v>
      </c>
      <c r="K379" s="133"/>
    </row>
    <row r="380" spans="1:11" ht="58.5" customHeight="1">
      <c r="A380" s="126" t="s">
        <v>809</v>
      </c>
      <c r="B380" s="132" t="s">
        <v>445</v>
      </c>
      <c r="C380" s="132" t="s">
        <v>475</v>
      </c>
      <c r="D380" s="132" t="s">
        <v>300</v>
      </c>
      <c r="E380" s="132"/>
      <c r="F380" s="133"/>
      <c r="G380" s="134">
        <f t="shared" si="31"/>
        <v>80000</v>
      </c>
      <c r="H380" s="133">
        <f>H381</f>
        <v>80000</v>
      </c>
      <c r="I380" s="133"/>
      <c r="J380" s="134">
        <f t="shared" si="32"/>
        <v>80000</v>
      </c>
      <c r="K380" s="133">
        <f>K381</f>
        <v>80000</v>
      </c>
    </row>
    <row r="381" spans="1:11" ht="11.25" customHeight="1">
      <c r="A381" s="135" t="s">
        <v>208</v>
      </c>
      <c r="B381" s="132" t="s">
        <v>445</v>
      </c>
      <c r="C381" s="132" t="s">
        <v>475</v>
      </c>
      <c r="D381" s="132" t="s">
        <v>300</v>
      </c>
      <c r="E381" s="136" t="s">
        <v>209</v>
      </c>
      <c r="F381" s="133"/>
      <c r="G381" s="134">
        <f t="shared" si="31"/>
        <v>80000</v>
      </c>
      <c r="H381" s="133">
        <f>H382</f>
        <v>80000</v>
      </c>
      <c r="I381" s="133"/>
      <c r="J381" s="134">
        <f t="shared" si="32"/>
        <v>80000</v>
      </c>
      <c r="K381" s="133">
        <f>K382</f>
        <v>80000</v>
      </c>
    </row>
    <row r="382" spans="1:11" ht="11.25" customHeight="1">
      <c r="A382" s="135" t="s">
        <v>210</v>
      </c>
      <c r="B382" s="132" t="s">
        <v>445</v>
      </c>
      <c r="C382" s="132" t="s">
        <v>475</v>
      </c>
      <c r="D382" s="132" t="s">
        <v>300</v>
      </c>
      <c r="E382" s="136" t="s">
        <v>211</v>
      </c>
      <c r="F382" s="133"/>
      <c r="G382" s="134">
        <f t="shared" si="31"/>
        <v>80000</v>
      </c>
      <c r="H382" s="133">
        <f>H383</f>
        <v>80000</v>
      </c>
      <c r="I382" s="133"/>
      <c r="J382" s="134">
        <f t="shared" si="32"/>
        <v>80000</v>
      </c>
      <c r="K382" s="133">
        <f>K383</f>
        <v>80000</v>
      </c>
    </row>
    <row r="383" spans="1:11" ht="11.25" customHeight="1">
      <c r="A383" s="135" t="s">
        <v>214</v>
      </c>
      <c r="B383" s="132" t="s">
        <v>445</v>
      </c>
      <c r="C383" s="132" t="s">
        <v>475</v>
      </c>
      <c r="D383" s="132" t="s">
        <v>300</v>
      </c>
      <c r="E383" s="132" t="s">
        <v>215</v>
      </c>
      <c r="F383" s="133"/>
      <c r="G383" s="134">
        <f t="shared" si="31"/>
        <v>80000</v>
      </c>
      <c r="H383" s="133">
        <v>80000</v>
      </c>
      <c r="I383" s="133"/>
      <c r="J383" s="134">
        <f t="shared" si="32"/>
        <v>80000</v>
      </c>
      <c r="K383" s="133">
        <v>80000</v>
      </c>
    </row>
    <row r="384" spans="1:11" ht="11.25" customHeight="1">
      <c r="A384" s="135" t="s">
        <v>502</v>
      </c>
      <c r="B384" s="132" t="s">
        <v>445</v>
      </c>
      <c r="C384" s="136" t="s">
        <v>503</v>
      </c>
      <c r="D384" s="132"/>
      <c r="E384" s="136"/>
      <c r="F384" s="133">
        <f>F385+F391+F396</f>
        <v>37461820</v>
      </c>
      <c r="G384" s="134">
        <f t="shared" si="31"/>
        <v>120000</v>
      </c>
      <c r="H384" s="133">
        <f>H385+H391+H396</f>
        <v>37581820</v>
      </c>
      <c r="I384" s="133">
        <f>I385+I391+I396</f>
        <v>32333400</v>
      </c>
      <c r="J384" s="134">
        <f t="shared" si="32"/>
        <v>120000</v>
      </c>
      <c r="K384" s="133">
        <f>K385+K391+K396</f>
        <v>32453400</v>
      </c>
    </row>
    <row r="385" spans="1:11" ht="11.25" customHeight="1">
      <c r="A385" s="135" t="s">
        <v>504</v>
      </c>
      <c r="B385" s="132" t="s">
        <v>445</v>
      </c>
      <c r="C385" s="136" t="s">
        <v>503</v>
      </c>
      <c r="D385" s="136" t="s">
        <v>505</v>
      </c>
      <c r="E385" s="136"/>
      <c r="F385" s="133">
        <f t="shared" ref="F385:H387" si="35">F386</f>
        <v>25346600</v>
      </c>
      <c r="G385" s="134">
        <f t="shared" si="31"/>
        <v>0</v>
      </c>
      <c r="H385" s="133">
        <f t="shared" si="35"/>
        <v>25346600</v>
      </c>
      <c r="I385" s="133">
        <f>I386</f>
        <v>26924600</v>
      </c>
      <c r="J385" s="134">
        <f t="shared" si="32"/>
        <v>0</v>
      </c>
      <c r="K385" s="133">
        <f>K386</f>
        <v>26924600</v>
      </c>
    </row>
    <row r="386" spans="1:11" ht="22.5" customHeight="1">
      <c r="A386" s="135" t="s">
        <v>268</v>
      </c>
      <c r="B386" s="132" t="s">
        <v>445</v>
      </c>
      <c r="C386" s="136" t="s">
        <v>503</v>
      </c>
      <c r="D386" s="136" t="s">
        <v>506</v>
      </c>
      <c r="E386" s="136"/>
      <c r="F386" s="133">
        <f t="shared" si="35"/>
        <v>25346600</v>
      </c>
      <c r="G386" s="134">
        <f t="shared" si="31"/>
        <v>0</v>
      </c>
      <c r="H386" s="133">
        <f t="shared" si="35"/>
        <v>25346600</v>
      </c>
      <c r="I386" s="133">
        <f>I387</f>
        <v>26924600</v>
      </c>
      <c r="J386" s="134">
        <f t="shared" si="32"/>
        <v>0</v>
      </c>
      <c r="K386" s="133">
        <f>K387</f>
        <v>26924600</v>
      </c>
    </row>
    <row r="387" spans="1:11" ht="33.75" customHeight="1">
      <c r="A387" s="135" t="s">
        <v>340</v>
      </c>
      <c r="B387" s="132" t="s">
        <v>445</v>
      </c>
      <c r="C387" s="136" t="s">
        <v>503</v>
      </c>
      <c r="D387" s="136" t="s">
        <v>506</v>
      </c>
      <c r="E387" s="132" t="s">
        <v>341</v>
      </c>
      <c r="F387" s="133">
        <f t="shared" si="35"/>
        <v>25346600</v>
      </c>
      <c r="G387" s="134">
        <f t="shared" si="31"/>
        <v>0</v>
      </c>
      <c r="H387" s="133">
        <f t="shared" si="35"/>
        <v>25346600</v>
      </c>
      <c r="I387" s="133">
        <f>I388</f>
        <v>26924600</v>
      </c>
      <c r="J387" s="134">
        <f t="shared" si="32"/>
        <v>0</v>
      </c>
      <c r="K387" s="133">
        <f>K388</f>
        <v>26924600</v>
      </c>
    </row>
    <row r="388" spans="1:11" ht="11.25" customHeight="1">
      <c r="A388" s="135" t="s">
        <v>449</v>
      </c>
      <c r="B388" s="132" t="s">
        <v>445</v>
      </c>
      <c r="C388" s="136" t="s">
        <v>503</v>
      </c>
      <c r="D388" s="136" t="s">
        <v>506</v>
      </c>
      <c r="E388" s="132" t="s">
        <v>450</v>
      </c>
      <c r="F388" s="133">
        <f>F389+F390</f>
        <v>25346600</v>
      </c>
      <c r="G388" s="134">
        <f t="shared" si="31"/>
        <v>0</v>
      </c>
      <c r="H388" s="133">
        <f>H389+H390</f>
        <v>25346600</v>
      </c>
      <c r="I388" s="133">
        <f>I389+I390</f>
        <v>26924600</v>
      </c>
      <c r="J388" s="134">
        <f t="shared" si="32"/>
        <v>0</v>
      </c>
      <c r="K388" s="133">
        <f>K389+K390</f>
        <v>26924600</v>
      </c>
    </row>
    <row r="389" spans="1:11" ht="45" customHeight="1">
      <c r="A389" s="135" t="s">
        <v>460</v>
      </c>
      <c r="B389" s="132" t="s">
        <v>445</v>
      </c>
      <c r="C389" s="132" t="s">
        <v>503</v>
      </c>
      <c r="D389" s="132" t="s">
        <v>506</v>
      </c>
      <c r="E389" s="132" t="s">
        <v>461</v>
      </c>
      <c r="F389" s="133">
        <v>24371600</v>
      </c>
      <c r="G389" s="134">
        <f t="shared" si="31"/>
        <v>0</v>
      </c>
      <c r="H389" s="133">
        <v>24371600</v>
      </c>
      <c r="I389" s="133">
        <v>25900600</v>
      </c>
      <c r="J389" s="134">
        <f t="shared" si="32"/>
        <v>0</v>
      </c>
      <c r="K389" s="133">
        <v>25900600</v>
      </c>
    </row>
    <row r="390" spans="1:11" ht="11.25" customHeight="1">
      <c r="A390" s="135" t="s">
        <v>451</v>
      </c>
      <c r="B390" s="132" t="s">
        <v>445</v>
      </c>
      <c r="C390" s="132" t="s">
        <v>503</v>
      </c>
      <c r="D390" s="132" t="s">
        <v>506</v>
      </c>
      <c r="E390" s="132" t="s">
        <v>452</v>
      </c>
      <c r="F390" s="133">
        <v>975000</v>
      </c>
      <c r="G390" s="134">
        <f t="shared" si="31"/>
        <v>0</v>
      </c>
      <c r="H390" s="133">
        <v>975000</v>
      </c>
      <c r="I390" s="133">
        <v>1024000</v>
      </c>
      <c r="J390" s="134">
        <f t="shared" si="32"/>
        <v>0</v>
      </c>
      <c r="K390" s="133">
        <v>1024000</v>
      </c>
    </row>
    <row r="391" spans="1:11" ht="22.5" customHeight="1">
      <c r="A391" s="135" t="s">
        <v>507</v>
      </c>
      <c r="B391" s="132" t="s">
        <v>445</v>
      </c>
      <c r="C391" s="136" t="s">
        <v>503</v>
      </c>
      <c r="D391" s="136" t="s">
        <v>508</v>
      </c>
      <c r="E391" s="136"/>
      <c r="F391" s="133">
        <f t="shared" ref="F391:H394" si="36">F392</f>
        <v>11925220</v>
      </c>
      <c r="G391" s="134">
        <f t="shared" si="31"/>
        <v>0</v>
      </c>
      <c r="H391" s="133">
        <f t="shared" si="36"/>
        <v>11925220</v>
      </c>
      <c r="I391" s="133">
        <f>I392</f>
        <v>5408800</v>
      </c>
      <c r="J391" s="134">
        <f t="shared" si="32"/>
        <v>0</v>
      </c>
      <c r="K391" s="133">
        <f>K392</f>
        <v>5408800</v>
      </c>
    </row>
    <row r="392" spans="1:11" ht="11.25" customHeight="1">
      <c r="A392" s="135" t="s">
        <v>509</v>
      </c>
      <c r="B392" s="132" t="s">
        <v>445</v>
      </c>
      <c r="C392" s="136" t="s">
        <v>503</v>
      </c>
      <c r="D392" s="136" t="s">
        <v>510</v>
      </c>
      <c r="E392" s="136"/>
      <c r="F392" s="133">
        <f t="shared" si="36"/>
        <v>11925220</v>
      </c>
      <c r="G392" s="134">
        <f t="shared" si="31"/>
        <v>0</v>
      </c>
      <c r="H392" s="133">
        <f t="shared" si="36"/>
        <v>11925220</v>
      </c>
      <c r="I392" s="133">
        <f>I393</f>
        <v>5408800</v>
      </c>
      <c r="J392" s="134">
        <f t="shared" si="32"/>
        <v>0</v>
      </c>
      <c r="K392" s="133">
        <f>K393</f>
        <v>5408800</v>
      </c>
    </row>
    <row r="393" spans="1:11" ht="22.5" customHeight="1">
      <c r="A393" s="135" t="s">
        <v>208</v>
      </c>
      <c r="B393" s="132" t="s">
        <v>445</v>
      </c>
      <c r="C393" s="136" t="s">
        <v>503</v>
      </c>
      <c r="D393" s="136" t="s">
        <v>510</v>
      </c>
      <c r="E393" s="136" t="s">
        <v>209</v>
      </c>
      <c r="F393" s="133">
        <f t="shared" si="36"/>
        <v>11925220</v>
      </c>
      <c r="G393" s="134">
        <f t="shared" si="31"/>
        <v>0</v>
      </c>
      <c r="H393" s="133">
        <f t="shared" si="36"/>
        <v>11925220</v>
      </c>
      <c r="I393" s="133">
        <f>I394</f>
        <v>5408800</v>
      </c>
      <c r="J393" s="134">
        <f t="shared" si="32"/>
        <v>0</v>
      </c>
      <c r="K393" s="133">
        <f>K394</f>
        <v>5408800</v>
      </c>
    </row>
    <row r="394" spans="1:11" ht="22.5" customHeight="1">
      <c r="A394" s="135" t="s">
        <v>210</v>
      </c>
      <c r="B394" s="132" t="s">
        <v>445</v>
      </c>
      <c r="C394" s="136" t="s">
        <v>503</v>
      </c>
      <c r="D394" s="136" t="s">
        <v>510</v>
      </c>
      <c r="E394" s="136" t="s">
        <v>211</v>
      </c>
      <c r="F394" s="133">
        <f t="shared" si="36"/>
        <v>11925220</v>
      </c>
      <c r="G394" s="134">
        <f t="shared" si="31"/>
        <v>0</v>
      </c>
      <c r="H394" s="133">
        <f t="shared" si="36"/>
        <v>11925220</v>
      </c>
      <c r="I394" s="133">
        <f>I395</f>
        <v>5408800</v>
      </c>
      <c r="J394" s="134">
        <f t="shared" si="32"/>
        <v>0</v>
      </c>
      <c r="K394" s="133">
        <f>K395</f>
        <v>5408800</v>
      </c>
    </row>
    <row r="395" spans="1:11" ht="22.5" customHeight="1">
      <c r="A395" s="135" t="s">
        <v>214</v>
      </c>
      <c r="B395" s="132" t="s">
        <v>445</v>
      </c>
      <c r="C395" s="132" t="s">
        <v>503</v>
      </c>
      <c r="D395" s="132" t="s">
        <v>510</v>
      </c>
      <c r="E395" s="132" t="s">
        <v>215</v>
      </c>
      <c r="F395" s="133">
        <v>11925220</v>
      </c>
      <c r="G395" s="134">
        <f t="shared" si="31"/>
        <v>0</v>
      </c>
      <c r="H395" s="133">
        <v>11925220</v>
      </c>
      <c r="I395" s="133">
        <v>5408800</v>
      </c>
      <c r="J395" s="134">
        <f t="shared" si="32"/>
        <v>0</v>
      </c>
      <c r="K395" s="133">
        <v>5408800</v>
      </c>
    </row>
    <row r="396" spans="1:11" ht="11.25" customHeight="1">
      <c r="A396" s="135" t="s">
        <v>244</v>
      </c>
      <c r="B396" s="132" t="s">
        <v>445</v>
      </c>
      <c r="C396" s="136" t="s">
        <v>503</v>
      </c>
      <c r="D396" s="136" t="s">
        <v>245</v>
      </c>
      <c r="E396" s="136"/>
      <c r="F396" s="133">
        <f>F397+F402</f>
        <v>190000</v>
      </c>
      <c r="G396" s="134">
        <f t="shared" si="31"/>
        <v>120000</v>
      </c>
      <c r="H396" s="133">
        <f>H397+H402+H406</f>
        <v>310000</v>
      </c>
      <c r="I396" s="133"/>
      <c r="J396" s="134">
        <f t="shared" si="32"/>
        <v>120000</v>
      </c>
      <c r="K396" s="133">
        <f>K397+K402+K406</f>
        <v>120000</v>
      </c>
    </row>
    <row r="397" spans="1:11" ht="45" customHeight="1">
      <c r="A397" s="135" t="s">
        <v>256</v>
      </c>
      <c r="B397" s="132" t="s">
        <v>445</v>
      </c>
      <c r="C397" s="136" t="s">
        <v>503</v>
      </c>
      <c r="D397" s="136" t="s">
        <v>257</v>
      </c>
      <c r="E397" s="136"/>
      <c r="F397" s="133">
        <f>F398</f>
        <v>40000</v>
      </c>
      <c r="G397" s="134">
        <f t="shared" si="31"/>
        <v>0</v>
      </c>
      <c r="H397" s="133">
        <f>H398</f>
        <v>40000</v>
      </c>
      <c r="I397" s="133"/>
      <c r="J397" s="134">
        <f t="shared" si="32"/>
        <v>0</v>
      </c>
      <c r="K397" s="133"/>
    </row>
    <row r="398" spans="1:11" ht="33.75" customHeight="1">
      <c r="A398" s="135" t="s">
        <v>258</v>
      </c>
      <c r="B398" s="132" t="s">
        <v>445</v>
      </c>
      <c r="C398" s="136" t="s">
        <v>503</v>
      </c>
      <c r="D398" s="136" t="s">
        <v>259</v>
      </c>
      <c r="E398" s="136"/>
      <c r="F398" s="133">
        <f>F399</f>
        <v>40000</v>
      </c>
      <c r="G398" s="134">
        <f t="shared" si="31"/>
        <v>0</v>
      </c>
      <c r="H398" s="133">
        <f>H399</f>
        <v>40000</v>
      </c>
      <c r="I398" s="133"/>
      <c r="J398" s="134">
        <f t="shared" si="32"/>
        <v>0</v>
      </c>
      <c r="K398" s="133"/>
    </row>
    <row r="399" spans="1:11" ht="33.75" customHeight="1">
      <c r="A399" s="135" t="s">
        <v>340</v>
      </c>
      <c r="B399" s="132" t="s">
        <v>445</v>
      </c>
      <c r="C399" s="136" t="s">
        <v>503</v>
      </c>
      <c r="D399" s="136" t="s">
        <v>259</v>
      </c>
      <c r="E399" s="132" t="s">
        <v>341</v>
      </c>
      <c r="F399" s="133">
        <f>F400</f>
        <v>40000</v>
      </c>
      <c r="G399" s="134">
        <f t="shared" si="31"/>
        <v>0</v>
      </c>
      <c r="H399" s="133">
        <f>H400</f>
        <v>40000</v>
      </c>
      <c r="I399" s="133"/>
      <c r="J399" s="134">
        <f t="shared" si="32"/>
        <v>0</v>
      </c>
      <c r="K399" s="133"/>
    </row>
    <row r="400" spans="1:11" ht="11.25" customHeight="1">
      <c r="A400" s="135" t="s">
        <v>449</v>
      </c>
      <c r="B400" s="132" t="s">
        <v>445</v>
      </c>
      <c r="C400" s="136" t="s">
        <v>503</v>
      </c>
      <c r="D400" s="136" t="s">
        <v>259</v>
      </c>
      <c r="E400" s="132" t="s">
        <v>450</v>
      </c>
      <c r="F400" s="133">
        <f>F401</f>
        <v>40000</v>
      </c>
      <c r="G400" s="134">
        <f t="shared" si="31"/>
        <v>0</v>
      </c>
      <c r="H400" s="133">
        <f>H401</f>
        <v>40000</v>
      </c>
      <c r="I400" s="133"/>
      <c r="J400" s="134">
        <f t="shared" si="32"/>
        <v>0</v>
      </c>
      <c r="K400" s="133"/>
    </row>
    <row r="401" spans="1:11" ht="11.25" customHeight="1">
      <c r="A401" s="135" t="s">
        <v>451</v>
      </c>
      <c r="B401" s="132" t="s">
        <v>445</v>
      </c>
      <c r="C401" s="132" t="s">
        <v>503</v>
      </c>
      <c r="D401" s="132" t="s">
        <v>259</v>
      </c>
      <c r="E401" s="132" t="s">
        <v>452</v>
      </c>
      <c r="F401" s="133">
        <v>40000</v>
      </c>
      <c r="G401" s="134">
        <f t="shared" ref="G401:G472" si="37">H401-F401</f>
        <v>0</v>
      </c>
      <c r="H401" s="133">
        <v>40000</v>
      </c>
      <c r="I401" s="133"/>
      <c r="J401" s="134">
        <f t="shared" ref="J401:J472" si="38">K401-I401</f>
        <v>0</v>
      </c>
      <c r="K401" s="133"/>
    </row>
    <row r="402" spans="1:11" ht="33.75" customHeight="1">
      <c r="A402" s="135" t="s">
        <v>260</v>
      </c>
      <c r="B402" s="132" t="s">
        <v>445</v>
      </c>
      <c r="C402" s="136" t="s">
        <v>503</v>
      </c>
      <c r="D402" s="136" t="s">
        <v>261</v>
      </c>
      <c r="E402" s="136"/>
      <c r="F402" s="133">
        <f>F403</f>
        <v>150000</v>
      </c>
      <c r="G402" s="134">
        <f t="shared" si="37"/>
        <v>0</v>
      </c>
      <c r="H402" s="133">
        <f>H403</f>
        <v>150000</v>
      </c>
      <c r="I402" s="133"/>
      <c r="J402" s="134">
        <f t="shared" si="38"/>
        <v>0</v>
      </c>
      <c r="K402" s="133"/>
    </row>
    <row r="403" spans="1:11" ht="33.75" customHeight="1">
      <c r="A403" s="135" t="s">
        <v>340</v>
      </c>
      <c r="B403" s="132" t="s">
        <v>445</v>
      </c>
      <c r="C403" s="136" t="s">
        <v>503</v>
      </c>
      <c r="D403" s="136" t="s">
        <v>261</v>
      </c>
      <c r="E403" s="132" t="s">
        <v>341</v>
      </c>
      <c r="F403" s="133">
        <f>F404</f>
        <v>150000</v>
      </c>
      <c r="G403" s="134">
        <f t="shared" si="37"/>
        <v>0</v>
      </c>
      <c r="H403" s="133">
        <f>H404</f>
        <v>150000</v>
      </c>
      <c r="I403" s="133"/>
      <c r="J403" s="134">
        <f t="shared" si="38"/>
        <v>0</v>
      </c>
      <c r="K403" s="133"/>
    </row>
    <row r="404" spans="1:11" ht="11.25" customHeight="1">
      <c r="A404" s="135" t="s">
        <v>449</v>
      </c>
      <c r="B404" s="132" t="s">
        <v>445</v>
      </c>
      <c r="C404" s="136" t="s">
        <v>503</v>
      </c>
      <c r="D404" s="136" t="s">
        <v>261</v>
      </c>
      <c r="E404" s="132" t="s">
        <v>450</v>
      </c>
      <c r="F404" s="133">
        <f>F405</f>
        <v>150000</v>
      </c>
      <c r="G404" s="134">
        <f t="shared" si="37"/>
        <v>0</v>
      </c>
      <c r="H404" s="133">
        <f>H405</f>
        <v>150000</v>
      </c>
      <c r="I404" s="133"/>
      <c r="J404" s="134">
        <f t="shared" si="38"/>
        <v>0</v>
      </c>
      <c r="K404" s="133"/>
    </row>
    <row r="405" spans="1:11" ht="11.25" customHeight="1">
      <c r="A405" s="135" t="s">
        <v>451</v>
      </c>
      <c r="B405" s="132" t="s">
        <v>445</v>
      </c>
      <c r="C405" s="132" t="s">
        <v>503</v>
      </c>
      <c r="D405" s="132" t="s">
        <v>261</v>
      </c>
      <c r="E405" s="132" t="s">
        <v>452</v>
      </c>
      <c r="F405" s="133">
        <v>150000</v>
      </c>
      <c r="G405" s="134">
        <f t="shared" si="37"/>
        <v>0</v>
      </c>
      <c r="H405" s="133">
        <v>150000</v>
      </c>
      <c r="I405" s="133"/>
      <c r="J405" s="134">
        <f t="shared" si="38"/>
        <v>0</v>
      </c>
      <c r="K405" s="133"/>
    </row>
    <row r="406" spans="1:11" ht="53.25" customHeight="1">
      <c r="A406" s="126" t="s">
        <v>809</v>
      </c>
      <c r="B406" s="132" t="s">
        <v>445</v>
      </c>
      <c r="C406" s="132" t="s">
        <v>503</v>
      </c>
      <c r="D406" s="132" t="s">
        <v>300</v>
      </c>
      <c r="E406" s="132"/>
      <c r="F406" s="133"/>
      <c r="G406" s="134">
        <f t="shared" si="37"/>
        <v>120000</v>
      </c>
      <c r="H406" s="133">
        <f>H407</f>
        <v>120000</v>
      </c>
      <c r="I406" s="133"/>
      <c r="J406" s="134">
        <f t="shared" si="38"/>
        <v>120000</v>
      </c>
      <c r="K406" s="133">
        <f>K407</f>
        <v>120000</v>
      </c>
    </row>
    <row r="407" spans="1:11" ht="11.25" customHeight="1">
      <c r="A407" s="135" t="s">
        <v>208</v>
      </c>
      <c r="B407" s="132" t="s">
        <v>445</v>
      </c>
      <c r="C407" s="132" t="s">
        <v>503</v>
      </c>
      <c r="D407" s="132" t="s">
        <v>300</v>
      </c>
      <c r="E407" s="136" t="s">
        <v>209</v>
      </c>
      <c r="F407" s="133"/>
      <c r="G407" s="134">
        <f t="shared" si="37"/>
        <v>120000</v>
      </c>
      <c r="H407" s="133">
        <f>H408</f>
        <v>120000</v>
      </c>
      <c r="I407" s="133"/>
      <c r="J407" s="134">
        <f t="shared" si="38"/>
        <v>120000</v>
      </c>
      <c r="K407" s="133">
        <f>K408</f>
        <v>120000</v>
      </c>
    </row>
    <row r="408" spans="1:11" ht="11.25" customHeight="1">
      <c r="A408" s="135" t="s">
        <v>210</v>
      </c>
      <c r="B408" s="132" t="s">
        <v>445</v>
      </c>
      <c r="C408" s="132" t="s">
        <v>503</v>
      </c>
      <c r="D408" s="132" t="s">
        <v>300</v>
      </c>
      <c r="E408" s="136" t="s">
        <v>211</v>
      </c>
      <c r="F408" s="133"/>
      <c r="G408" s="134">
        <f t="shared" si="37"/>
        <v>120000</v>
      </c>
      <c r="H408" s="133">
        <f>H409</f>
        <v>120000</v>
      </c>
      <c r="I408" s="133"/>
      <c r="J408" s="134">
        <f t="shared" si="38"/>
        <v>120000</v>
      </c>
      <c r="K408" s="133">
        <f>K409</f>
        <v>120000</v>
      </c>
    </row>
    <row r="409" spans="1:11" s="142" customFormat="1" ht="11.25" customHeight="1">
      <c r="A409" s="138" t="s">
        <v>214</v>
      </c>
      <c r="B409" s="139" t="s">
        <v>445</v>
      </c>
      <c r="C409" s="139" t="s">
        <v>503</v>
      </c>
      <c r="D409" s="139" t="s">
        <v>300</v>
      </c>
      <c r="E409" s="139" t="s">
        <v>215</v>
      </c>
      <c r="F409" s="140"/>
      <c r="G409" s="141">
        <f t="shared" si="37"/>
        <v>120000</v>
      </c>
      <c r="H409" s="140">
        <v>120000</v>
      </c>
      <c r="I409" s="140"/>
      <c r="J409" s="141">
        <f t="shared" si="38"/>
        <v>120000</v>
      </c>
      <c r="K409" s="140">
        <v>120000</v>
      </c>
    </row>
    <row r="410" spans="1:11" ht="11.25" customHeight="1">
      <c r="A410" s="135" t="s">
        <v>527</v>
      </c>
      <c r="B410" s="132" t="s">
        <v>445</v>
      </c>
      <c r="C410" s="136" t="s">
        <v>528</v>
      </c>
      <c r="D410" s="136"/>
      <c r="E410" s="136"/>
      <c r="F410" s="133">
        <f>F411+F424+F434</f>
        <v>127976300</v>
      </c>
      <c r="G410" s="134">
        <f t="shared" si="37"/>
        <v>250000</v>
      </c>
      <c r="H410" s="133">
        <f>H411+H424+H434</f>
        <v>128226300</v>
      </c>
      <c r="I410" s="133">
        <f>I411+I424+I434</f>
        <v>128691200</v>
      </c>
      <c r="J410" s="134">
        <f t="shared" si="38"/>
        <v>250000</v>
      </c>
      <c r="K410" s="133">
        <f>K411+K424+K434</f>
        <v>128941200</v>
      </c>
    </row>
    <row r="411" spans="1:11" ht="33.75" customHeight="1">
      <c r="A411" s="135" t="s">
        <v>192</v>
      </c>
      <c r="B411" s="132" t="s">
        <v>445</v>
      </c>
      <c r="C411" s="136" t="s">
        <v>528</v>
      </c>
      <c r="D411" s="136" t="s">
        <v>193</v>
      </c>
      <c r="E411" s="136"/>
      <c r="F411" s="133">
        <f>F412</f>
        <v>49417700</v>
      </c>
      <c r="G411" s="134">
        <f t="shared" si="37"/>
        <v>0</v>
      </c>
      <c r="H411" s="133">
        <f>H412</f>
        <v>49417700</v>
      </c>
      <c r="I411" s="133">
        <f>I412</f>
        <v>49532200</v>
      </c>
      <c r="J411" s="134">
        <f t="shared" si="38"/>
        <v>0</v>
      </c>
      <c r="K411" s="133">
        <f>K412</f>
        <v>49532200</v>
      </c>
    </row>
    <row r="412" spans="1:11" ht="11.25" customHeight="1">
      <c r="A412" s="135" t="s">
        <v>204</v>
      </c>
      <c r="B412" s="132" t="s">
        <v>445</v>
      </c>
      <c r="C412" s="136" t="s">
        <v>528</v>
      </c>
      <c r="D412" s="136" t="s">
        <v>205</v>
      </c>
      <c r="E412" s="136"/>
      <c r="F412" s="133">
        <f>F413+F417+F421</f>
        <v>49417700</v>
      </c>
      <c r="G412" s="134">
        <f t="shared" si="37"/>
        <v>0</v>
      </c>
      <c r="H412" s="133">
        <f>H413+H417+H421</f>
        <v>49417700</v>
      </c>
      <c r="I412" s="133">
        <f>I413+I417+I421</f>
        <v>49532200</v>
      </c>
      <c r="J412" s="134">
        <f t="shared" si="38"/>
        <v>0</v>
      </c>
      <c r="K412" s="133">
        <f>K413+K417+K421</f>
        <v>49532200</v>
      </c>
    </row>
    <row r="413" spans="1:11" ht="56.25" customHeight="1">
      <c r="A413" s="135" t="s">
        <v>196</v>
      </c>
      <c r="B413" s="132" t="s">
        <v>445</v>
      </c>
      <c r="C413" s="136" t="s">
        <v>528</v>
      </c>
      <c r="D413" s="136" t="s">
        <v>205</v>
      </c>
      <c r="E413" s="136" t="s">
        <v>197</v>
      </c>
      <c r="F413" s="133">
        <f>F414</f>
        <v>47807500</v>
      </c>
      <c r="G413" s="134">
        <f t="shared" si="37"/>
        <v>0</v>
      </c>
      <c r="H413" s="133">
        <f>H414</f>
        <v>47807500</v>
      </c>
      <c r="I413" s="133">
        <f>I414</f>
        <v>47890500</v>
      </c>
      <c r="J413" s="134">
        <f t="shared" si="38"/>
        <v>0</v>
      </c>
      <c r="K413" s="133">
        <f>K414</f>
        <v>47890500</v>
      </c>
    </row>
    <row r="414" spans="1:11" ht="22.5" customHeight="1">
      <c r="A414" s="135" t="s">
        <v>198</v>
      </c>
      <c r="B414" s="132" t="s">
        <v>445</v>
      </c>
      <c r="C414" s="136" t="s">
        <v>528</v>
      </c>
      <c r="D414" s="136" t="s">
        <v>205</v>
      </c>
      <c r="E414" s="136" t="s">
        <v>199</v>
      </c>
      <c r="F414" s="133">
        <f>F415+F416</f>
        <v>47807500</v>
      </c>
      <c r="G414" s="134">
        <f t="shared" si="37"/>
        <v>0</v>
      </c>
      <c r="H414" s="133">
        <f>H415+H416</f>
        <v>47807500</v>
      </c>
      <c r="I414" s="133">
        <f>I415+I416</f>
        <v>47890500</v>
      </c>
      <c r="J414" s="134">
        <f t="shared" si="38"/>
        <v>0</v>
      </c>
      <c r="K414" s="133">
        <f>K415+K416</f>
        <v>47890500</v>
      </c>
    </row>
    <row r="415" spans="1:11" ht="11.25" customHeight="1">
      <c r="A415" s="135" t="s">
        <v>200</v>
      </c>
      <c r="B415" s="132" t="s">
        <v>445</v>
      </c>
      <c r="C415" s="132" t="s">
        <v>528</v>
      </c>
      <c r="D415" s="132" t="s">
        <v>205</v>
      </c>
      <c r="E415" s="132" t="s">
        <v>201</v>
      </c>
      <c r="F415" s="133">
        <v>45868800</v>
      </c>
      <c r="G415" s="134">
        <f t="shared" si="37"/>
        <v>0</v>
      </c>
      <c r="H415" s="133">
        <v>45868800</v>
      </c>
      <c r="I415" s="133">
        <v>45868800</v>
      </c>
      <c r="J415" s="134">
        <f t="shared" si="38"/>
        <v>0</v>
      </c>
      <c r="K415" s="133">
        <v>45868800</v>
      </c>
    </row>
    <row r="416" spans="1:11" ht="22.5" customHeight="1">
      <c r="A416" s="135" t="s">
        <v>206</v>
      </c>
      <c r="B416" s="132" t="s">
        <v>445</v>
      </c>
      <c r="C416" s="132" t="s">
        <v>528</v>
      </c>
      <c r="D416" s="132" t="s">
        <v>205</v>
      </c>
      <c r="E416" s="132" t="s">
        <v>207</v>
      </c>
      <c r="F416" s="133">
        <v>1938700</v>
      </c>
      <c r="G416" s="134">
        <f t="shared" si="37"/>
        <v>0</v>
      </c>
      <c r="H416" s="133">
        <v>1938700</v>
      </c>
      <c r="I416" s="133">
        <v>2021700</v>
      </c>
      <c r="J416" s="134">
        <f t="shared" si="38"/>
        <v>0</v>
      </c>
      <c r="K416" s="133">
        <v>2021700</v>
      </c>
    </row>
    <row r="417" spans="1:11" ht="22.5" customHeight="1">
      <c r="A417" s="135" t="s">
        <v>208</v>
      </c>
      <c r="B417" s="132" t="s">
        <v>445</v>
      </c>
      <c r="C417" s="136" t="s">
        <v>528</v>
      </c>
      <c r="D417" s="136" t="s">
        <v>205</v>
      </c>
      <c r="E417" s="136" t="s">
        <v>209</v>
      </c>
      <c r="F417" s="133">
        <f>F418</f>
        <v>1605200</v>
      </c>
      <c r="G417" s="134">
        <f t="shared" si="37"/>
        <v>0</v>
      </c>
      <c r="H417" s="133">
        <f>H418</f>
        <v>1605200</v>
      </c>
      <c r="I417" s="133">
        <f>I418</f>
        <v>1636700</v>
      </c>
      <c r="J417" s="134">
        <f t="shared" si="38"/>
        <v>0</v>
      </c>
      <c r="K417" s="133">
        <f>K418</f>
        <v>1636700</v>
      </c>
    </row>
    <row r="418" spans="1:11" ht="22.5" customHeight="1">
      <c r="A418" s="135" t="s">
        <v>210</v>
      </c>
      <c r="B418" s="132" t="s">
        <v>445</v>
      </c>
      <c r="C418" s="136" t="s">
        <v>528</v>
      </c>
      <c r="D418" s="136" t="s">
        <v>205</v>
      </c>
      <c r="E418" s="136" t="s">
        <v>211</v>
      </c>
      <c r="F418" s="133">
        <f>F419+F420</f>
        <v>1605200</v>
      </c>
      <c r="G418" s="134">
        <f t="shared" si="37"/>
        <v>0</v>
      </c>
      <c r="H418" s="133">
        <f>H419+H420</f>
        <v>1605200</v>
      </c>
      <c r="I418" s="133">
        <f>I419+I420</f>
        <v>1636700</v>
      </c>
      <c r="J418" s="134">
        <f t="shared" si="38"/>
        <v>0</v>
      </c>
      <c r="K418" s="133">
        <f>K419+K420</f>
        <v>1636700</v>
      </c>
    </row>
    <row r="419" spans="1:11" ht="22.5" customHeight="1">
      <c r="A419" s="135" t="s">
        <v>212</v>
      </c>
      <c r="B419" s="132" t="s">
        <v>445</v>
      </c>
      <c r="C419" s="132" t="s">
        <v>528</v>
      </c>
      <c r="D419" s="132" t="s">
        <v>205</v>
      </c>
      <c r="E419" s="132" t="s">
        <v>213</v>
      </c>
      <c r="F419" s="133">
        <v>1105900</v>
      </c>
      <c r="G419" s="134">
        <f t="shared" si="37"/>
        <v>0</v>
      </c>
      <c r="H419" s="133">
        <v>1105900</v>
      </c>
      <c r="I419" s="133">
        <v>1120100</v>
      </c>
      <c r="J419" s="134">
        <f t="shared" si="38"/>
        <v>0</v>
      </c>
      <c r="K419" s="133">
        <v>1120100</v>
      </c>
    </row>
    <row r="420" spans="1:11" ht="22.5" customHeight="1">
      <c r="A420" s="135" t="s">
        <v>214</v>
      </c>
      <c r="B420" s="132" t="s">
        <v>445</v>
      </c>
      <c r="C420" s="132" t="s">
        <v>528</v>
      </c>
      <c r="D420" s="132" t="s">
        <v>205</v>
      </c>
      <c r="E420" s="132" t="s">
        <v>215</v>
      </c>
      <c r="F420" s="133">
        <v>499300</v>
      </c>
      <c r="G420" s="134">
        <f t="shared" si="37"/>
        <v>0</v>
      </c>
      <c r="H420" s="133">
        <v>499300</v>
      </c>
      <c r="I420" s="133">
        <v>516600</v>
      </c>
      <c r="J420" s="134">
        <f t="shared" si="38"/>
        <v>0</v>
      </c>
      <c r="K420" s="133">
        <v>516600</v>
      </c>
    </row>
    <row r="421" spans="1:11" ht="11.25" customHeight="1">
      <c r="A421" s="135" t="s">
        <v>224</v>
      </c>
      <c r="B421" s="132" t="s">
        <v>445</v>
      </c>
      <c r="C421" s="136" t="s">
        <v>528</v>
      </c>
      <c r="D421" s="136" t="s">
        <v>205</v>
      </c>
      <c r="E421" s="136" t="s">
        <v>225</v>
      </c>
      <c r="F421" s="133">
        <f>F422</f>
        <v>5000</v>
      </c>
      <c r="G421" s="134">
        <f t="shared" si="37"/>
        <v>0</v>
      </c>
      <c r="H421" s="133">
        <f>H422</f>
        <v>5000</v>
      </c>
      <c r="I421" s="133">
        <f>I422</f>
        <v>5000</v>
      </c>
      <c r="J421" s="134">
        <f t="shared" si="38"/>
        <v>0</v>
      </c>
      <c r="K421" s="133">
        <f>K422</f>
        <v>5000</v>
      </c>
    </row>
    <row r="422" spans="1:11" ht="11.25" customHeight="1">
      <c r="A422" s="135" t="s">
        <v>226</v>
      </c>
      <c r="B422" s="132" t="s">
        <v>445</v>
      </c>
      <c r="C422" s="136" t="s">
        <v>528</v>
      </c>
      <c r="D422" s="136" t="s">
        <v>205</v>
      </c>
      <c r="E422" s="136" t="s">
        <v>227</v>
      </c>
      <c r="F422" s="133">
        <f>F423</f>
        <v>5000</v>
      </c>
      <c r="G422" s="134">
        <f t="shared" si="37"/>
        <v>0</v>
      </c>
      <c r="H422" s="133">
        <f>H423</f>
        <v>5000</v>
      </c>
      <c r="I422" s="133">
        <f>I423</f>
        <v>5000</v>
      </c>
      <c r="J422" s="134">
        <f t="shared" si="38"/>
        <v>0</v>
      </c>
      <c r="K422" s="133">
        <f>K423</f>
        <v>5000</v>
      </c>
    </row>
    <row r="423" spans="1:11" ht="22.5" customHeight="1">
      <c r="A423" s="135" t="s">
        <v>228</v>
      </c>
      <c r="B423" s="132" t="s">
        <v>445</v>
      </c>
      <c r="C423" s="132" t="s">
        <v>528</v>
      </c>
      <c r="D423" s="132" t="s">
        <v>205</v>
      </c>
      <c r="E423" s="132" t="s">
        <v>229</v>
      </c>
      <c r="F423" s="133">
        <v>5000</v>
      </c>
      <c r="G423" s="134">
        <f t="shared" si="37"/>
        <v>0</v>
      </c>
      <c r="H423" s="133">
        <v>5000</v>
      </c>
      <c r="I423" s="133">
        <v>5000</v>
      </c>
      <c r="J423" s="134">
        <f t="shared" si="38"/>
        <v>0</v>
      </c>
      <c r="K423" s="133">
        <v>5000</v>
      </c>
    </row>
    <row r="424" spans="1:11" ht="45" customHeight="1">
      <c r="A424" s="135" t="s">
        <v>535</v>
      </c>
      <c r="B424" s="132" t="s">
        <v>445</v>
      </c>
      <c r="C424" s="136" t="s">
        <v>528</v>
      </c>
      <c r="D424" s="136" t="s">
        <v>536</v>
      </c>
      <c r="E424" s="132"/>
      <c r="F424" s="133">
        <f>F425</f>
        <v>78443600</v>
      </c>
      <c r="G424" s="134">
        <f t="shared" si="37"/>
        <v>0</v>
      </c>
      <c r="H424" s="133">
        <f>H425</f>
        <v>78443600</v>
      </c>
      <c r="I424" s="133">
        <f>I425</f>
        <v>79159000</v>
      </c>
      <c r="J424" s="134">
        <f t="shared" si="38"/>
        <v>0</v>
      </c>
      <c r="K424" s="133">
        <f>K425</f>
        <v>79159000</v>
      </c>
    </row>
    <row r="425" spans="1:11" ht="22.5" customHeight="1">
      <c r="A425" s="135" t="s">
        <v>268</v>
      </c>
      <c r="B425" s="132" t="s">
        <v>445</v>
      </c>
      <c r="C425" s="136" t="s">
        <v>528</v>
      </c>
      <c r="D425" s="136" t="s">
        <v>537</v>
      </c>
      <c r="E425" s="132"/>
      <c r="F425" s="133">
        <f>F426+F430</f>
        <v>78443600</v>
      </c>
      <c r="G425" s="134">
        <f t="shared" si="37"/>
        <v>0</v>
      </c>
      <c r="H425" s="133">
        <f>H426+H430</f>
        <v>78443600</v>
      </c>
      <c r="I425" s="133">
        <f>I426+I430</f>
        <v>79159000</v>
      </c>
      <c r="J425" s="134">
        <f t="shared" si="38"/>
        <v>0</v>
      </c>
      <c r="K425" s="133">
        <f>K426+K430</f>
        <v>79159000</v>
      </c>
    </row>
    <row r="426" spans="1:11" ht="56.25" customHeight="1">
      <c r="A426" s="135" t="s">
        <v>196</v>
      </c>
      <c r="B426" s="132" t="s">
        <v>445</v>
      </c>
      <c r="C426" s="136" t="s">
        <v>528</v>
      </c>
      <c r="D426" s="136" t="s">
        <v>537</v>
      </c>
      <c r="E426" s="132" t="s">
        <v>197</v>
      </c>
      <c r="F426" s="133">
        <f>F427</f>
        <v>71761000</v>
      </c>
      <c r="G426" s="134">
        <f t="shared" si="37"/>
        <v>0</v>
      </c>
      <c r="H426" s="133">
        <f>H427</f>
        <v>71761000</v>
      </c>
      <c r="I426" s="133">
        <f>I427</f>
        <v>72112000</v>
      </c>
      <c r="J426" s="134">
        <f t="shared" si="38"/>
        <v>0</v>
      </c>
      <c r="K426" s="133">
        <f>K427</f>
        <v>72112000</v>
      </c>
    </row>
    <row r="427" spans="1:11" ht="11.25" customHeight="1">
      <c r="A427" s="135" t="s">
        <v>270</v>
      </c>
      <c r="B427" s="132" t="s">
        <v>445</v>
      </c>
      <c r="C427" s="136" t="s">
        <v>528</v>
      </c>
      <c r="D427" s="136" t="s">
        <v>537</v>
      </c>
      <c r="E427" s="132" t="s">
        <v>271</v>
      </c>
      <c r="F427" s="133">
        <f>F428+F429</f>
        <v>71761000</v>
      </c>
      <c r="G427" s="134">
        <f t="shared" si="37"/>
        <v>0</v>
      </c>
      <c r="H427" s="133">
        <f>H428+H429</f>
        <v>71761000</v>
      </c>
      <c r="I427" s="133">
        <f>I428+I429</f>
        <v>72112000</v>
      </c>
      <c r="J427" s="134">
        <f t="shared" si="38"/>
        <v>0</v>
      </c>
      <c r="K427" s="133">
        <f>K428+K429</f>
        <v>72112000</v>
      </c>
    </row>
    <row r="428" spans="1:11" ht="11.25" customHeight="1">
      <c r="A428" s="135" t="s">
        <v>200</v>
      </c>
      <c r="B428" s="132" t="s">
        <v>445</v>
      </c>
      <c r="C428" s="132" t="s">
        <v>528</v>
      </c>
      <c r="D428" s="132" t="s">
        <v>537</v>
      </c>
      <c r="E428" s="132" t="s">
        <v>272</v>
      </c>
      <c r="F428" s="133">
        <v>63893000</v>
      </c>
      <c r="G428" s="134">
        <f t="shared" si="37"/>
        <v>0</v>
      </c>
      <c r="H428" s="133">
        <v>63893000</v>
      </c>
      <c r="I428" s="133">
        <v>63893000</v>
      </c>
      <c r="J428" s="134">
        <f t="shared" si="38"/>
        <v>0</v>
      </c>
      <c r="K428" s="133">
        <v>63893000</v>
      </c>
    </row>
    <row r="429" spans="1:11" ht="22.5" customHeight="1">
      <c r="A429" s="135" t="s">
        <v>206</v>
      </c>
      <c r="B429" s="132" t="s">
        <v>445</v>
      </c>
      <c r="C429" s="132" t="s">
        <v>528</v>
      </c>
      <c r="D429" s="132" t="s">
        <v>537</v>
      </c>
      <c r="E429" s="132" t="s">
        <v>273</v>
      </c>
      <c r="F429" s="133">
        <v>7868000</v>
      </c>
      <c r="G429" s="134">
        <f t="shared" si="37"/>
        <v>0</v>
      </c>
      <c r="H429" s="133">
        <v>7868000</v>
      </c>
      <c r="I429" s="133">
        <v>8219000</v>
      </c>
      <c r="J429" s="134">
        <f t="shared" si="38"/>
        <v>0</v>
      </c>
      <c r="K429" s="133">
        <v>8219000</v>
      </c>
    </row>
    <row r="430" spans="1:11" ht="22.5" customHeight="1">
      <c r="A430" s="135" t="s">
        <v>208</v>
      </c>
      <c r="B430" s="132" t="s">
        <v>445</v>
      </c>
      <c r="C430" s="136" t="s">
        <v>528</v>
      </c>
      <c r="D430" s="136" t="s">
        <v>537</v>
      </c>
      <c r="E430" s="132" t="s">
        <v>209</v>
      </c>
      <c r="F430" s="133">
        <f>F431</f>
        <v>6682600</v>
      </c>
      <c r="G430" s="134">
        <f t="shared" si="37"/>
        <v>0</v>
      </c>
      <c r="H430" s="133">
        <f>H431</f>
        <v>6682600</v>
      </c>
      <c r="I430" s="133">
        <f>I431</f>
        <v>7047000</v>
      </c>
      <c r="J430" s="134">
        <f t="shared" si="38"/>
        <v>0</v>
      </c>
      <c r="K430" s="133">
        <f>K431</f>
        <v>7047000</v>
      </c>
    </row>
    <row r="431" spans="1:11" ht="22.5" customHeight="1">
      <c r="A431" s="135" t="s">
        <v>210</v>
      </c>
      <c r="B431" s="132" t="s">
        <v>445</v>
      </c>
      <c r="C431" s="136" t="s">
        <v>528</v>
      </c>
      <c r="D431" s="136" t="s">
        <v>537</v>
      </c>
      <c r="E431" s="132" t="s">
        <v>211</v>
      </c>
      <c r="F431" s="133">
        <f>F432+F433</f>
        <v>6682600</v>
      </c>
      <c r="G431" s="134">
        <f t="shared" si="37"/>
        <v>0</v>
      </c>
      <c r="H431" s="133">
        <f>H432+H433</f>
        <v>6682600</v>
      </c>
      <c r="I431" s="133">
        <f>I432+I433</f>
        <v>7047000</v>
      </c>
      <c r="J431" s="134">
        <f t="shared" si="38"/>
        <v>0</v>
      </c>
      <c r="K431" s="133">
        <f>K432+K433</f>
        <v>7047000</v>
      </c>
    </row>
    <row r="432" spans="1:11" ht="22.5" customHeight="1">
      <c r="A432" s="135" t="s">
        <v>212</v>
      </c>
      <c r="B432" s="132" t="s">
        <v>445</v>
      </c>
      <c r="C432" s="132" t="s">
        <v>528</v>
      </c>
      <c r="D432" s="132" t="s">
        <v>537</v>
      </c>
      <c r="E432" s="132" t="s">
        <v>213</v>
      </c>
      <c r="F432" s="133">
        <v>2150000</v>
      </c>
      <c r="G432" s="134">
        <f t="shared" si="37"/>
        <v>0</v>
      </c>
      <c r="H432" s="133">
        <v>2150000</v>
      </c>
      <c r="I432" s="133">
        <v>2188000</v>
      </c>
      <c r="J432" s="134">
        <f t="shared" si="38"/>
        <v>0</v>
      </c>
      <c r="K432" s="133">
        <v>2188000</v>
      </c>
    </row>
    <row r="433" spans="1:11" ht="22.5" customHeight="1">
      <c r="A433" s="135" t="s">
        <v>214</v>
      </c>
      <c r="B433" s="132" t="s">
        <v>445</v>
      </c>
      <c r="C433" s="132" t="s">
        <v>528</v>
      </c>
      <c r="D433" s="132" t="s">
        <v>537</v>
      </c>
      <c r="E433" s="132" t="s">
        <v>215</v>
      </c>
      <c r="F433" s="133">
        <v>4532600</v>
      </c>
      <c r="G433" s="134">
        <f t="shared" si="37"/>
        <v>0</v>
      </c>
      <c r="H433" s="133">
        <v>4532600</v>
      </c>
      <c r="I433" s="133">
        <v>4859000</v>
      </c>
      <c r="J433" s="134">
        <f t="shared" si="38"/>
        <v>0</v>
      </c>
      <c r="K433" s="133">
        <v>4859000</v>
      </c>
    </row>
    <row r="434" spans="1:11" ht="11.25" customHeight="1">
      <c r="A434" s="135" t="s">
        <v>244</v>
      </c>
      <c r="B434" s="132" t="s">
        <v>445</v>
      </c>
      <c r="C434" s="136" t="s">
        <v>528</v>
      </c>
      <c r="D434" s="136" t="s">
        <v>245</v>
      </c>
      <c r="E434" s="132"/>
      <c r="F434" s="133">
        <f>F435+F440</f>
        <v>115000</v>
      </c>
      <c r="G434" s="134">
        <f t="shared" si="37"/>
        <v>250000</v>
      </c>
      <c r="H434" s="133">
        <f>H435+H440+H444</f>
        <v>365000</v>
      </c>
      <c r="I434" s="133"/>
      <c r="J434" s="134">
        <f t="shared" si="38"/>
        <v>250000</v>
      </c>
      <c r="K434" s="133">
        <f>K435+K440+K444</f>
        <v>250000</v>
      </c>
    </row>
    <row r="435" spans="1:11" ht="45" customHeight="1">
      <c r="A435" s="135" t="s">
        <v>256</v>
      </c>
      <c r="B435" s="132" t="s">
        <v>445</v>
      </c>
      <c r="C435" s="136" t="s">
        <v>528</v>
      </c>
      <c r="D435" s="136" t="s">
        <v>257</v>
      </c>
      <c r="E435" s="136"/>
      <c r="F435" s="133">
        <f>F436</f>
        <v>80000</v>
      </c>
      <c r="G435" s="134">
        <f t="shared" si="37"/>
        <v>0</v>
      </c>
      <c r="H435" s="133">
        <f>H436</f>
        <v>80000</v>
      </c>
      <c r="I435" s="133"/>
      <c r="J435" s="134">
        <f t="shared" si="38"/>
        <v>0</v>
      </c>
      <c r="K435" s="133"/>
    </row>
    <row r="436" spans="1:11" ht="33.75" customHeight="1">
      <c r="A436" s="135" t="s">
        <v>258</v>
      </c>
      <c r="B436" s="132" t="s">
        <v>445</v>
      </c>
      <c r="C436" s="136" t="s">
        <v>528</v>
      </c>
      <c r="D436" s="136" t="s">
        <v>259</v>
      </c>
      <c r="E436" s="136"/>
      <c r="F436" s="133">
        <f>F437</f>
        <v>80000</v>
      </c>
      <c r="G436" s="134">
        <f t="shared" si="37"/>
        <v>0</v>
      </c>
      <c r="H436" s="133">
        <f>H437</f>
        <v>80000</v>
      </c>
      <c r="I436" s="133"/>
      <c r="J436" s="134">
        <f t="shared" si="38"/>
        <v>0</v>
      </c>
      <c r="K436" s="133"/>
    </row>
    <row r="437" spans="1:11" ht="22.5" customHeight="1">
      <c r="A437" s="135" t="s">
        <v>208</v>
      </c>
      <c r="B437" s="132" t="s">
        <v>445</v>
      </c>
      <c r="C437" s="136" t="s">
        <v>528</v>
      </c>
      <c r="D437" s="136" t="s">
        <v>259</v>
      </c>
      <c r="E437" s="132" t="s">
        <v>209</v>
      </c>
      <c r="F437" s="133">
        <f>F438</f>
        <v>80000</v>
      </c>
      <c r="G437" s="134">
        <f t="shared" si="37"/>
        <v>0</v>
      </c>
      <c r="H437" s="133">
        <f>H438</f>
        <v>80000</v>
      </c>
      <c r="I437" s="133"/>
      <c r="J437" s="134">
        <f t="shared" si="38"/>
        <v>0</v>
      </c>
      <c r="K437" s="133"/>
    </row>
    <row r="438" spans="1:11" ht="22.5" customHeight="1">
      <c r="A438" s="135" t="s">
        <v>210</v>
      </c>
      <c r="B438" s="132" t="s">
        <v>445</v>
      </c>
      <c r="C438" s="136" t="s">
        <v>528</v>
      </c>
      <c r="D438" s="136" t="s">
        <v>259</v>
      </c>
      <c r="E438" s="132" t="s">
        <v>211</v>
      </c>
      <c r="F438" s="133">
        <f>F439</f>
        <v>80000</v>
      </c>
      <c r="G438" s="134">
        <f t="shared" si="37"/>
        <v>0</v>
      </c>
      <c r="H438" s="133">
        <f>H439</f>
        <v>80000</v>
      </c>
      <c r="I438" s="133"/>
      <c r="J438" s="134">
        <f t="shared" si="38"/>
        <v>0</v>
      </c>
      <c r="K438" s="133"/>
    </row>
    <row r="439" spans="1:11" ht="22.5" customHeight="1">
      <c r="A439" s="135" t="s">
        <v>214</v>
      </c>
      <c r="B439" s="132" t="s">
        <v>445</v>
      </c>
      <c r="C439" s="132" t="s">
        <v>528</v>
      </c>
      <c r="D439" s="132" t="s">
        <v>259</v>
      </c>
      <c r="E439" s="132" t="s">
        <v>215</v>
      </c>
      <c r="F439" s="133">
        <v>80000</v>
      </c>
      <c r="G439" s="134">
        <f t="shared" si="37"/>
        <v>0</v>
      </c>
      <c r="H439" s="133">
        <v>80000</v>
      </c>
      <c r="I439" s="133"/>
      <c r="J439" s="134">
        <f t="shared" si="38"/>
        <v>0</v>
      </c>
      <c r="K439" s="133"/>
    </row>
    <row r="440" spans="1:11" ht="33.75" customHeight="1">
      <c r="A440" s="135" t="s">
        <v>260</v>
      </c>
      <c r="B440" s="132" t="s">
        <v>445</v>
      </c>
      <c r="C440" s="136" t="s">
        <v>528</v>
      </c>
      <c r="D440" s="136" t="s">
        <v>261</v>
      </c>
      <c r="E440" s="132"/>
      <c r="F440" s="133">
        <f>F441</f>
        <v>35000</v>
      </c>
      <c r="G440" s="134">
        <f t="shared" si="37"/>
        <v>0</v>
      </c>
      <c r="H440" s="133">
        <f>H441</f>
        <v>35000</v>
      </c>
      <c r="I440" s="133"/>
      <c r="J440" s="134">
        <f t="shared" si="38"/>
        <v>0</v>
      </c>
      <c r="K440" s="133"/>
    </row>
    <row r="441" spans="1:11" ht="22.5" customHeight="1">
      <c r="A441" s="135" t="s">
        <v>208</v>
      </c>
      <c r="B441" s="132" t="s">
        <v>445</v>
      </c>
      <c r="C441" s="136" t="s">
        <v>528</v>
      </c>
      <c r="D441" s="136" t="s">
        <v>261</v>
      </c>
      <c r="E441" s="132" t="s">
        <v>209</v>
      </c>
      <c r="F441" s="133">
        <f>F442</f>
        <v>35000</v>
      </c>
      <c r="G441" s="134">
        <f t="shared" si="37"/>
        <v>0</v>
      </c>
      <c r="H441" s="133">
        <f>H442</f>
        <v>35000</v>
      </c>
      <c r="I441" s="133"/>
      <c r="J441" s="134">
        <f t="shared" si="38"/>
        <v>0</v>
      </c>
      <c r="K441" s="133"/>
    </row>
    <row r="442" spans="1:11" ht="22.5" customHeight="1">
      <c r="A442" s="135" t="s">
        <v>210</v>
      </c>
      <c r="B442" s="132" t="s">
        <v>445</v>
      </c>
      <c r="C442" s="136" t="s">
        <v>528</v>
      </c>
      <c r="D442" s="136" t="s">
        <v>261</v>
      </c>
      <c r="E442" s="132" t="s">
        <v>211</v>
      </c>
      <c r="F442" s="133">
        <f>F443</f>
        <v>35000</v>
      </c>
      <c r="G442" s="134">
        <f t="shared" si="37"/>
        <v>0</v>
      </c>
      <c r="H442" s="133">
        <f>H443</f>
        <v>35000</v>
      </c>
      <c r="I442" s="133"/>
      <c r="J442" s="134">
        <f t="shared" si="38"/>
        <v>0</v>
      </c>
      <c r="K442" s="133"/>
    </row>
    <row r="443" spans="1:11" ht="22.5" customHeight="1">
      <c r="A443" s="135" t="s">
        <v>214</v>
      </c>
      <c r="B443" s="132" t="s">
        <v>445</v>
      </c>
      <c r="C443" s="132" t="s">
        <v>528</v>
      </c>
      <c r="D443" s="132" t="s">
        <v>261</v>
      </c>
      <c r="E443" s="132" t="s">
        <v>215</v>
      </c>
      <c r="F443" s="133">
        <v>35000</v>
      </c>
      <c r="G443" s="134">
        <f t="shared" si="37"/>
        <v>0</v>
      </c>
      <c r="H443" s="133">
        <v>35000</v>
      </c>
      <c r="I443" s="133"/>
      <c r="J443" s="134">
        <f t="shared" si="38"/>
        <v>0</v>
      </c>
      <c r="K443" s="133"/>
    </row>
    <row r="444" spans="1:11" ht="54.75" customHeight="1">
      <c r="A444" s="126" t="s">
        <v>809</v>
      </c>
      <c r="B444" s="132" t="s">
        <v>445</v>
      </c>
      <c r="C444" s="132" t="s">
        <v>528</v>
      </c>
      <c r="D444" s="132" t="s">
        <v>300</v>
      </c>
      <c r="E444" s="132"/>
      <c r="F444" s="133"/>
      <c r="G444" s="134">
        <f t="shared" si="37"/>
        <v>250000</v>
      </c>
      <c r="H444" s="133">
        <f>H445</f>
        <v>250000</v>
      </c>
      <c r="I444" s="133"/>
      <c r="J444" s="134">
        <f t="shared" si="38"/>
        <v>250000</v>
      </c>
      <c r="K444" s="133">
        <f>K445</f>
        <v>250000</v>
      </c>
    </row>
    <row r="445" spans="1:11" ht="22.5" customHeight="1">
      <c r="A445" s="135" t="s">
        <v>208</v>
      </c>
      <c r="B445" s="132" t="s">
        <v>445</v>
      </c>
      <c r="C445" s="132" t="s">
        <v>528</v>
      </c>
      <c r="D445" s="132" t="s">
        <v>300</v>
      </c>
      <c r="E445" s="132" t="s">
        <v>209</v>
      </c>
      <c r="F445" s="133"/>
      <c r="G445" s="134">
        <f t="shared" si="37"/>
        <v>250000</v>
      </c>
      <c r="H445" s="133">
        <f>H446</f>
        <v>250000</v>
      </c>
      <c r="I445" s="133"/>
      <c r="J445" s="134">
        <f t="shared" si="38"/>
        <v>250000</v>
      </c>
      <c r="K445" s="133">
        <f>K446</f>
        <v>250000</v>
      </c>
    </row>
    <row r="446" spans="1:11" ht="22.5" customHeight="1">
      <c r="A446" s="135" t="s">
        <v>210</v>
      </c>
      <c r="B446" s="132" t="s">
        <v>445</v>
      </c>
      <c r="C446" s="132" t="s">
        <v>528</v>
      </c>
      <c r="D446" s="132" t="s">
        <v>300</v>
      </c>
      <c r="E446" s="132" t="s">
        <v>211</v>
      </c>
      <c r="F446" s="133"/>
      <c r="G446" s="134">
        <f t="shared" si="37"/>
        <v>250000</v>
      </c>
      <c r="H446" s="133">
        <f>H447</f>
        <v>250000</v>
      </c>
      <c r="I446" s="133"/>
      <c r="J446" s="134">
        <f t="shared" si="38"/>
        <v>250000</v>
      </c>
      <c r="K446" s="133">
        <f>K447</f>
        <v>250000</v>
      </c>
    </row>
    <row r="447" spans="1:11" s="142" customFormat="1" ht="22.5" customHeight="1">
      <c r="A447" s="138" t="s">
        <v>214</v>
      </c>
      <c r="B447" s="139" t="s">
        <v>445</v>
      </c>
      <c r="C447" s="139" t="s">
        <v>528</v>
      </c>
      <c r="D447" s="139" t="s">
        <v>300</v>
      </c>
      <c r="E447" s="139" t="s">
        <v>215</v>
      </c>
      <c r="F447" s="140"/>
      <c r="G447" s="141">
        <f t="shared" si="37"/>
        <v>250000</v>
      </c>
      <c r="H447" s="140">
        <v>250000</v>
      </c>
      <c r="I447" s="140"/>
      <c r="J447" s="141">
        <f t="shared" si="38"/>
        <v>250000</v>
      </c>
      <c r="K447" s="140">
        <v>250000</v>
      </c>
    </row>
    <row r="448" spans="1:11" ht="11.25" customHeight="1">
      <c r="A448" s="135" t="s">
        <v>313</v>
      </c>
      <c r="B448" s="132" t="s">
        <v>445</v>
      </c>
      <c r="C448" s="136" t="s">
        <v>314</v>
      </c>
      <c r="D448" s="136"/>
      <c r="E448" s="136"/>
      <c r="F448" s="133">
        <f>F449+F462</f>
        <v>28536718</v>
      </c>
      <c r="G448" s="134">
        <f t="shared" si="37"/>
        <v>0</v>
      </c>
      <c r="H448" s="133">
        <f>H449+H462</f>
        <v>28536718</v>
      </c>
      <c r="I448" s="133">
        <f>I449+I462</f>
        <v>33554000</v>
      </c>
      <c r="J448" s="134">
        <f t="shared" si="38"/>
        <v>0</v>
      </c>
      <c r="K448" s="133">
        <f>K449+K462</f>
        <v>33554000</v>
      </c>
    </row>
    <row r="449" spans="1:11" ht="11.25" customHeight="1">
      <c r="A449" s="135" t="s">
        <v>325</v>
      </c>
      <c r="B449" s="132" t="s">
        <v>445</v>
      </c>
      <c r="C449" s="136" t="s">
        <v>326</v>
      </c>
      <c r="D449" s="136"/>
      <c r="E449" s="136"/>
      <c r="F449" s="133">
        <f>F450+F456</f>
        <v>737718</v>
      </c>
      <c r="G449" s="134">
        <f t="shared" si="37"/>
        <v>0</v>
      </c>
      <c r="H449" s="133">
        <f>H450+H456</f>
        <v>737718</v>
      </c>
      <c r="I449" s="133"/>
      <c r="J449" s="134">
        <f t="shared" si="38"/>
        <v>0</v>
      </c>
      <c r="K449" s="133"/>
    </row>
    <row r="450" spans="1:11" ht="11.25" customHeight="1">
      <c r="A450" s="135" t="s">
        <v>292</v>
      </c>
      <c r="B450" s="132" t="s">
        <v>445</v>
      </c>
      <c r="C450" s="136" t="s">
        <v>326</v>
      </c>
      <c r="D450" s="136" t="s">
        <v>293</v>
      </c>
      <c r="E450" s="136"/>
      <c r="F450" s="133">
        <f>F451</f>
        <v>640000</v>
      </c>
      <c r="G450" s="134">
        <f t="shared" si="37"/>
        <v>0</v>
      </c>
      <c r="H450" s="133">
        <f>H451</f>
        <v>640000</v>
      </c>
      <c r="I450" s="133"/>
      <c r="J450" s="134">
        <f t="shared" si="38"/>
        <v>0</v>
      </c>
      <c r="K450" s="133"/>
    </row>
    <row r="451" spans="1:11" ht="33.75" customHeight="1">
      <c r="A451" s="135" t="s">
        <v>423</v>
      </c>
      <c r="B451" s="132" t="s">
        <v>445</v>
      </c>
      <c r="C451" s="136" t="s">
        <v>326</v>
      </c>
      <c r="D451" s="136" t="s">
        <v>424</v>
      </c>
      <c r="E451" s="136"/>
      <c r="F451" s="133">
        <f>F452</f>
        <v>640000</v>
      </c>
      <c r="G451" s="134">
        <f t="shared" si="37"/>
        <v>0</v>
      </c>
      <c r="H451" s="133">
        <f>H452</f>
        <v>640000</v>
      </c>
      <c r="I451" s="133"/>
      <c r="J451" s="134">
        <f t="shared" si="38"/>
        <v>0</v>
      </c>
      <c r="K451" s="133"/>
    </row>
    <row r="452" spans="1:11" ht="11.25" customHeight="1">
      <c r="A452" s="135" t="s">
        <v>542</v>
      </c>
      <c r="B452" s="132" t="s">
        <v>445</v>
      </c>
      <c r="C452" s="136" t="s">
        <v>326</v>
      </c>
      <c r="D452" s="136" t="s">
        <v>543</v>
      </c>
      <c r="E452" s="136"/>
      <c r="F452" s="133">
        <f>F453</f>
        <v>640000</v>
      </c>
      <c r="G452" s="134">
        <f t="shared" si="37"/>
        <v>0</v>
      </c>
      <c r="H452" s="133">
        <f>H453</f>
        <v>640000</v>
      </c>
      <c r="I452" s="133"/>
      <c r="J452" s="134">
        <f t="shared" si="38"/>
        <v>0</v>
      </c>
      <c r="K452" s="133"/>
    </row>
    <row r="453" spans="1:11" ht="11.25" customHeight="1">
      <c r="A453" s="135" t="s">
        <v>216</v>
      </c>
      <c r="B453" s="132" t="s">
        <v>445</v>
      </c>
      <c r="C453" s="136" t="s">
        <v>326</v>
      </c>
      <c r="D453" s="136" t="s">
        <v>543</v>
      </c>
      <c r="E453" s="132" t="s">
        <v>217</v>
      </c>
      <c r="F453" s="133">
        <f>F454</f>
        <v>640000</v>
      </c>
      <c r="G453" s="134">
        <f t="shared" si="37"/>
        <v>0</v>
      </c>
      <c r="H453" s="133">
        <f>H454</f>
        <v>640000</v>
      </c>
      <c r="I453" s="133"/>
      <c r="J453" s="134">
        <f t="shared" si="38"/>
        <v>0</v>
      </c>
      <c r="K453" s="133"/>
    </row>
    <row r="454" spans="1:11" ht="22.5" customHeight="1">
      <c r="A454" s="135" t="s">
        <v>218</v>
      </c>
      <c r="B454" s="132" t="s">
        <v>445</v>
      </c>
      <c r="C454" s="136" t="s">
        <v>326</v>
      </c>
      <c r="D454" s="136" t="s">
        <v>543</v>
      </c>
      <c r="E454" s="132" t="s">
        <v>219</v>
      </c>
      <c r="F454" s="133">
        <f>F455</f>
        <v>640000</v>
      </c>
      <c r="G454" s="134">
        <f t="shared" si="37"/>
        <v>0</v>
      </c>
      <c r="H454" s="133">
        <f>H455</f>
        <v>640000</v>
      </c>
      <c r="I454" s="133"/>
      <c r="J454" s="134">
        <f t="shared" si="38"/>
        <v>0</v>
      </c>
      <c r="K454" s="133"/>
    </row>
    <row r="455" spans="1:11" ht="11.25" customHeight="1">
      <c r="A455" s="135" t="s">
        <v>420</v>
      </c>
      <c r="B455" s="132" t="s">
        <v>445</v>
      </c>
      <c r="C455" s="132" t="s">
        <v>326</v>
      </c>
      <c r="D455" s="132" t="s">
        <v>543</v>
      </c>
      <c r="E455" s="132" t="s">
        <v>413</v>
      </c>
      <c r="F455" s="133">
        <v>640000</v>
      </c>
      <c r="G455" s="134">
        <f t="shared" si="37"/>
        <v>0</v>
      </c>
      <c r="H455" s="133">
        <v>640000</v>
      </c>
      <c r="I455" s="133"/>
      <c r="J455" s="134">
        <f t="shared" si="38"/>
        <v>0</v>
      </c>
      <c r="K455" s="133"/>
    </row>
    <row r="456" spans="1:11" ht="11.25" customHeight="1">
      <c r="A456" s="135" t="s">
        <v>244</v>
      </c>
      <c r="B456" s="132" t="s">
        <v>445</v>
      </c>
      <c r="C456" s="136" t="s">
        <v>326</v>
      </c>
      <c r="D456" s="136" t="s">
        <v>245</v>
      </c>
      <c r="E456" s="132"/>
      <c r="F456" s="133">
        <f>F457</f>
        <v>97718</v>
      </c>
      <c r="G456" s="134">
        <f t="shared" si="37"/>
        <v>0</v>
      </c>
      <c r="H456" s="133">
        <f>H457</f>
        <v>97718</v>
      </c>
      <c r="I456" s="133"/>
      <c r="J456" s="134">
        <f t="shared" si="38"/>
        <v>0</v>
      </c>
      <c r="K456" s="133"/>
    </row>
    <row r="457" spans="1:11" ht="33.75" customHeight="1">
      <c r="A457" s="135" t="s">
        <v>538</v>
      </c>
      <c r="B457" s="132" t="s">
        <v>445</v>
      </c>
      <c r="C457" s="136" t="s">
        <v>326</v>
      </c>
      <c r="D457" s="136" t="s">
        <v>539</v>
      </c>
      <c r="E457" s="132"/>
      <c r="F457" s="133">
        <f>F458</f>
        <v>97718</v>
      </c>
      <c r="G457" s="134">
        <f t="shared" si="37"/>
        <v>0</v>
      </c>
      <c r="H457" s="133">
        <f>H458</f>
        <v>97718</v>
      </c>
      <c r="I457" s="133"/>
      <c r="J457" s="134">
        <f t="shared" si="38"/>
        <v>0</v>
      </c>
      <c r="K457" s="133"/>
    </row>
    <row r="458" spans="1:11" ht="45" customHeight="1">
      <c r="A458" s="135" t="s">
        <v>815</v>
      </c>
      <c r="B458" s="132" t="s">
        <v>445</v>
      </c>
      <c r="C458" s="136" t="s">
        <v>326</v>
      </c>
      <c r="D458" s="136" t="s">
        <v>545</v>
      </c>
      <c r="E458" s="132"/>
      <c r="F458" s="133">
        <f>F459</f>
        <v>97718</v>
      </c>
      <c r="G458" s="134">
        <f t="shared" si="37"/>
        <v>0</v>
      </c>
      <c r="H458" s="133">
        <f>H459</f>
        <v>97718</v>
      </c>
      <c r="I458" s="133"/>
      <c r="J458" s="134">
        <f t="shared" si="38"/>
        <v>0</v>
      </c>
      <c r="K458" s="133"/>
    </row>
    <row r="459" spans="1:11" ht="11.25" customHeight="1">
      <c r="A459" s="135" t="s">
        <v>216</v>
      </c>
      <c r="B459" s="132" t="s">
        <v>445</v>
      </c>
      <c r="C459" s="136" t="s">
        <v>326</v>
      </c>
      <c r="D459" s="136" t="s">
        <v>545</v>
      </c>
      <c r="E459" s="132" t="s">
        <v>217</v>
      </c>
      <c r="F459" s="133">
        <f>F460</f>
        <v>97718</v>
      </c>
      <c r="G459" s="134">
        <f t="shared" si="37"/>
        <v>0</v>
      </c>
      <c r="H459" s="133">
        <f>H460</f>
        <v>97718</v>
      </c>
      <c r="I459" s="133"/>
      <c r="J459" s="134">
        <f t="shared" si="38"/>
        <v>0</v>
      </c>
      <c r="K459" s="133"/>
    </row>
    <row r="460" spans="1:11" ht="22.5" customHeight="1">
      <c r="A460" s="135" t="s">
        <v>218</v>
      </c>
      <c r="B460" s="132" t="s">
        <v>445</v>
      </c>
      <c r="C460" s="136" t="s">
        <v>326</v>
      </c>
      <c r="D460" s="136" t="s">
        <v>545</v>
      </c>
      <c r="E460" s="132" t="s">
        <v>219</v>
      </c>
      <c r="F460" s="133">
        <f>F461</f>
        <v>97718</v>
      </c>
      <c r="G460" s="134">
        <f t="shared" si="37"/>
        <v>0</v>
      </c>
      <c r="H460" s="133">
        <f>H461</f>
        <v>97718</v>
      </c>
      <c r="I460" s="133"/>
      <c r="J460" s="134">
        <f t="shared" si="38"/>
        <v>0</v>
      </c>
      <c r="K460" s="133"/>
    </row>
    <row r="461" spans="1:11" ht="11.25" customHeight="1">
      <c r="A461" s="135" t="s">
        <v>420</v>
      </c>
      <c r="B461" s="132" t="s">
        <v>445</v>
      </c>
      <c r="C461" s="132" t="s">
        <v>326</v>
      </c>
      <c r="D461" s="132" t="s">
        <v>545</v>
      </c>
      <c r="E461" s="132" t="s">
        <v>413</v>
      </c>
      <c r="F461" s="133">
        <v>97718</v>
      </c>
      <c r="G461" s="134">
        <f t="shared" si="37"/>
        <v>0</v>
      </c>
      <c r="H461" s="133">
        <v>97718</v>
      </c>
      <c r="I461" s="133"/>
      <c r="J461" s="134">
        <f t="shared" si="38"/>
        <v>0</v>
      </c>
      <c r="K461" s="133"/>
    </row>
    <row r="462" spans="1:11" ht="11.25" customHeight="1">
      <c r="A462" s="135" t="s">
        <v>431</v>
      </c>
      <c r="B462" s="132" t="s">
        <v>445</v>
      </c>
      <c r="C462" s="136" t="s">
        <v>432</v>
      </c>
      <c r="D462" s="136"/>
      <c r="E462" s="136"/>
      <c r="F462" s="133">
        <f t="shared" ref="F462:K467" si="39">F463</f>
        <v>27799000</v>
      </c>
      <c r="G462" s="134">
        <f t="shared" si="37"/>
        <v>0</v>
      </c>
      <c r="H462" s="133">
        <f t="shared" si="39"/>
        <v>27799000</v>
      </c>
      <c r="I462" s="133">
        <f t="shared" si="39"/>
        <v>33554000</v>
      </c>
      <c r="J462" s="134">
        <f t="shared" si="38"/>
        <v>0</v>
      </c>
      <c r="K462" s="133">
        <f t="shared" si="39"/>
        <v>33554000</v>
      </c>
    </row>
    <row r="463" spans="1:11" ht="11.25" customHeight="1">
      <c r="A463" s="135" t="s">
        <v>484</v>
      </c>
      <c r="B463" s="132" t="s">
        <v>445</v>
      </c>
      <c r="C463" s="136" t="s">
        <v>432</v>
      </c>
      <c r="D463" s="136" t="s">
        <v>485</v>
      </c>
      <c r="E463" s="136"/>
      <c r="F463" s="133">
        <f t="shared" si="39"/>
        <v>27799000</v>
      </c>
      <c r="G463" s="134">
        <f t="shared" si="37"/>
        <v>0</v>
      </c>
      <c r="H463" s="133">
        <f t="shared" si="39"/>
        <v>27799000</v>
      </c>
      <c r="I463" s="133">
        <f t="shared" si="39"/>
        <v>33554000</v>
      </c>
      <c r="J463" s="134">
        <f t="shared" si="38"/>
        <v>0</v>
      </c>
      <c r="K463" s="133">
        <f t="shared" si="39"/>
        <v>33554000</v>
      </c>
    </row>
    <row r="464" spans="1:11" ht="56.25" customHeight="1">
      <c r="A464" s="135" t="s">
        <v>546</v>
      </c>
      <c r="B464" s="132" t="s">
        <v>445</v>
      </c>
      <c r="C464" s="136" t="s">
        <v>432</v>
      </c>
      <c r="D464" s="136" t="s">
        <v>547</v>
      </c>
      <c r="E464" s="136"/>
      <c r="F464" s="133">
        <f t="shared" si="39"/>
        <v>27799000</v>
      </c>
      <c r="G464" s="134">
        <f t="shared" si="37"/>
        <v>0</v>
      </c>
      <c r="H464" s="133">
        <f t="shared" si="39"/>
        <v>27799000</v>
      </c>
      <c r="I464" s="133">
        <f t="shared" si="39"/>
        <v>33554000</v>
      </c>
      <c r="J464" s="134">
        <f t="shared" si="38"/>
        <v>0</v>
      </c>
      <c r="K464" s="133">
        <f t="shared" si="39"/>
        <v>33554000</v>
      </c>
    </row>
    <row r="465" spans="1:11" ht="56.25" customHeight="1">
      <c r="A465" s="135" t="s">
        <v>548</v>
      </c>
      <c r="B465" s="132" t="s">
        <v>445</v>
      </c>
      <c r="C465" s="136" t="s">
        <v>432</v>
      </c>
      <c r="D465" s="136" t="s">
        <v>549</v>
      </c>
      <c r="E465" s="136"/>
      <c r="F465" s="133">
        <f t="shared" si="39"/>
        <v>27799000</v>
      </c>
      <c r="G465" s="134">
        <f t="shared" si="37"/>
        <v>0</v>
      </c>
      <c r="H465" s="133">
        <f t="shared" si="39"/>
        <v>27799000</v>
      </c>
      <c r="I465" s="133">
        <f t="shared" si="39"/>
        <v>33554000</v>
      </c>
      <c r="J465" s="134">
        <f t="shared" si="38"/>
        <v>0</v>
      </c>
      <c r="K465" s="133">
        <f t="shared" si="39"/>
        <v>33554000</v>
      </c>
    </row>
    <row r="466" spans="1:11" ht="11.25" customHeight="1">
      <c r="A466" s="135" t="s">
        <v>216</v>
      </c>
      <c r="B466" s="132" t="s">
        <v>445</v>
      </c>
      <c r="C466" s="136" t="s">
        <v>432</v>
      </c>
      <c r="D466" s="136" t="s">
        <v>549</v>
      </c>
      <c r="E466" s="136" t="s">
        <v>217</v>
      </c>
      <c r="F466" s="133">
        <f t="shared" si="39"/>
        <v>27799000</v>
      </c>
      <c r="G466" s="134">
        <f t="shared" si="37"/>
        <v>0</v>
      </c>
      <c r="H466" s="133">
        <f t="shared" si="39"/>
        <v>27799000</v>
      </c>
      <c r="I466" s="133">
        <f t="shared" si="39"/>
        <v>33554000</v>
      </c>
      <c r="J466" s="134">
        <f t="shared" si="38"/>
        <v>0</v>
      </c>
      <c r="K466" s="133">
        <f t="shared" si="39"/>
        <v>33554000</v>
      </c>
    </row>
    <row r="467" spans="1:11" ht="22.5" customHeight="1">
      <c r="A467" s="135" t="s">
        <v>218</v>
      </c>
      <c r="B467" s="132" t="s">
        <v>445</v>
      </c>
      <c r="C467" s="136" t="s">
        <v>432</v>
      </c>
      <c r="D467" s="136" t="s">
        <v>549</v>
      </c>
      <c r="E467" s="136" t="s">
        <v>219</v>
      </c>
      <c r="F467" s="133">
        <f t="shared" si="39"/>
        <v>27799000</v>
      </c>
      <c r="G467" s="134">
        <f t="shared" si="37"/>
        <v>0</v>
      </c>
      <c r="H467" s="133">
        <f t="shared" si="39"/>
        <v>27799000</v>
      </c>
      <c r="I467" s="133">
        <f t="shared" si="39"/>
        <v>33554000</v>
      </c>
      <c r="J467" s="134">
        <f t="shared" si="38"/>
        <v>0</v>
      </c>
      <c r="K467" s="133">
        <f t="shared" si="39"/>
        <v>33554000</v>
      </c>
    </row>
    <row r="468" spans="1:11" ht="22.5" customHeight="1">
      <c r="A468" s="135" t="s">
        <v>220</v>
      </c>
      <c r="B468" s="132" t="s">
        <v>445</v>
      </c>
      <c r="C468" s="132" t="s">
        <v>432</v>
      </c>
      <c r="D468" s="132" t="s">
        <v>549</v>
      </c>
      <c r="E468" s="132" t="s">
        <v>221</v>
      </c>
      <c r="F468" s="133">
        <v>27799000</v>
      </c>
      <c r="G468" s="134">
        <f t="shared" si="37"/>
        <v>0</v>
      </c>
      <c r="H468" s="133">
        <v>27799000</v>
      </c>
      <c r="I468" s="133">
        <v>33554000</v>
      </c>
      <c r="J468" s="134">
        <f t="shared" si="38"/>
        <v>0</v>
      </c>
      <c r="K468" s="133">
        <v>33554000</v>
      </c>
    </row>
    <row r="469" spans="1:11" ht="22.5" customHeight="1">
      <c r="A469" s="131" t="s">
        <v>550</v>
      </c>
      <c r="B469" s="132" t="s">
        <v>213</v>
      </c>
      <c r="C469" s="132"/>
      <c r="D469" s="132"/>
      <c r="E469" s="132"/>
      <c r="F469" s="133">
        <f>F470+F477+F501</f>
        <v>418908690</v>
      </c>
      <c r="G469" s="143">
        <f t="shared" si="37"/>
        <v>300000</v>
      </c>
      <c r="H469" s="133">
        <f>H470+H477+H501</f>
        <v>419208690</v>
      </c>
      <c r="I469" s="133">
        <f>I470+I477+I501</f>
        <v>439335900</v>
      </c>
      <c r="J469" s="143">
        <f t="shared" si="38"/>
        <v>300000</v>
      </c>
      <c r="K469" s="133">
        <f>K470+K477+K501</f>
        <v>439635900</v>
      </c>
    </row>
    <row r="470" spans="1:11" ht="11.25" customHeight="1">
      <c r="A470" s="135" t="s">
        <v>188</v>
      </c>
      <c r="B470" s="132" t="s">
        <v>213</v>
      </c>
      <c r="C470" s="136" t="s">
        <v>189</v>
      </c>
      <c r="D470" s="136"/>
      <c r="E470" s="136"/>
      <c r="F470" s="133">
        <f t="shared" ref="F470:H475" si="40">F471</f>
        <v>180000</v>
      </c>
      <c r="G470" s="143">
        <f t="shared" si="37"/>
        <v>0</v>
      </c>
      <c r="H470" s="133">
        <f t="shared" si="40"/>
        <v>180000</v>
      </c>
      <c r="I470" s="133"/>
      <c r="J470" s="143">
        <f t="shared" si="38"/>
        <v>0</v>
      </c>
      <c r="K470" s="133"/>
    </row>
    <row r="471" spans="1:11" ht="11.25" customHeight="1">
      <c r="A471" s="135" t="s">
        <v>236</v>
      </c>
      <c r="B471" s="132" t="s">
        <v>213</v>
      </c>
      <c r="C471" s="136" t="s">
        <v>237</v>
      </c>
      <c r="D471" s="136"/>
      <c r="E471" s="136"/>
      <c r="F471" s="133">
        <f t="shared" si="40"/>
        <v>180000</v>
      </c>
      <c r="G471" s="143">
        <f t="shared" si="37"/>
        <v>0</v>
      </c>
      <c r="H471" s="133">
        <f t="shared" si="40"/>
        <v>180000</v>
      </c>
      <c r="I471" s="133"/>
      <c r="J471" s="143">
        <f t="shared" si="38"/>
        <v>0</v>
      </c>
      <c r="K471" s="133"/>
    </row>
    <row r="472" spans="1:11" ht="11.25" customHeight="1">
      <c r="A472" s="135" t="s">
        <v>244</v>
      </c>
      <c r="B472" s="132" t="s">
        <v>213</v>
      </c>
      <c r="C472" s="136" t="s">
        <v>237</v>
      </c>
      <c r="D472" s="136" t="s">
        <v>245</v>
      </c>
      <c r="E472" s="136"/>
      <c r="F472" s="133">
        <f t="shared" si="40"/>
        <v>180000</v>
      </c>
      <c r="G472" s="143">
        <f t="shared" si="37"/>
        <v>0</v>
      </c>
      <c r="H472" s="133">
        <f t="shared" si="40"/>
        <v>180000</v>
      </c>
      <c r="I472" s="133"/>
      <c r="J472" s="143">
        <f t="shared" si="38"/>
        <v>0</v>
      </c>
      <c r="K472" s="133"/>
    </row>
    <row r="473" spans="1:11" ht="33.75" customHeight="1">
      <c r="A473" s="135" t="s">
        <v>248</v>
      </c>
      <c r="B473" s="132" t="s">
        <v>213</v>
      </c>
      <c r="C473" s="136" t="s">
        <v>237</v>
      </c>
      <c r="D473" s="136" t="s">
        <v>249</v>
      </c>
      <c r="E473" s="136"/>
      <c r="F473" s="133">
        <f t="shared" si="40"/>
        <v>180000</v>
      </c>
      <c r="G473" s="143">
        <f t="shared" ref="G473:G536" si="41">H473-F473</f>
        <v>0</v>
      </c>
      <c r="H473" s="133">
        <f t="shared" si="40"/>
        <v>180000</v>
      </c>
      <c r="I473" s="133"/>
      <c r="J473" s="143">
        <f t="shared" ref="J473:J536" si="42">K473-I473</f>
        <v>0</v>
      </c>
      <c r="K473" s="133"/>
    </row>
    <row r="474" spans="1:11" ht="22.5" customHeight="1">
      <c r="A474" s="135" t="s">
        <v>208</v>
      </c>
      <c r="B474" s="132" t="s">
        <v>213</v>
      </c>
      <c r="C474" s="136" t="s">
        <v>237</v>
      </c>
      <c r="D474" s="136" t="s">
        <v>249</v>
      </c>
      <c r="E474" s="136" t="s">
        <v>209</v>
      </c>
      <c r="F474" s="133">
        <f t="shared" si="40"/>
        <v>180000</v>
      </c>
      <c r="G474" s="143">
        <f t="shared" si="41"/>
        <v>0</v>
      </c>
      <c r="H474" s="133">
        <f t="shared" si="40"/>
        <v>180000</v>
      </c>
      <c r="I474" s="133"/>
      <c r="J474" s="143">
        <f t="shared" si="42"/>
        <v>0</v>
      </c>
      <c r="K474" s="133"/>
    </row>
    <row r="475" spans="1:11" ht="22.5" customHeight="1">
      <c r="A475" s="135" t="s">
        <v>210</v>
      </c>
      <c r="B475" s="132" t="s">
        <v>213</v>
      </c>
      <c r="C475" s="136" t="s">
        <v>237</v>
      </c>
      <c r="D475" s="136" t="s">
        <v>249</v>
      </c>
      <c r="E475" s="136" t="s">
        <v>211</v>
      </c>
      <c r="F475" s="133">
        <f t="shared" si="40"/>
        <v>180000</v>
      </c>
      <c r="G475" s="143">
        <f t="shared" si="41"/>
        <v>0</v>
      </c>
      <c r="H475" s="133">
        <f t="shared" si="40"/>
        <v>180000</v>
      </c>
      <c r="I475" s="133"/>
      <c r="J475" s="143">
        <f t="shared" si="42"/>
        <v>0</v>
      </c>
      <c r="K475" s="133"/>
    </row>
    <row r="476" spans="1:11" ht="22.5" customHeight="1">
      <c r="A476" s="135" t="s">
        <v>214</v>
      </c>
      <c r="B476" s="132" t="s">
        <v>213</v>
      </c>
      <c r="C476" s="132" t="s">
        <v>237</v>
      </c>
      <c r="D476" s="132" t="s">
        <v>249</v>
      </c>
      <c r="E476" s="132" t="s">
        <v>215</v>
      </c>
      <c r="F476" s="133">
        <v>180000</v>
      </c>
      <c r="G476" s="143">
        <f t="shared" si="41"/>
        <v>0</v>
      </c>
      <c r="H476" s="133">
        <v>180000</v>
      </c>
      <c r="I476" s="133"/>
      <c r="J476" s="143">
        <f t="shared" si="42"/>
        <v>0</v>
      </c>
      <c r="K476" s="133"/>
    </row>
    <row r="477" spans="1:11" ht="11.25" customHeight="1">
      <c r="A477" s="135" t="s">
        <v>453</v>
      </c>
      <c r="B477" s="132" t="s">
        <v>213</v>
      </c>
      <c r="C477" s="136" t="s">
        <v>454</v>
      </c>
      <c r="D477" s="136"/>
      <c r="E477" s="136"/>
      <c r="F477" s="133">
        <f>F478+F495</f>
        <v>180059790</v>
      </c>
      <c r="G477" s="143">
        <f t="shared" si="41"/>
        <v>0</v>
      </c>
      <c r="H477" s="133">
        <f>H478+H495</f>
        <v>180059790</v>
      </c>
      <c r="I477" s="133">
        <f>I478+I495</f>
        <v>188948000</v>
      </c>
      <c r="J477" s="143">
        <f t="shared" si="42"/>
        <v>0</v>
      </c>
      <c r="K477" s="133">
        <f>K478+K495</f>
        <v>188948000</v>
      </c>
    </row>
    <row r="478" spans="1:11" ht="11.25" customHeight="1">
      <c r="A478" s="135" t="s">
        <v>474</v>
      </c>
      <c r="B478" s="132" t="s">
        <v>213</v>
      </c>
      <c r="C478" s="136" t="s">
        <v>475</v>
      </c>
      <c r="D478" s="136"/>
      <c r="E478" s="136"/>
      <c r="F478" s="133">
        <f>F479+F485</f>
        <v>179727200</v>
      </c>
      <c r="G478" s="143">
        <f t="shared" si="41"/>
        <v>0</v>
      </c>
      <c r="H478" s="133">
        <f>H479+H485</f>
        <v>179727200</v>
      </c>
      <c r="I478" s="133">
        <f>I479+I485</f>
        <v>188948000</v>
      </c>
      <c r="J478" s="143">
        <f t="shared" si="42"/>
        <v>0</v>
      </c>
      <c r="K478" s="133">
        <f>K479+K485</f>
        <v>188948000</v>
      </c>
    </row>
    <row r="479" spans="1:11" ht="11.25" customHeight="1">
      <c r="A479" s="135" t="s">
        <v>481</v>
      </c>
      <c r="B479" s="132" t="s">
        <v>213</v>
      </c>
      <c r="C479" s="136" t="s">
        <v>475</v>
      </c>
      <c r="D479" s="136" t="s">
        <v>482</v>
      </c>
      <c r="E479" s="136"/>
      <c r="F479" s="133">
        <f t="shared" ref="F479:H481" si="43">F480</f>
        <v>179368000</v>
      </c>
      <c r="G479" s="143">
        <f t="shared" si="41"/>
        <v>0</v>
      </c>
      <c r="H479" s="133">
        <f t="shared" si="43"/>
        <v>179368000</v>
      </c>
      <c r="I479" s="133">
        <f>I480</f>
        <v>188948000</v>
      </c>
      <c r="J479" s="143">
        <f t="shared" si="42"/>
        <v>0</v>
      </c>
      <c r="K479" s="133">
        <f>K480</f>
        <v>188948000</v>
      </c>
    </row>
    <row r="480" spans="1:11" ht="22.5" customHeight="1">
      <c r="A480" s="135" t="s">
        <v>268</v>
      </c>
      <c r="B480" s="132" t="s">
        <v>213</v>
      </c>
      <c r="C480" s="136" t="s">
        <v>475</v>
      </c>
      <c r="D480" s="136" t="s">
        <v>483</v>
      </c>
      <c r="E480" s="136"/>
      <c r="F480" s="133">
        <f t="shared" si="43"/>
        <v>179368000</v>
      </c>
      <c r="G480" s="143">
        <f t="shared" si="41"/>
        <v>0</v>
      </c>
      <c r="H480" s="133">
        <f t="shared" si="43"/>
        <v>179368000</v>
      </c>
      <c r="I480" s="133">
        <f>I481</f>
        <v>188948000</v>
      </c>
      <c r="J480" s="143">
        <f t="shared" si="42"/>
        <v>0</v>
      </c>
      <c r="K480" s="133">
        <f>K481</f>
        <v>188948000</v>
      </c>
    </row>
    <row r="481" spans="1:11" ht="33.75" customHeight="1">
      <c r="A481" s="135" t="s">
        <v>340</v>
      </c>
      <c r="B481" s="132" t="s">
        <v>213</v>
      </c>
      <c r="C481" s="136" t="s">
        <v>475</v>
      </c>
      <c r="D481" s="136" t="s">
        <v>483</v>
      </c>
      <c r="E481" s="136" t="s">
        <v>341</v>
      </c>
      <c r="F481" s="133">
        <f t="shared" si="43"/>
        <v>179368000</v>
      </c>
      <c r="G481" s="143">
        <f t="shared" si="41"/>
        <v>0</v>
      </c>
      <c r="H481" s="133">
        <f t="shared" si="43"/>
        <v>179368000</v>
      </c>
      <c r="I481" s="133">
        <f>I482</f>
        <v>188948000</v>
      </c>
      <c r="J481" s="143">
        <f t="shared" si="42"/>
        <v>0</v>
      </c>
      <c r="K481" s="133">
        <f>K482</f>
        <v>188948000</v>
      </c>
    </row>
    <row r="482" spans="1:11" ht="11.25" customHeight="1">
      <c r="A482" s="137" t="s">
        <v>449</v>
      </c>
      <c r="B482" s="132" t="s">
        <v>213</v>
      </c>
      <c r="C482" s="136" t="s">
        <v>475</v>
      </c>
      <c r="D482" s="136" t="s">
        <v>483</v>
      </c>
      <c r="E482" s="136" t="s">
        <v>450</v>
      </c>
      <c r="F482" s="133">
        <f>F483+F484</f>
        <v>179368000</v>
      </c>
      <c r="G482" s="143">
        <f t="shared" si="41"/>
        <v>0</v>
      </c>
      <c r="H482" s="133">
        <f>H483+H484</f>
        <v>179368000</v>
      </c>
      <c r="I482" s="133">
        <f>I483+I484</f>
        <v>188948000</v>
      </c>
      <c r="J482" s="143">
        <f t="shared" si="42"/>
        <v>0</v>
      </c>
      <c r="K482" s="133">
        <f>K483+K484</f>
        <v>188948000</v>
      </c>
    </row>
    <row r="483" spans="1:11" ht="45" customHeight="1">
      <c r="A483" s="135" t="s">
        <v>460</v>
      </c>
      <c r="B483" s="132" t="s">
        <v>213</v>
      </c>
      <c r="C483" s="132" t="s">
        <v>475</v>
      </c>
      <c r="D483" s="132" t="s">
        <v>483</v>
      </c>
      <c r="E483" s="132" t="s">
        <v>461</v>
      </c>
      <c r="F483" s="133">
        <v>175296000</v>
      </c>
      <c r="G483" s="143">
        <f t="shared" si="41"/>
        <v>0</v>
      </c>
      <c r="H483" s="133">
        <v>175296000</v>
      </c>
      <c r="I483" s="133">
        <v>184669000</v>
      </c>
      <c r="J483" s="143">
        <f t="shared" si="42"/>
        <v>0</v>
      </c>
      <c r="K483" s="133">
        <v>184669000</v>
      </c>
    </row>
    <row r="484" spans="1:11" ht="11.25" customHeight="1">
      <c r="A484" s="135" t="s">
        <v>451</v>
      </c>
      <c r="B484" s="132" t="s">
        <v>213</v>
      </c>
      <c r="C484" s="132" t="s">
        <v>475</v>
      </c>
      <c r="D484" s="132" t="s">
        <v>483</v>
      </c>
      <c r="E484" s="132" t="s">
        <v>452</v>
      </c>
      <c r="F484" s="133">
        <v>4072000</v>
      </c>
      <c r="G484" s="143">
        <f t="shared" si="41"/>
        <v>0</v>
      </c>
      <c r="H484" s="133">
        <v>4072000</v>
      </c>
      <c r="I484" s="133">
        <v>4279000</v>
      </c>
      <c r="J484" s="143">
        <f t="shared" si="42"/>
        <v>0</v>
      </c>
      <c r="K484" s="133">
        <v>4279000</v>
      </c>
    </row>
    <row r="485" spans="1:11" ht="11.25" customHeight="1">
      <c r="A485" s="135" t="s">
        <v>244</v>
      </c>
      <c r="B485" s="132" t="s">
        <v>213</v>
      </c>
      <c r="C485" s="136" t="s">
        <v>475</v>
      </c>
      <c r="D485" s="136" t="s">
        <v>245</v>
      </c>
      <c r="E485" s="136"/>
      <c r="F485" s="133">
        <f>F486+F491</f>
        <v>359200</v>
      </c>
      <c r="G485" s="143">
        <f t="shared" si="41"/>
        <v>0</v>
      </c>
      <c r="H485" s="133">
        <f>H486+H491</f>
        <v>359200</v>
      </c>
      <c r="I485" s="133"/>
      <c r="J485" s="143">
        <f t="shared" si="42"/>
        <v>0</v>
      </c>
      <c r="K485" s="133"/>
    </row>
    <row r="486" spans="1:11" ht="45" customHeight="1">
      <c r="A486" s="135" t="s">
        <v>256</v>
      </c>
      <c r="B486" s="132" t="s">
        <v>213</v>
      </c>
      <c r="C486" s="136" t="s">
        <v>475</v>
      </c>
      <c r="D486" s="136" t="s">
        <v>257</v>
      </c>
      <c r="E486" s="136"/>
      <c r="F486" s="133">
        <f>F487</f>
        <v>100000</v>
      </c>
      <c r="G486" s="143">
        <f t="shared" si="41"/>
        <v>0</v>
      </c>
      <c r="H486" s="133">
        <f>H487</f>
        <v>100000</v>
      </c>
      <c r="I486" s="133"/>
      <c r="J486" s="143">
        <f t="shared" si="42"/>
        <v>0</v>
      </c>
      <c r="K486" s="133"/>
    </row>
    <row r="487" spans="1:11" ht="33.75" customHeight="1">
      <c r="A487" s="135" t="s">
        <v>258</v>
      </c>
      <c r="B487" s="132" t="s">
        <v>213</v>
      </c>
      <c r="C487" s="136" t="s">
        <v>475</v>
      </c>
      <c r="D487" s="136" t="s">
        <v>259</v>
      </c>
      <c r="E487" s="136"/>
      <c r="F487" s="133">
        <f>F488</f>
        <v>100000</v>
      </c>
      <c r="G487" s="143">
        <f t="shared" si="41"/>
        <v>0</v>
      </c>
      <c r="H487" s="133">
        <f>H488</f>
        <v>100000</v>
      </c>
      <c r="I487" s="133"/>
      <c r="J487" s="143">
        <f t="shared" si="42"/>
        <v>0</v>
      </c>
      <c r="K487" s="133"/>
    </row>
    <row r="488" spans="1:11" ht="33.75" customHeight="1">
      <c r="A488" s="135" t="s">
        <v>340</v>
      </c>
      <c r="B488" s="132" t="s">
        <v>213</v>
      </c>
      <c r="C488" s="136" t="s">
        <v>475</v>
      </c>
      <c r="D488" s="136" t="s">
        <v>259</v>
      </c>
      <c r="E488" s="136" t="s">
        <v>341</v>
      </c>
      <c r="F488" s="133">
        <f>F489</f>
        <v>100000</v>
      </c>
      <c r="G488" s="143">
        <f t="shared" si="41"/>
        <v>0</v>
      </c>
      <c r="H488" s="133">
        <f>H489</f>
        <v>100000</v>
      </c>
      <c r="I488" s="133"/>
      <c r="J488" s="143">
        <f t="shared" si="42"/>
        <v>0</v>
      </c>
      <c r="K488" s="133"/>
    </row>
    <row r="489" spans="1:11" ht="11.25" customHeight="1">
      <c r="A489" s="137" t="s">
        <v>449</v>
      </c>
      <c r="B489" s="132" t="s">
        <v>213</v>
      </c>
      <c r="C489" s="136" t="s">
        <v>475</v>
      </c>
      <c r="D489" s="136" t="s">
        <v>259</v>
      </c>
      <c r="E489" s="136" t="s">
        <v>450</v>
      </c>
      <c r="F489" s="133">
        <f>F490</f>
        <v>100000</v>
      </c>
      <c r="G489" s="143">
        <f t="shared" si="41"/>
        <v>0</v>
      </c>
      <c r="H489" s="133">
        <f>H490</f>
        <v>100000</v>
      </c>
      <c r="I489" s="133"/>
      <c r="J489" s="143">
        <f t="shared" si="42"/>
        <v>0</v>
      </c>
      <c r="K489" s="133"/>
    </row>
    <row r="490" spans="1:11" ht="11.25" customHeight="1">
      <c r="A490" s="135" t="s">
        <v>451</v>
      </c>
      <c r="B490" s="132" t="s">
        <v>213</v>
      </c>
      <c r="C490" s="132" t="s">
        <v>475</v>
      </c>
      <c r="D490" s="132" t="s">
        <v>259</v>
      </c>
      <c r="E490" s="132" t="s">
        <v>452</v>
      </c>
      <c r="F490" s="133">
        <v>100000</v>
      </c>
      <c r="G490" s="143">
        <f t="shared" si="41"/>
        <v>0</v>
      </c>
      <c r="H490" s="133">
        <v>100000</v>
      </c>
      <c r="I490" s="133"/>
      <c r="J490" s="143">
        <f t="shared" si="42"/>
        <v>0</v>
      </c>
      <c r="K490" s="133"/>
    </row>
    <row r="491" spans="1:11" ht="33.75" customHeight="1">
      <c r="A491" s="135" t="s">
        <v>260</v>
      </c>
      <c r="B491" s="132" t="s">
        <v>213</v>
      </c>
      <c r="C491" s="136" t="s">
        <v>475</v>
      </c>
      <c r="D491" s="136" t="s">
        <v>261</v>
      </c>
      <c r="E491" s="136"/>
      <c r="F491" s="133">
        <f>F492</f>
        <v>259200</v>
      </c>
      <c r="G491" s="143">
        <f t="shared" si="41"/>
        <v>0</v>
      </c>
      <c r="H491" s="133">
        <f>H492</f>
        <v>259200</v>
      </c>
      <c r="I491" s="133"/>
      <c r="J491" s="143">
        <f t="shared" si="42"/>
        <v>0</v>
      </c>
      <c r="K491" s="133"/>
    </row>
    <row r="492" spans="1:11" ht="33.75" customHeight="1">
      <c r="A492" s="135" t="s">
        <v>340</v>
      </c>
      <c r="B492" s="132" t="s">
        <v>213</v>
      </c>
      <c r="C492" s="136" t="s">
        <v>475</v>
      </c>
      <c r="D492" s="136" t="s">
        <v>261</v>
      </c>
      <c r="E492" s="136" t="s">
        <v>341</v>
      </c>
      <c r="F492" s="133">
        <f>F493</f>
        <v>259200</v>
      </c>
      <c r="G492" s="143">
        <f t="shared" si="41"/>
        <v>0</v>
      </c>
      <c r="H492" s="133">
        <f>H493</f>
        <v>259200</v>
      </c>
      <c r="I492" s="133"/>
      <c r="J492" s="143">
        <f t="shared" si="42"/>
        <v>0</v>
      </c>
      <c r="K492" s="133"/>
    </row>
    <row r="493" spans="1:11" ht="11.25" customHeight="1">
      <c r="A493" s="137" t="s">
        <v>449</v>
      </c>
      <c r="B493" s="132" t="s">
        <v>213</v>
      </c>
      <c r="C493" s="136" t="s">
        <v>475</v>
      </c>
      <c r="D493" s="136" t="s">
        <v>261</v>
      </c>
      <c r="E493" s="136" t="s">
        <v>450</v>
      </c>
      <c r="F493" s="133">
        <f>F494</f>
        <v>259200</v>
      </c>
      <c r="G493" s="143">
        <f t="shared" si="41"/>
        <v>0</v>
      </c>
      <c r="H493" s="133">
        <f>H494</f>
        <v>259200</v>
      </c>
      <c r="I493" s="133"/>
      <c r="J493" s="143">
        <f t="shared" si="42"/>
        <v>0</v>
      </c>
      <c r="K493" s="133"/>
    </row>
    <row r="494" spans="1:11" ht="11.25" customHeight="1">
      <c r="A494" s="135" t="s">
        <v>451</v>
      </c>
      <c r="B494" s="132" t="s">
        <v>213</v>
      </c>
      <c r="C494" s="132" t="s">
        <v>475</v>
      </c>
      <c r="D494" s="132" t="s">
        <v>261</v>
      </c>
      <c r="E494" s="132" t="s">
        <v>452</v>
      </c>
      <c r="F494" s="133">
        <v>259200</v>
      </c>
      <c r="G494" s="143">
        <f t="shared" si="41"/>
        <v>0</v>
      </c>
      <c r="H494" s="133">
        <v>259200</v>
      </c>
      <c r="I494" s="133"/>
      <c r="J494" s="143">
        <f t="shared" si="42"/>
        <v>0</v>
      </c>
      <c r="K494" s="133"/>
    </row>
    <row r="495" spans="1:11" ht="11.25" customHeight="1">
      <c r="A495" s="135" t="s">
        <v>502</v>
      </c>
      <c r="B495" s="132" t="s">
        <v>213</v>
      </c>
      <c r="C495" s="136" t="s">
        <v>503</v>
      </c>
      <c r="D495" s="136"/>
      <c r="E495" s="136"/>
      <c r="F495" s="133">
        <f>F496</f>
        <v>332590</v>
      </c>
      <c r="G495" s="143">
        <f t="shared" si="41"/>
        <v>0</v>
      </c>
      <c r="H495" s="133">
        <f>H496</f>
        <v>332590</v>
      </c>
      <c r="I495" s="133"/>
      <c r="J495" s="143">
        <f t="shared" si="42"/>
        <v>0</v>
      </c>
      <c r="K495" s="133"/>
    </row>
    <row r="496" spans="1:11" ht="22.5" customHeight="1">
      <c r="A496" s="135" t="s">
        <v>507</v>
      </c>
      <c r="B496" s="132" t="s">
        <v>213</v>
      </c>
      <c r="C496" s="136" t="s">
        <v>503</v>
      </c>
      <c r="D496" s="136" t="s">
        <v>508</v>
      </c>
      <c r="E496" s="136"/>
      <c r="F496" s="133">
        <f>F497</f>
        <v>332590</v>
      </c>
      <c r="G496" s="143">
        <f t="shared" si="41"/>
        <v>0</v>
      </c>
      <c r="H496" s="133">
        <f>H497</f>
        <v>332590</v>
      </c>
      <c r="I496" s="133"/>
      <c r="J496" s="143">
        <f t="shared" si="42"/>
        <v>0</v>
      </c>
      <c r="K496" s="133"/>
    </row>
    <row r="497" spans="1:11" ht="11.25" customHeight="1">
      <c r="A497" s="135" t="s">
        <v>509</v>
      </c>
      <c r="B497" s="132" t="s">
        <v>213</v>
      </c>
      <c r="C497" s="136" t="s">
        <v>503</v>
      </c>
      <c r="D497" s="136" t="s">
        <v>510</v>
      </c>
      <c r="E497" s="136"/>
      <c r="F497" s="133">
        <f>F498</f>
        <v>332590</v>
      </c>
      <c r="G497" s="143">
        <f t="shared" si="41"/>
        <v>0</v>
      </c>
      <c r="H497" s="133">
        <f>H498</f>
        <v>332590</v>
      </c>
      <c r="I497" s="133"/>
      <c r="J497" s="143">
        <f t="shared" si="42"/>
        <v>0</v>
      </c>
      <c r="K497" s="133"/>
    </row>
    <row r="498" spans="1:11" ht="22.5" customHeight="1">
      <c r="A498" s="135" t="s">
        <v>208</v>
      </c>
      <c r="B498" s="132" t="s">
        <v>213</v>
      </c>
      <c r="C498" s="136" t="s">
        <v>503</v>
      </c>
      <c r="D498" s="136" t="s">
        <v>510</v>
      </c>
      <c r="E498" s="136" t="s">
        <v>209</v>
      </c>
      <c r="F498" s="133">
        <f>F499</f>
        <v>332590</v>
      </c>
      <c r="G498" s="143">
        <f t="shared" si="41"/>
        <v>0</v>
      </c>
      <c r="H498" s="133">
        <f>H499</f>
        <v>332590</v>
      </c>
      <c r="I498" s="133"/>
      <c r="J498" s="143">
        <f t="shared" si="42"/>
        <v>0</v>
      </c>
      <c r="K498" s="133"/>
    </row>
    <row r="499" spans="1:11" ht="22.5" customHeight="1">
      <c r="A499" s="135" t="s">
        <v>210</v>
      </c>
      <c r="B499" s="132" t="s">
        <v>213</v>
      </c>
      <c r="C499" s="136" t="s">
        <v>503</v>
      </c>
      <c r="D499" s="136" t="s">
        <v>510</v>
      </c>
      <c r="E499" s="136" t="s">
        <v>211</v>
      </c>
      <c r="F499" s="133">
        <f>F500</f>
        <v>332590</v>
      </c>
      <c r="G499" s="143">
        <f t="shared" si="41"/>
        <v>0</v>
      </c>
      <c r="H499" s="133">
        <f>H500</f>
        <v>332590</v>
      </c>
      <c r="I499" s="133"/>
      <c r="J499" s="143">
        <f t="shared" si="42"/>
        <v>0</v>
      </c>
      <c r="K499" s="133"/>
    </row>
    <row r="500" spans="1:11" ht="22.5" customHeight="1">
      <c r="A500" s="135" t="s">
        <v>214</v>
      </c>
      <c r="B500" s="132" t="s">
        <v>213</v>
      </c>
      <c r="C500" s="132" t="s">
        <v>503</v>
      </c>
      <c r="D500" s="132" t="s">
        <v>510</v>
      </c>
      <c r="E500" s="132" t="s">
        <v>215</v>
      </c>
      <c r="F500" s="133">
        <v>332590</v>
      </c>
      <c r="G500" s="143">
        <f t="shared" si="41"/>
        <v>0</v>
      </c>
      <c r="H500" s="133">
        <v>332590</v>
      </c>
      <c r="I500" s="133"/>
      <c r="J500" s="143">
        <f t="shared" si="42"/>
        <v>0</v>
      </c>
      <c r="K500" s="133"/>
    </row>
    <row r="501" spans="1:11" ht="11.25" customHeight="1">
      <c r="A501" s="135" t="s">
        <v>554</v>
      </c>
      <c r="B501" s="132" t="s">
        <v>213</v>
      </c>
      <c r="C501" s="136" t="s">
        <v>555</v>
      </c>
      <c r="D501" s="136"/>
      <c r="E501" s="136"/>
      <c r="F501" s="133">
        <f>F502+F559</f>
        <v>238668900</v>
      </c>
      <c r="G501" s="143">
        <f t="shared" si="41"/>
        <v>300000</v>
      </c>
      <c r="H501" s="133">
        <f>H502+H559</f>
        <v>238968900</v>
      </c>
      <c r="I501" s="133">
        <f>I502+I559</f>
        <v>250387900</v>
      </c>
      <c r="J501" s="143">
        <f t="shared" si="42"/>
        <v>300000</v>
      </c>
      <c r="K501" s="133">
        <f>K502+K559</f>
        <v>250687900</v>
      </c>
    </row>
    <row r="502" spans="1:11" ht="11.25" customHeight="1">
      <c r="A502" s="135" t="s">
        <v>556</v>
      </c>
      <c r="B502" s="132" t="s">
        <v>213</v>
      </c>
      <c r="C502" s="136" t="s">
        <v>557</v>
      </c>
      <c r="D502" s="136"/>
      <c r="E502" s="136"/>
      <c r="F502" s="133">
        <f>F503+F513+F519+F525+F531+F537</f>
        <v>217047000</v>
      </c>
      <c r="G502" s="143">
        <f t="shared" si="41"/>
        <v>300000</v>
      </c>
      <c r="H502" s="133">
        <f>H503+H513+H519+H525+H531+H537</f>
        <v>217347000</v>
      </c>
      <c r="I502" s="133">
        <f>I503+I513+I519+I525+I531+I537</f>
        <v>228419000</v>
      </c>
      <c r="J502" s="143">
        <f t="shared" si="42"/>
        <v>300000</v>
      </c>
      <c r="K502" s="133">
        <f>K503+K513+K519+K525+K531+K537</f>
        <v>228719000</v>
      </c>
    </row>
    <row r="503" spans="1:11" ht="22.5" customHeight="1">
      <c r="A503" s="135" t="s">
        <v>558</v>
      </c>
      <c r="B503" s="132" t="s">
        <v>213</v>
      </c>
      <c r="C503" s="136" t="s">
        <v>557</v>
      </c>
      <c r="D503" s="136" t="s">
        <v>559</v>
      </c>
      <c r="E503" s="136"/>
      <c r="F503" s="133">
        <f>F504+F508</f>
        <v>115626000</v>
      </c>
      <c r="G503" s="143">
        <f t="shared" si="41"/>
        <v>0</v>
      </c>
      <c r="H503" s="133">
        <f>H504+H508</f>
        <v>115626000</v>
      </c>
      <c r="I503" s="133">
        <f>I504+I508</f>
        <v>123767000</v>
      </c>
      <c r="J503" s="143">
        <f t="shared" si="42"/>
        <v>0</v>
      </c>
      <c r="K503" s="133">
        <f>K504+K508</f>
        <v>123767000</v>
      </c>
    </row>
    <row r="504" spans="1:11" ht="33.75" customHeight="1">
      <c r="A504" s="135" t="s">
        <v>560</v>
      </c>
      <c r="B504" s="132" t="s">
        <v>213</v>
      </c>
      <c r="C504" s="136" t="s">
        <v>557</v>
      </c>
      <c r="D504" s="136" t="s">
        <v>561</v>
      </c>
      <c r="E504" s="136"/>
      <c r="F504" s="133">
        <f t="shared" ref="F504:H506" si="44">F505</f>
        <v>284000</v>
      </c>
      <c r="G504" s="143">
        <f t="shared" si="41"/>
        <v>0</v>
      </c>
      <c r="H504" s="133">
        <f t="shared" si="44"/>
        <v>284000</v>
      </c>
      <c r="I504" s="133">
        <f>I505</f>
        <v>284000</v>
      </c>
      <c r="J504" s="143">
        <f t="shared" si="42"/>
        <v>0</v>
      </c>
      <c r="K504" s="133">
        <f>K505</f>
        <v>284000</v>
      </c>
    </row>
    <row r="505" spans="1:11" ht="33.75" customHeight="1">
      <c r="A505" s="135" t="s">
        <v>340</v>
      </c>
      <c r="B505" s="132" t="s">
        <v>213</v>
      </c>
      <c r="C505" s="136" t="s">
        <v>557</v>
      </c>
      <c r="D505" s="136" t="s">
        <v>561</v>
      </c>
      <c r="E505" s="136" t="s">
        <v>341</v>
      </c>
      <c r="F505" s="133">
        <f t="shared" si="44"/>
        <v>284000</v>
      </c>
      <c r="G505" s="143">
        <f t="shared" si="41"/>
        <v>0</v>
      </c>
      <c r="H505" s="133">
        <f t="shared" si="44"/>
        <v>284000</v>
      </c>
      <c r="I505" s="133">
        <f>I506</f>
        <v>284000</v>
      </c>
      <c r="J505" s="143">
        <f t="shared" si="42"/>
        <v>0</v>
      </c>
      <c r="K505" s="133">
        <f>K506</f>
        <v>284000</v>
      </c>
    </row>
    <row r="506" spans="1:11" ht="11.25" customHeight="1">
      <c r="A506" s="137" t="s">
        <v>449</v>
      </c>
      <c r="B506" s="132" t="s">
        <v>213</v>
      </c>
      <c r="C506" s="136" t="s">
        <v>557</v>
      </c>
      <c r="D506" s="136" t="s">
        <v>561</v>
      </c>
      <c r="E506" s="136" t="s">
        <v>450</v>
      </c>
      <c r="F506" s="133">
        <f t="shared" si="44"/>
        <v>284000</v>
      </c>
      <c r="G506" s="143">
        <f t="shared" si="41"/>
        <v>0</v>
      </c>
      <c r="H506" s="133">
        <f t="shared" si="44"/>
        <v>284000</v>
      </c>
      <c r="I506" s="133">
        <f>I507</f>
        <v>284000</v>
      </c>
      <c r="J506" s="143">
        <f t="shared" si="42"/>
        <v>0</v>
      </c>
      <c r="K506" s="133">
        <f>K507</f>
        <v>284000</v>
      </c>
    </row>
    <row r="507" spans="1:11" ht="11.25" customHeight="1">
      <c r="A507" s="135" t="s">
        <v>451</v>
      </c>
      <c r="B507" s="132" t="s">
        <v>213</v>
      </c>
      <c r="C507" s="132" t="s">
        <v>557</v>
      </c>
      <c r="D507" s="132" t="s">
        <v>561</v>
      </c>
      <c r="E507" s="132" t="s">
        <v>452</v>
      </c>
      <c r="F507" s="133">
        <v>284000</v>
      </c>
      <c r="G507" s="143">
        <f t="shared" si="41"/>
        <v>0</v>
      </c>
      <c r="H507" s="133">
        <v>284000</v>
      </c>
      <c r="I507" s="133">
        <v>284000</v>
      </c>
      <c r="J507" s="143">
        <f t="shared" si="42"/>
        <v>0</v>
      </c>
      <c r="K507" s="133">
        <v>284000</v>
      </c>
    </row>
    <row r="508" spans="1:11" ht="22.5" customHeight="1">
      <c r="A508" s="135" t="s">
        <v>268</v>
      </c>
      <c r="B508" s="132" t="s">
        <v>213</v>
      </c>
      <c r="C508" s="136" t="s">
        <v>557</v>
      </c>
      <c r="D508" s="136" t="s">
        <v>562</v>
      </c>
      <c r="E508" s="136"/>
      <c r="F508" s="133">
        <f>F509</f>
        <v>115342000</v>
      </c>
      <c r="G508" s="143">
        <f t="shared" si="41"/>
        <v>0</v>
      </c>
      <c r="H508" s="133">
        <f>H509</f>
        <v>115342000</v>
      </c>
      <c r="I508" s="133">
        <f>I509</f>
        <v>123483000</v>
      </c>
      <c r="J508" s="143">
        <f t="shared" si="42"/>
        <v>0</v>
      </c>
      <c r="K508" s="133">
        <f>K509</f>
        <v>123483000</v>
      </c>
    </row>
    <row r="509" spans="1:11" ht="33.75" customHeight="1">
      <c r="A509" s="135" t="s">
        <v>340</v>
      </c>
      <c r="B509" s="132" t="s">
        <v>213</v>
      </c>
      <c r="C509" s="136" t="s">
        <v>557</v>
      </c>
      <c r="D509" s="136" t="s">
        <v>562</v>
      </c>
      <c r="E509" s="136" t="s">
        <v>341</v>
      </c>
      <c r="F509" s="133">
        <f>F510</f>
        <v>115342000</v>
      </c>
      <c r="G509" s="143">
        <f t="shared" si="41"/>
        <v>0</v>
      </c>
      <c r="H509" s="133">
        <f>H510</f>
        <v>115342000</v>
      </c>
      <c r="I509" s="133">
        <f>I510</f>
        <v>123483000</v>
      </c>
      <c r="J509" s="143">
        <f t="shared" si="42"/>
        <v>0</v>
      </c>
      <c r="K509" s="133">
        <f>K510</f>
        <v>123483000</v>
      </c>
    </row>
    <row r="510" spans="1:11" ht="11.25" customHeight="1">
      <c r="A510" s="137" t="s">
        <v>449</v>
      </c>
      <c r="B510" s="132" t="s">
        <v>213</v>
      </c>
      <c r="C510" s="136" t="s">
        <v>557</v>
      </c>
      <c r="D510" s="136" t="s">
        <v>562</v>
      </c>
      <c r="E510" s="136" t="s">
        <v>450</v>
      </c>
      <c r="F510" s="133">
        <f>F511+F512</f>
        <v>115342000</v>
      </c>
      <c r="G510" s="143">
        <f t="shared" si="41"/>
        <v>0</v>
      </c>
      <c r="H510" s="133">
        <f>H511+H512</f>
        <v>115342000</v>
      </c>
      <c r="I510" s="133">
        <f>I511+I512</f>
        <v>123483000</v>
      </c>
      <c r="J510" s="143">
        <f t="shared" si="42"/>
        <v>0</v>
      </c>
      <c r="K510" s="133">
        <f>K511+K512</f>
        <v>123483000</v>
      </c>
    </row>
    <row r="511" spans="1:11" ht="45" customHeight="1">
      <c r="A511" s="135" t="s">
        <v>460</v>
      </c>
      <c r="B511" s="132" t="s">
        <v>213</v>
      </c>
      <c r="C511" s="132" t="s">
        <v>557</v>
      </c>
      <c r="D511" s="132" t="s">
        <v>562</v>
      </c>
      <c r="E511" s="132" t="s">
        <v>461</v>
      </c>
      <c r="F511" s="133">
        <f>112501000-387000</f>
        <v>112114000</v>
      </c>
      <c r="G511" s="143">
        <f t="shared" si="41"/>
        <v>0</v>
      </c>
      <c r="H511" s="133">
        <v>112114000</v>
      </c>
      <c r="I511" s="133">
        <v>120094000</v>
      </c>
      <c r="J511" s="143">
        <f t="shared" si="42"/>
        <v>0</v>
      </c>
      <c r="K511" s="133">
        <v>120094000</v>
      </c>
    </row>
    <row r="512" spans="1:11" ht="11.25" customHeight="1">
      <c r="A512" s="135" t="s">
        <v>451</v>
      </c>
      <c r="B512" s="132" t="s">
        <v>213</v>
      </c>
      <c r="C512" s="132" t="s">
        <v>557</v>
      </c>
      <c r="D512" s="132" t="s">
        <v>562</v>
      </c>
      <c r="E512" s="132" t="s">
        <v>452</v>
      </c>
      <c r="F512" s="133">
        <v>3228000</v>
      </c>
      <c r="G512" s="143">
        <f t="shared" si="41"/>
        <v>0</v>
      </c>
      <c r="H512" s="133">
        <v>3228000</v>
      </c>
      <c r="I512" s="133">
        <v>3389000</v>
      </c>
      <c r="J512" s="143">
        <f t="shared" si="42"/>
        <v>0</v>
      </c>
      <c r="K512" s="133">
        <v>3389000</v>
      </c>
    </row>
    <row r="513" spans="1:11" ht="11.25" customHeight="1">
      <c r="A513" s="135" t="s">
        <v>563</v>
      </c>
      <c r="B513" s="132" t="s">
        <v>213</v>
      </c>
      <c r="C513" s="136" t="s">
        <v>557</v>
      </c>
      <c r="D513" s="136" t="s">
        <v>564</v>
      </c>
      <c r="E513" s="132"/>
      <c r="F513" s="133">
        <f t="shared" ref="F513:H515" si="45">F514</f>
        <v>21936000</v>
      </c>
      <c r="G513" s="143">
        <f t="shared" si="41"/>
        <v>0</v>
      </c>
      <c r="H513" s="133">
        <f t="shared" si="45"/>
        <v>21936000</v>
      </c>
      <c r="I513" s="133">
        <f>I514</f>
        <v>23375000</v>
      </c>
      <c r="J513" s="143">
        <f t="shared" si="42"/>
        <v>0</v>
      </c>
      <c r="K513" s="133">
        <f>K514</f>
        <v>23375000</v>
      </c>
    </row>
    <row r="514" spans="1:11" ht="22.5" customHeight="1">
      <c r="A514" s="135" t="s">
        <v>268</v>
      </c>
      <c r="B514" s="132" t="s">
        <v>213</v>
      </c>
      <c r="C514" s="136" t="s">
        <v>557</v>
      </c>
      <c r="D514" s="136" t="s">
        <v>565</v>
      </c>
      <c r="E514" s="136"/>
      <c r="F514" s="133">
        <f t="shared" si="45"/>
        <v>21936000</v>
      </c>
      <c r="G514" s="143">
        <f t="shared" si="41"/>
        <v>0</v>
      </c>
      <c r="H514" s="133">
        <f t="shared" si="45"/>
        <v>21936000</v>
      </c>
      <c r="I514" s="133">
        <f>I515</f>
        <v>23375000</v>
      </c>
      <c r="J514" s="143">
        <f t="shared" si="42"/>
        <v>0</v>
      </c>
      <c r="K514" s="133">
        <f>K515</f>
        <v>23375000</v>
      </c>
    </row>
    <row r="515" spans="1:11" ht="33.75" customHeight="1">
      <c r="A515" s="135" t="s">
        <v>340</v>
      </c>
      <c r="B515" s="132" t="s">
        <v>213</v>
      </c>
      <c r="C515" s="136" t="s">
        <v>557</v>
      </c>
      <c r="D515" s="136" t="s">
        <v>565</v>
      </c>
      <c r="E515" s="136" t="s">
        <v>341</v>
      </c>
      <c r="F515" s="133">
        <f t="shared" si="45"/>
        <v>21936000</v>
      </c>
      <c r="G515" s="143">
        <f t="shared" si="41"/>
        <v>0</v>
      </c>
      <c r="H515" s="133">
        <f t="shared" si="45"/>
        <v>21936000</v>
      </c>
      <c r="I515" s="133">
        <f>I516</f>
        <v>23375000</v>
      </c>
      <c r="J515" s="143">
        <f t="shared" si="42"/>
        <v>0</v>
      </c>
      <c r="K515" s="133">
        <f>K516</f>
        <v>23375000</v>
      </c>
    </row>
    <row r="516" spans="1:11" ht="11.25" customHeight="1">
      <c r="A516" s="135" t="s">
        <v>342</v>
      </c>
      <c r="B516" s="132" t="s">
        <v>213</v>
      </c>
      <c r="C516" s="136" t="s">
        <v>557</v>
      </c>
      <c r="D516" s="136" t="s">
        <v>565</v>
      </c>
      <c r="E516" s="136" t="s">
        <v>343</v>
      </c>
      <c r="F516" s="133">
        <f>F517+F518</f>
        <v>21936000</v>
      </c>
      <c r="G516" s="143">
        <f t="shared" si="41"/>
        <v>0</v>
      </c>
      <c r="H516" s="133">
        <f>H517+H518</f>
        <v>21936000</v>
      </c>
      <c r="I516" s="133">
        <f>I517+I518</f>
        <v>23375000</v>
      </c>
      <c r="J516" s="143">
        <f t="shared" si="42"/>
        <v>0</v>
      </c>
      <c r="K516" s="133">
        <f>K517+K518</f>
        <v>23375000</v>
      </c>
    </row>
    <row r="517" spans="1:11" ht="45" customHeight="1">
      <c r="A517" s="135" t="s">
        <v>344</v>
      </c>
      <c r="B517" s="132" t="s">
        <v>213</v>
      </c>
      <c r="C517" s="132" t="s">
        <v>557</v>
      </c>
      <c r="D517" s="132" t="s">
        <v>565</v>
      </c>
      <c r="E517" s="132" t="s">
        <v>345</v>
      </c>
      <c r="F517" s="133">
        <v>20967000</v>
      </c>
      <c r="G517" s="143">
        <f t="shared" si="41"/>
        <v>0</v>
      </c>
      <c r="H517" s="133">
        <v>20967000</v>
      </c>
      <c r="I517" s="133">
        <v>22358000</v>
      </c>
      <c r="J517" s="143">
        <f t="shared" si="42"/>
        <v>0</v>
      </c>
      <c r="K517" s="133">
        <v>22358000</v>
      </c>
    </row>
    <row r="518" spans="1:11" ht="11.25" customHeight="1">
      <c r="A518" s="135" t="s">
        <v>346</v>
      </c>
      <c r="B518" s="132" t="s">
        <v>213</v>
      </c>
      <c r="C518" s="132" t="s">
        <v>557</v>
      </c>
      <c r="D518" s="132" t="s">
        <v>565</v>
      </c>
      <c r="E518" s="132" t="s">
        <v>347</v>
      </c>
      <c r="F518" s="133">
        <v>969000</v>
      </c>
      <c r="G518" s="143">
        <f t="shared" si="41"/>
        <v>0</v>
      </c>
      <c r="H518" s="133">
        <v>969000</v>
      </c>
      <c r="I518" s="133">
        <v>1017000</v>
      </c>
      <c r="J518" s="143">
        <f t="shared" si="42"/>
        <v>0</v>
      </c>
      <c r="K518" s="133">
        <v>1017000</v>
      </c>
    </row>
    <row r="519" spans="1:11" ht="11.25" customHeight="1">
      <c r="A519" s="135" t="s">
        <v>566</v>
      </c>
      <c r="B519" s="132" t="s">
        <v>213</v>
      </c>
      <c r="C519" s="136" t="s">
        <v>557</v>
      </c>
      <c r="D519" s="136" t="s">
        <v>567</v>
      </c>
      <c r="E519" s="132"/>
      <c r="F519" s="133">
        <f t="shared" ref="F519:H521" si="46">F520</f>
        <v>58360000</v>
      </c>
      <c r="G519" s="143">
        <f t="shared" si="41"/>
        <v>0</v>
      </c>
      <c r="H519" s="133">
        <f t="shared" si="46"/>
        <v>58360000</v>
      </c>
      <c r="I519" s="133">
        <f>I520</f>
        <v>62095000</v>
      </c>
      <c r="J519" s="143">
        <f t="shared" si="42"/>
        <v>0</v>
      </c>
      <c r="K519" s="133">
        <f>K520</f>
        <v>62095000</v>
      </c>
    </row>
    <row r="520" spans="1:11" ht="22.5" customHeight="1">
      <c r="A520" s="135" t="s">
        <v>268</v>
      </c>
      <c r="B520" s="132" t="s">
        <v>213</v>
      </c>
      <c r="C520" s="136" t="s">
        <v>557</v>
      </c>
      <c r="D520" s="136" t="s">
        <v>568</v>
      </c>
      <c r="E520" s="136"/>
      <c r="F520" s="133">
        <f t="shared" si="46"/>
        <v>58360000</v>
      </c>
      <c r="G520" s="143">
        <f t="shared" si="41"/>
        <v>0</v>
      </c>
      <c r="H520" s="133">
        <f t="shared" si="46"/>
        <v>58360000</v>
      </c>
      <c r="I520" s="133">
        <f>I521</f>
        <v>62095000</v>
      </c>
      <c r="J520" s="143">
        <f t="shared" si="42"/>
        <v>0</v>
      </c>
      <c r="K520" s="133">
        <f>K521</f>
        <v>62095000</v>
      </c>
    </row>
    <row r="521" spans="1:11" ht="33.75" customHeight="1">
      <c r="A521" s="135" t="s">
        <v>340</v>
      </c>
      <c r="B521" s="132" t="s">
        <v>213</v>
      </c>
      <c r="C521" s="136" t="s">
        <v>557</v>
      </c>
      <c r="D521" s="136" t="s">
        <v>568</v>
      </c>
      <c r="E521" s="136" t="s">
        <v>341</v>
      </c>
      <c r="F521" s="133">
        <f t="shared" si="46"/>
        <v>58360000</v>
      </c>
      <c r="G521" s="143">
        <f t="shared" si="41"/>
        <v>0</v>
      </c>
      <c r="H521" s="133">
        <f t="shared" si="46"/>
        <v>58360000</v>
      </c>
      <c r="I521" s="133">
        <f>I522</f>
        <v>62095000</v>
      </c>
      <c r="J521" s="143">
        <f t="shared" si="42"/>
        <v>0</v>
      </c>
      <c r="K521" s="133">
        <f>K522</f>
        <v>62095000</v>
      </c>
    </row>
    <row r="522" spans="1:11" ht="11.25" customHeight="1">
      <c r="A522" s="137" t="s">
        <v>449</v>
      </c>
      <c r="B522" s="132" t="s">
        <v>213</v>
      </c>
      <c r="C522" s="136" t="s">
        <v>557</v>
      </c>
      <c r="D522" s="136" t="s">
        <v>568</v>
      </c>
      <c r="E522" s="136" t="s">
        <v>450</v>
      </c>
      <c r="F522" s="133">
        <f>F523+F524</f>
        <v>58360000</v>
      </c>
      <c r="G522" s="143">
        <f t="shared" si="41"/>
        <v>0</v>
      </c>
      <c r="H522" s="133">
        <f>H523+H524</f>
        <v>58360000</v>
      </c>
      <c r="I522" s="133">
        <f>I523+I524</f>
        <v>62095000</v>
      </c>
      <c r="J522" s="143">
        <f t="shared" si="42"/>
        <v>0</v>
      </c>
      <c r="K522" s="133">
        <f>K523+K524</f>
        <v>62095000</v>
      </c>
    </row>
    <row r="523" spans="1:11" ht="45" customHeight="1">
      <c r="A523" s="135" t="s">
        <v>460</v>
      </c>
      <c r="B523" s="132" t="s">
        <v>213</v>
      </c>
      <c r="C523" s="132" t="s">
        <v>557</v>
      </c>
      <c r="D523" s="132" t="s">
        <v>568</v>
      </c>
      <c r="E523" s="132" t="s">
        <v>461</v>
      </c>
      <c r="F523" s="133">
        <v>56351000</v>
      </c>
      <c r="G523" s="143">
        <f t="shared" si="41"/>
        <v>0</v>
      </c>
      <c r="H523" s="133">
        <v>56351000</v>
      </c>
      <c r="I523" s="133">
        <v>59983000</v>
      </c>
      <c r="J523" s="143">
        <f t="shared" si="42"/>
        <v>0</v>
      </c>
      <c r="K523" s="133">
        <v>59983000</v>
      </c>
    </row>
    <row r="524" spans="1:11" ht="11.25" customHeight="1">
      <c r="A524" s="135" t="s">
        <v>451</v>
      </c>
      <c r="B524" s="132" t="s">
        <v>213</v>
      </c>
      <c r="C524" s="132" t="s">
        <v>557</v>
      </c>
      <c r="D524" s="132" t="s">
        <v>568</v>
      </c>
      <c r="E524" s="132" t="s">
        <v>452</v>
      </c>
      <c r="F524" s="133">
        <v>2009000</v>
      </c>
      <c r="G524" s="143">
        <f t="shared" si="41"/>
        <v>0</v>
      </c>
      <c r="H524" s="133">
        <v>2009000</v>
      </c>
      <c r="I524" s="133">
        <v>2112000</v>
      </c>
      <c r="J524" s="143">
        <f t="shared" si="42"/>
        <v>0</v>
      </c>
      <c r="K524" s="133">
        <v>2112000</v>
      </c>
    </row>
    <row r="525" spans="1:11" ht="22.5" customHeight="1">
      <c r="A525" s="135" t="s">
        <v>569</v>
      </c>
      <c r="B525" s="132" t="s">
        <v>213</v>
      </c>
      <c r="C525" s="136" t="s">
        <v>557</v>
      </c>
      <c r="D525" s="136" t="s">
        <v>570</v>
      </c>
      <c r="E525" s="132"/>
      <c r="F525" s="133">
        <f t="shared" ref="F525:H527" si="47">F526</f>
        <v>18091000</v>
      </c>
      <c r="G525" s="143">
        <f t="shared" si="41"/>
        <v>0</v>
      </c>
      <c r="H525" s="133">
        <f t="shared" si="47"/>
        <v>18091000</v>
      </c>
      <c r="I525" s="133">
        <f>I526</f>
        <v>19182000</v>
      </c>
      <c r="J525" s="143">
        <f t="shared" si="42"/>
        <v>0</v>
      </c>
      <c r="K525" s="133">
        <f>K526</f>
        <v>19182000</v>
      </c>
    </row>
    <row r="526" spans="1:11" ht="22.5" customHeight="1">
      <c r="A526" s="135" t="s">
        <v>268</v>
      </c>
      <c r="B526" s="132" t="s">
        <v>213</v>
      </c>
      <c r="C526" s="136" t="s">
        <v>557</v>
      </c>
      <c r="D526" s="136" t="s">
        <v>571</v>
      </c>
      <c r="E526" s="136"/>
      <c r="F526" s="133">
        <f t="shared" si="47"/>
        <v>18091000</v>
      </c>
      <c r="G526" s="143">
        <f t="shared" si="41"/>
        <v>0</v>
      </c>
      <c r="H526" s="133">
        <f t="shared" si="47"/>
        <v>18091000</v>
      </c>
      <c r="I526" s="133">
        <f>I527</f>
        <v>19182000</v>
      </c>
      <c r="J526" s="143">
        <f t="shared" si="42"/>
        <v>0</v>
      </c>
      <c r="K526" s="133">
        <f>K527</f>
        <v>19182000</v>
      </c>
    </row>
    <row r="527" spans="1:11" ht="33.75" customHeight="1">
      <c r="A527" s="135" t="s">
        <v>340</v>
      </c>
      <c r="B527" s="132" t="s">
        <v>213</v>
      </c>
      <c r="C527" s="136" t="s">
        <v>557</v>
      </c>
      <c r="D527" s="136" t="s">
        <v>571</v>
      </c>
      <c r="E527" s="136" t="s">
        <v>341</v>
      </c>
      <c r="F527" s="133">
        <f t="shared" si="47"/>
        <v>18091000</v>
      </c>
      <c r="G527" s="143">
        <f t="shared" si="41"/>
        <v>0</v>
      </c>
      <c r="H527" s="133">
        <f t="shared" si="47"/>
        <v>18091000</v>
      </c>
      <c r="I527" s="133">
        <f>I528</f>
        <v>19182000</v>
      </c>
      <c r="J527" s="143">
        <f t="shared" si="42"/>
        <v>0</v>
      </c>
      <c r="K527" s="133">
        <f>K528</f>
        <v>19182000</v>
      </c>
    </row>
    <row r="528" spans="1:11" ht="11.25" customHeight="1">
      <c r="A528" s="137" t="s">
        <v>449</v>
      </c>
      <c r="B528" s="132" t="s">
        <v>213</v>
      </c>
      <c r="C528" s="136" t="s">
        <v>557</v>
      </c>
      <c r="D528" s="136" t="s">
        <v>571</v>
      </c>
      <c r="E528" s="136" t="s">
        <v>450</v>
      </c>
      <c r="F528" s="133">
        <f>F529+F530</f>
        <v>18091000</v>
      </c>
      <c r="G528" s="143">
        <f t="shared" si="41"/>
        <v>0</v>
      </c>
      <c r="H528" s="133">
        <f>H529+H530</f>
        <v>18091000</v>
      </c>
      <c r="I528" s="133">
        <f>I529+I530</f>
        <v>19182000</v>
      </c>
      <c r="J528" s="143">
        <f t="shared" si="42"/>
        <v>0</v>
      </c>
      <c r="K528" s="133">
        <f>K529+K530</f>
        <v>19182000</v>
      </c>
    </row>
    <row r="529" spans="1:11" ht="45" customHeight="1">
      <c r="A529" s="135" t="s">
        <v>460</v>
      </c>
      <c r="B529" s="132" t="s">
        <v>213</v>
      </c>
      <c r="C529" s="132" t="s">
        <v>557</v>
      </c>
      <c r="D529" s="132" t="s">
        <v>571</v>
      </c>
      <c r="E529" s="132" t="s">
        <v>461</v>
      </c>
      <c r="F529" s="133">
        <v>17605000</v>
      </c>
      <c r="G529" s="143">
        <f t="shared" si="41"/>
        <v>0</v>
      </c>
      <c r="H529" s="133">
        <v>17605000</v>
      </c>
      <c r="I529" s="133">
        <v>18671000</v>
      </c>
      <c r="J529" s="143">
        <f t="shared" si="42"/>
        <v>0</v>
      </c>
      <c r="K529" s="133">
        <v>18671000</v>
      </c>
    </row>
    <row r="530" spans="1:11" ht="11.25" customHeight="1">
      <c r="A530" s="135" t="s">
        <v>451</v>
      </c>
      <c r="B530" s="132" t="s">
        <v>213</v>
      </c>
      <c r="C530" s="132" t="s">
        <v>557</v>
      </c>
      <c r="D530" s="132" t="s">
        <v>571</v>
      </c>
      <c r="E530" s="132" t="s">
        <v>452</v>
      </c>
      <c r="F530" s="133">
        <v>486000</v>
      </c>
      <c r="G530" s="143">
        <f t="shared" si="41"/>
        <v>0</v>
      </c>
      <c r="H530" s="133">
        <v>486000</v>
      </c>
      <c r="I530" s="133">
        <v>511000</v>
      </c>
      <c r="J530" s="143">
        <f t="shared" si="42"/>
        <v>0</v>
      </c>
      <c r="K530" s="133">
        <v>511000</v>
      </c>
    </row>
    <row r="531" spans="1:11" ht="11.25" customHeight="1">
      <c r="A531" s="135" t="s">
        <v>292</v>
      </c>
      <c r="B531" s="132" t="s">
        <v>213</v>
      </c>
      <c r="C531" s="136" t="s">
        <v>557</v>
      </c>
      <c r="D531" s="136" t="s">
        <v>293</v>
      </c>
      <c r="E531" s="132"/>
      <c r="F531" s="133">
        <f>F532</f>
        <v>938400</v>
      </c>
      <c r="G531" s="143">
        <f t="shared" si="41"/>
        <v>0</v>
      </c>
      <c r="H531" s="133">
        <f>H532</f>
        <v>938400</v>
      </c>
      <c r="I531" s="133"/>
      <c r="J531" s="143">
        <f t="shared" si="42"/>
        <v>0</v>
      </c>
      <c r="K531" s="133"/>
    </row>
    <row r="532" spans="1:11" ht="22.5" customHeight="1">
      <c r="A532" s="135" t="s">
        <v>572</v>
      </c>
      <c r="B532" s="132" t="s">
        <v>213</v>
      </c>
      <c r="C532" s="136" t="s">
        <v>557</v>
      </c>
      <c r="D532" s="136" t="s">
        <v>573</v>
      </c>
      <c r="E532" s="132"/>
      <c r="F532" s="133">
        <f>F533</f>
        <v>938400</v>
      </c>
      <c r="G532" s="143">
        <f t="shared" si="41"/>
        <v>0</v>
      </c>
      <c r="H532" s="133">
        <f>H533</f>
        <v>938400</v>
      </c>
      <c r="I532" s="133"/>
      <c r="J532" s="143">
        <f t="shared" si="42"/>
        <v>0</v>
      </c>
      <c r="K532" s="133"/>
    </row>
    <row r="533" spans="1:11" ht="11.25" customHeight="1">
      <c r="A533" s="135" t="s">
        <v>576</v>
      </c>
      <c r="B533" s="132" t="s">
        <v>213</v>
      </c>
      <c r="C533" s="136" t="s">
        <v>557</v>
      </c>
      <c r="D533" s="136" t="s">
        <v>577</v>
      </c>
      <c r="E533" s="132"/>
      <c r="F533" s="133">
        <f>F534</f>
        <v>938400</v>
      </c>
      <c r="G533" s="143">
        <f t="shared" si="41"/>
        <v>0</v>
      </c>
      <c r="H533" s="133">
        <f>H534</f>
        <v>938400</v>
      </c>
      <c r="I533" s="133"/>
      <c r="J533" s="143">
        <f t="shared" si="42"/>
        <v>0</v>
      </c>
      <c r="K533" s="133"/>
    </row>
    <row r="534" spans="1:11" ht="33.75" customHeight="1">
      <c r="A534" s="135" t="s">
        <v>340</v>
      </c>
      <c r="B534" s="132" t="s">
        <v>213</v>
      </c>
      <c r="C534" s="136" t="s">
        <v>557</v>
      </c>
      <c r="D534" s="136" t="s">
        <v>577</v>
      </c>
      <c r="E534" s="132" t="s">
        <v>341</v>
      </c>
      <c r="F534" s="133">
        <f>F535</f>
        <v>938400</v>
      </c>
      <c r="G534" s="143">
        <f t="shared" si="41"/>
        <v>0</v>
      </c>
      <c r="H534" s="133">
        <f>H535</f>
        <v>938400</v>
      </c>
      <c r="I534" s="133"/>
      <c r="J534" s="143">
        <f t="shared" si="42"/>
        <v>0</v>
      </c>
      <c r="K534" s="133"/>
    </row>
    <row r="535" spans="1:11" ht="11.25" customHeight="1">
      <c r="A535" s="137" t="s">
        <v>449</v>
      </c>
      <c r="B535" s="132" t="s">
        <v>213</v>
      </c>
      <c r="C535" s="136" t="s">
        <v>557</v>
      </c>
      <c r="D535" s="136" t="s">
        <v>577</v>
      </c>
      <c r="E535" s="132" t="s">
        <v>450</v>
      </c>
      <c r="F535" s="133">
        <f>F536</f>
        <v>938400</v>
      </c>
      <c r="G535" s="143">
        <f t="shared" si="41"/>
        <v>0</v>
      </c>
      <c r="H535" s="133">
        <f>H536</f>
        <v>938400</v>
      </c>
      <c r="I535" s="133"/>
      <c r="J535" s="143">
        <f t="shared" si="42"/>
        <v>0</v>
      </c>
      <c r="K535" s="133"/>
    </row>
    <row r="536" spans="1:11" ht="11.25" customHeight="1">
      <c r="A536" s="135" t="s">
        <v>451</v>
      </c>
      <c r="B536" s="132" t="s">
        <v>213</v>
      </c>
      <c r="C536" s="132" t="s">
        <v>557</v>
      </c>
      <c r="D536" s="132" t="s">
        <v>577</v>
      </c>
      <c r="E536" s="132" t="s">
        <v>452</v>
      </c>
      <c r="F536" s="133">
        <v>938400</v>
      </c>
      <c r="G536" s="143">
        <f t="shared" si="41"/>
        <v>0</v>
      </c>
      <c r="H536" s="133">
        <v>938400</v>
      </c>
      <c r="I536" s="133"/>
      <c r="J536" s="143">
        <f t="shared" si="42"/>
        <v>0</v>
      </c>
      <c r="K536" s="133"/>
    </row>
    <row r="537" spans="1:11" ht="11.25" customHeight="1">
      <c r="A537" s="135" t="s">
        <v>244</v>
      </c>
      <c r="B537" s="132" t="s">
        <v>213</v>
      </c>
      <c r="C537" s="136" t="s">
        <v>557</v>
      </c>
      <c r="D537" s="136" t="s">
        <v>245</v>
      </c>
      <c r="E537" s="132"/>
      <c r="F537" s="133">
        <f>F538+F542+F547</f>
        <v>2095600</v>
      </c>
      <c r="G537" s="143">
        <f t="shared" ref="G537:G606" si="48">H537-F537</f>
        <v>300000</v>
      </c>
      <c r="H537" s="133">
        <f>H538+H542+H547+H553</f>
        <v>2395600</v>
      </c>
      <c r="I537" s="133"/>
      <c r="J537" s="143">
        <f t="shared" ref="J537:J606" si="49">K537-I537</f>
        <v>300000</v>
      </c>
      <c r="K537" s="133">
        <f>K538+K542+K547+K553</f>
        <v>300000</v>
      </c>
    </row>
    <row r="538" spans="1:11" ht="33.75" customHeight="1">
      <c r="A538" s="135" t="s">
        <v>580</v>
      </c>
      <c r="B538" s="132" t="s">
        <v>213</v>
      </c>
      <c r="C538" s="136" t="s">
        <v>557</v>
      </c>
      <c r="D538" s="136" t="s">
        <v>552</v>
      </c>
      <c r="E538" s="136"/>
      <c r="F538" s="133">
        <f>F539</f>
        <v>165600</v>
      </c>
      <c r="G538" s="143">
        <f t="shared" si="48"/>
        <v>0</v>
      </c>
      <c r="H538" s="133">
        <f>H539</f>
        <v>165600</v>
      </c>
      <c r="I538" s="133"/>
      <c r="J538" s="143">
        <f t="shared" si="49"/>
        <v>0</v>
      </c>
      <c r="K538" s="133"/>
    </row>
    <row r="539" spans="1:11" ht="33.75" customHeight="1">
      <c r="A539" s="135" t="s">
        <v>340</v>
      </c>
      <c r="B539" s="132" t="s">
        <v>213</v>
      </c>
      <c r="C539" s="136" t="s">
        <v>557</v>
      </c>
      <c r="D539" s="136" t="s">
        <v>552</v>
      </c>
      <c r="E539" s="132" t="s">
        <v>341</v>
      </c>
      <c r="F539" s="133">
        <f>F540</f>
        <v>165600</v>
      </c>
      <c r="G539" s="143">
        <f t="shared" si="48"/>
        <v>0</v>
      </c>
      <c r="H539" s="133">
        <f>H540</f>
        <v>165600</v>
      </c>
      <c r="I539" s="133"/>
      <c r="J539" s="143">
        <f t="shared" si="49"/>
        <v>0</v>
      </c>
      <c r="K539" s="133"/>
    </row>
    <row r="540" spans="1:11" ht="11.25" customHeight="1">
      <c r="A540" s="137" t="s">
        <v>449</v>
      </c>
      <c r="B540" s="132" t="s">
        <v>213</v>
      </c>
      <c r="C540" s="136" t="s">
        <v>557</v>
      </c>
      <c r="D540" s="136" t="s">
        <v>552</v>
      </c>
      <c r="E540" s="132" t="s">
        <v>450</v>
      </c>
      <c r="F540" s="133">
        <f>F541</f>
        <v>165600</v>
      </c>
      <c r="G540" s="143">
        <f t="shared" si="48"/>
        <v>0</v>
      </c>
      <c r="H540" s="133">
        <f>H541</f>
        <v>165600</v>
      </c>
      <c r="I540" s="133"/>
      <c r="J540" s="143">
        <f t="shared" si="49"/>
        <v>0</v>
      </c>
      <c r="K540" s="133"/>
    </row>
    <row r="541" spans="1:11" ht="11.25" customHeight="1">
      <c r="A541" s="135" t="s">
        <v>451</v>
      </c>
      <c r="B541" s="132" t="s">
        <v>213</v>
      </c>
      <c r="C541" s="132" t="s">
        <v>557</v>
      </c>
      <c r="D541" s="132" t="s">
        <v>552</v>
      </c>
      <c r="E541" s="132" t="s">
        <v>452</v>
      </c>
      <c r="F541" s="133">
        <v>165600</v>
      </c>
      <c r="G541" s="143">
        <f t="shared" si="48"/>
        <v>0</v>
      </c>
      <c r="H541" s="133">
        <v>165600</v>
      </c>
      <c r="I541" s="133"/>
      <c r="J541" s="143">
        <f t="shared" si="49"/>
        <v>0</v>
      </c>
      <c r="K541" s="133"/>
    </row>
    <row r="542" spans="1:11" ht="45" customHeight="1">
      <c r="A542" s="135" t="s">
        <v>256</v>
      </c>
      <c r="B542" s="132" t="s">
        <v>213</v>
      </c>
      <c r="C542" s="136" t="s">
        <v>557</v>
      </c>
      <c r="D542" s="136" t="s">
        <v>257</v>
      </c>
      <c r="E542" s="136"/>
      <c r="F542" s="133">
        <f>F543</f>
        <v>700000</v>
      </c>
      <c r="G542" s="143">
        <f t="shared" si="48"/>
        <v>0</v>
      </c>
      <c r="H542" s="133">
        <f>H543</f>
        <v>700000</v>
      </c>
      <c r="I542" s="133"/>
      <c r="J542" s="143">
        <f t="shared" si="49"/>
        <v>0</v>
      </c>
      <c r="K542" s="133"/>
    </row>
    <row r="543" spans="1:11" ht="33.75" customHeight="1">
      <c r="A543" s="135" t="s">
        <v>258</v>
      </c>
      <c r="B543" s="132" t="s">
        <v>213</v>
      </c>
      <c r="C543" s="136" t="s">
        <v>557</v>
      </c>
      <c r="D543" s="136" t="s">
        <v>259</v>
      </c>
      <c r="E543" s="136"/>
      <c r="F543" s="133">
        <f>F544</f>
        <v>700000</v>
      </c>
      <c r="G543" s="143">
        <f t="shared" si="48"/>
        <v>0</v>
      </c>
      <c r="H543" s="133">
        <f>H544</f>
        <v>700000</v>
      </c>
      <c r="I543" s="133"/>
      <c r="J543" s="143">
        <f t="shared" si="49"/>
        <v>0</v>
      </c>
      <c r="K543" s="133"/>
    </row>
    <row r="544" spans="1:11" ht="33.75" customHeight="1">
      <c r="A544" s="135" t="s">
        <v>340</v>
      </c>
      <c r="B544" s="132" t="s">
        <v>213</v>
      </c>
      <c r="C544" s="136" t="s">
        <v>557</v>
      </c>
      <c r="D544" s="136" t="s">
        <v>259</v>
      </c>
      <c r="E544" s="132" t="s">
        <v>341</v>
      </c>
      <c r="F544" s="133">
        <f>F545</f>
        <v>700000</v>
      </c>
      <c r="G544" s="143">
        <f t="shared" si="48"/>
        <v>0</v>
      </c>
      <c r="H544" s="133">
        <f>H545</f>
        <v>700000</v>
      </c>
      <c r="I544" s="133"/>
      <c r="J544" s="143">
        <f t="shared" si="49"/>
        <v>0</v>
      </c>
      <c r="K544" s="133"/>
    </row>
    <row r="545" spans="1:11" ht="11.25" customHeight="1">
      <c r="A545" s="137" t="s">
        <v>449</v>
      </c>
      <c r="B545" s="132" t="s">
        <v>213</v>
      </c>
      <c r="C545" s="136" t="s">
        <v>557</v>
      </c>
      <c r="D545" s="136" t="s">
        <v>259</v>
      </c>
      <c r="E545" s="132" t="s">
        <v>450</v>
      </c>
      <c r="F545" s="133">
        <f>F546</f>
        <v>700000</v>
      </c>
      <c r="G545" s="143">
        <f t="shared" si="48"/>
        <v>0</v>
      </c>
      <c r="H545" s="133">
        <f>H546</f>
        <v>700000</v>
      </c>
      <c r="I545" s="133"/>
      <c r="J545" s="143">
        <f t="shared" si="49"/>
        <v>0</v>
      </c>
      <c r="K545" s="133"/>
    </row>
    <row r="546" spans="1:11" ht="11.25" customHeight="1">
      <c r="A546" s="135" t="s">
        <v>451</v>
      </c>
      <c r="B546" s="132" t="s">
        <v>213</v>
      </c>
      <c r="C546" s="132" t="s">
        <v>557</v>
      </c>
      <c r="D546" s="132" t="s">
        <v>259</v>
      </c>
      <c r="E546" s="132" t="s">
        <v>452</v>
      </c>
      <c r="F546" s="133">
        <v>700000</v>
      </c>
      <c r="G546" s="143">
        <f t="shared" si="48"/>
        <v>0</v>
      </c>
      <c r="H546" s="133">
        <v>700000</v>
      </c>
      <c r="I546" s="133"/>
      <c r="J546" s="143">
        <f t="shared" si="49"/>
        <v>0</v>
      </c>
      <c r="K546" s="133"/>
    </row>
    <row r="547" spans="1:11" ht="33.75" customHeight="1">
      <c r="A547" s="135" t="s">
        <v>260</v>
      </c>
      <c r="B547" s="132" t="s">
        <v>213</v>
      </c>
      <c r="C547" s="136" t="s">
        <v>557</v>
      </c>
      <c r="D547" s="136" t="s">
        <v>261</v>
      </c>
      <c r="E547" s="132"/>
      <c r="F547" s="133">
        <f>F548</f>
        <v>1230000</v>
      </c>
      <c r="G547" s="143">
        <f t="shared" si="48"/>
        <v>0</v>
      </c>
      <c r="H547" s="133">
        <f>H548</f>
        <v>1230000</v>
      </c>
      <c r="I547" s="133"/>
      <c r="J547" s="143">
        <f t="shared" si="49"/>
        <v>0</v>
      </c>
      <c r="K547" s="133"/>
    </row>
    <row r="548" spans="1:11" ht="33.75" customHeight="1">
      <c r="A548" s="135" t="s">
        <v>340</v>
      </c>
      <c r="B548" s="132" t="s">
        <v>213</v>
      </c>
      <c r="C548" s="136" t="s">
        <v>557</v>
      </c>
      <c r="D548" s="136" t="s">
        <v>261</v>
      </c>
      <c r="E548" s="132" t="s">
        <v>341</v>
      </c>
      <c r="F548" s="133">
        <f>F549+F551</f>
        <v>1230000</v>
      </c>
      <c r="G548" s="143">
        <f t="shared" si="48"/>
        <v>0</v>
      </c>
      <c r="H548" s="133">
        <f>H549+H551</f>
        <v>1230000</v>
      </c>
      <c r="I548" s="133"/>
      <c r="J548" s="143">
        <f t="shared" si="49"/>
        <v>0</v>
      </c>
      <c r="K548" s="133"/>
    </row>
    <row r="549" spans="1:11" ht="11.25" customHeight="1">
      <c r="A549" s="137" t="s">
        <v>449</v>
      </c>
      <c r="B549" s="132" t="s">
        <v>213</v>
      </c>
      <c r="C549" s="136" t="s">
        <v>557</v>
      </c>
      <c r="D549" s="136" t="s">
        <v>261</v>
      </c>
      <c r="E549" s="132" t="s">
        <v>450</v>
      </c>
      <c r="F549" s="133">
        <f>F550</f>
        <v>1146000</v>
      </c>
      <c r="G549" s="143">
        <f t="shared" si="48"/>
        <v>0</v>
      </c>
      <c r="H549" s="133">
        <f>H550</f>
        <v>1146000</v>
      </c>
      <c r="I549" s="133"/>
      <c r="J549" s="143">
        <f t="shared" si="49"/>
        <v>0</v>
      </c>
      <c r="K549" s="133"/>
    </row>
    <row r="550" spans="1:11" ht="11.25" customHeight="1">
      <c r="A550" s="135" t="s">
        <v>451</v>
      </c>
      <c r="B550" s="132" t="s">
        <v>213</v>
      </c>
      <c r="C550" s="132" t="s">
        <v>557</v>
      </c>
      <c r="D550" s="132" t="s">
        <v>261</v>
      </c>
      <c r="E550" s="132" t="s">
        <v>452</v>
      </c>
      <c r="F550" s="133">
        <f>759000+387000</f>
        <v>1146000</v>
      </c>
      <c r="G550" s="143">
        <f t="shared" si="48"/>
        <v>0</v>
      </c>
      <c r="H550" s="133">
        <v>1146000</v>
      </c>
      <c r="I550" s="133"/>
      <c r="J550" s="143">
        <f t="shared" si="49"/>
        <v>0</v>
      </c>
      <c r="K550" s="133"/>
    </row>
    <row r="551" spans="1:11" ht="11.25" customHeight="1">
      <c r="A551" s="135" t="s">
        <v>342</v>
      </c>
      <c r="B551" s="132" t="s">
        <v>213</v>
      </c>
      <c r="C551" s="136" t="s">
        <v>557</v>
      </c>
      <c r="D551" s="136" t="s">
        <v>261</v>
      </c>
      <c r="E551" s="132" t="s">
        <v>343</v>
      </c>
      <c r="F551" s="133">
        <f>F552</f>
        <v>84000</v>
      </c>
      <c r="G551" s="143">
        <f t="shared" si="48"/>
        <v>0</v>
      </c>
      <c r="H551" s="133">
        <f>H552</f>
        <v>84000</v>
      </c>
      <c r="I551" s="133"/>
      <c r="J551" s="143">
        <f t="shared" si="49"/>
        <v>0</v>
      </c>
      <c r="K551" s="133"/>
    </row>
    <row r="552" spans="1:11" ht="11.25" customHeight="1">
      <c r="A552" s="135" t="s">
        <v>346</v>
      </c>
      <c r="B552" s="132" t="s">
        <v>213</v>
      </c>
      <c r="C552" s="132" t="s">
        <v>557</v>
      </c>
      <c r="D552" s="132" t="s">
        <v>261</v>
      </c>
      <c r="E552" s="132" t="s">
        <v>347</v>
      </c>
      <c r="F552" s="133">
        <v>84000</v>
      </c>
      <c r="G552" s="143">
        <f t="shared" si="48"/>
        <v>0</v>
      </c>
      <c r="H552" s="133">
        <v>84000</v>
      </c>
      <c r="I552" s="133"/>
      <c r="J552" s="143">
        <f t="shared" si="49"/>
        <v>0</v>
      </c>
      <c r="K552" s="133"/>
    </row>
    <row r="553" spans="1:11" ht="52.5" customHeight="1">
      <c r="A553" s="126" t="s">
        <v>809</v>
      </c>
      <c r="B553" s="132" t="s">
        <v>213</v>
      </c>
      <c r="C553" s="132" t="s">
        <v>557</v>
      </c>
      <c r="D553" s="132" t="s">
        <v>300</v>
      </c>
      <c r="E553" s="132"/>
      <c r="F553" s="133"/>
      <c r="G553" s="143">
        <f t="shared" si="48"/>
        <v>300000</v>
      </c>
      <c r="H553" s="133">
        <f>H554</f>
        <v>300000</v>
      </c>
      <c r="I553" s="133"/>
      <c r="J553" s="143">
        <f t="shared" si="49"/>
        <v>300000</v>
      </c>
      <c r="K553" s="133">
        <f>K554</f>
        <v>300000</v>
      </c>
    </row>
    <row r="554" spans="1:11" ht="11.25" customHeight="1">
      <c r="A554" s="135" t="s">
        <v>340</v>
      </c>
      <c r="B554" s="132" t="s">
        <v>213</v>
      </c>
      <c r="C554" s="132" t="s">
        <v>557</v>
      </c>
      <c r="D554" s="132" t="s">
        <v>300</v>
      </c>
      <c r="E554" s="132" t="s">
        <v>341</v>
      </c>
      <c r="F554" s="133"/>
      <c r="G554" s="143">
        <f t="shared" si="48"/>
        <v>300000</v>
      </c>
      <c r="H554" s="133">
        <f>H555+H557</f>
        <v>300000</v>
      </c>
      <c r="I554" s="133"/>
      <c r="J554" s="143">
        <f t="shared" si="49"/>
        <v>300000</v>
      </c>
      <c r="K554" s="133">
        <f>K555+K557</f>
        <v>300000</v>
      </c>
    </row>
    <row r="555" spans="1:11" ht="11.25" customHeight="1">
      <c r="A555" s="137" t="s">
        <v>449</v>
      </c>
      <c r="B555" s="132" t="s">
        <v>213</v>
      </c>
      <c r="C555" s="132" t="s">
        <v>557</v>
      </c>
      <c r="D555" s="132" t="s">
        <v>300</v>
      </c>
      <c r="E555" s="132" t="s">
        <v>450</v>
      </c>
      <c r="F555" s="133"/>
      <c r="G555" s="143">
        <f t="shared" si="48"/>
        <v>265000</v>
      </c>
      <c r="H555" s="133">
        <f>H556</f>
        <v>265000</v>
      </c>
      <c r="I555" s="133"/>
      <c r="J555" s="143">
        <f t="shared" si="49"/>
        <v>265000</v>
      </c>
      <c r="K555" s="133">
        <f>K556</f>
        <v>265000</v>
      </c>
    </row>
    <row r="556" spans="1:11" s="142" customFormat="1" ht="11.25" customHeight="1">
      <c r="A556" s="138" t="s">
        <v>451</v>
      </c>
      <c r="B556" s="139" t="s">
        <v>213</v>
      </c>
      <c r="C556" s="139" t="s">
        <v>557</v>
      </c>
      <c r="D556" s="139" t="s">
        <v>300</v>
      </c>
      <c r="E556" s="139" t="s">
        <v>452</v>
      </c>
      <c r="F556" s="140"/>
      <c r="G556" s="144">
        <f t="shared" si="48"/>
        <v>265000</v>
      </c>
      <c r="H556" s="140">
        <v>265000</v>
      </c>
      <c r="I556" s="140"/>
      <c r="J556" s="144">
        <f t="shared" si="49"/>
        <v>265000</v>
      </c>
      <c r="K556" s="140">
        <v>265000</v>
      </c>
    </row>
    <row r="557" spans="1:11" s="142" customFormat="1" ht="11.25" customHeight="1">
      <c r="A557" s="138" t="s">
        <v>342</v>
      </c>
      <c r="B557" s="139" t="s">
        <v>213</v>
      </c>
      <c r="C557" s="139" t="s">
        <v>557</v>
      </c>
      <c r="D557" s="139" t="s">
        <v>300</v>
      </c>
      <c r="E557" s="139" t="s">
        <v>343</v>
      </c>
      <c r="F557" s="140"/>
      <c r="G557" s="144">
        <f t="shared" si="48"/>
        <v>35000</v>
      </c>
      <c r="H557" s="140">
        <f>H558</f>
        <v>35000</v>
      </c>
      <c r="I557" s="140"/>
      <c r="J557" s="144">
        <f t="shared" si="49"/>
        <v>35000</v>
      </c>
      <c r="K557" s="140">
        <f>K558</f>
        <v>35000</v>
      </c>
    </row>
    <row r="558" spans="1:11" s="142" customFormat="1" ht="11.25" customHeight="1">
      <c r="A558" s="138" t="s">
        <v>346</v>
      </c>
      <c r="B558" s="139" t="s">
        <v>213</v>
      </c>
      <c r="C558" s="139" t="s">
        <v>557</v>
      </c>
      <c r="D558" s="139" t="s">
        <v>300</v>
      </c>
      <c r="E558" s="139" t="s">
        <v>347</v>
      </c>
      <c r="F558" s="140"/>
      <c r="G558" s="144">
        <f t="shared" si="48"/>
        <v>35000</v>
      </c>
      <c r="H558" s="140">
        <v>35000</v>
      </c>
      <c r="I558" s="140"/>
      <c r="J558" s="144">
        <f t="shared" si="49"/>
        <v>35000</v>
      </c>
      <c r="K558" s="140">
        <v>35000</v>
      </c>
    </row>
    <row r="559" spans="1:11" ht="11.25" customHeight="1">
      <c r="A559" s="135" t="s">
        <v>582</v>
      </c>
      <c r="B559" s="132" t="s">
        <v>213</v>
      </c>
      <c r="C559" s="136" t="s">
        <v>583</v>
      </c>
      <c r="D559" s="136"/>
      <c r="E559" s="136"/>
      <c r="F559" s="133">
        <f>F560+F570</f>
        <v>21621900</v>
      </c>
      <c r="G559" s="143">
        <f t="shared" si="48"/>
        <v>0</v>
      </c>
      <c r="H559" s="133">
        <f>H560+H570</f>
        <v>21621900</v>
      </c>
      <c r="I559" s="133">
        <f>I560+I570</f>
        <v>21968900</v>
      </c>
      <c r="J559" s="143">
        <f t="shared" si="49"/>
        <v>0</v>
      </c>
      <c r="K559" s="133">
        <f>K560+K570</f>
        <v>21968900</v>
      </c>
    </row>
    <row r="560" spans="1:11" ht="33.75" customHeight="1">
      <c r="A560" s="135" t="s">
        <v>192</v>
      </c>
      <c r="B560" s="132" t="s">
        <v>213</v>
      </c>
      <c r="C560" s="136" t="s">
        <v>583</v>
      </c>
      <c r="D560" s="136" t="s">
        <v>193</v>
      </c>
      <c r="E560" s="132"/>
      <c r="F560" s="133">
        <f>F561</f>
        <v>21532900</v>
      </c>
      <c r="G560" s="143">
        <f t="shared" si="48"/>
        <v>0</v>
      </c>
      <c r="H560" s="133">
        <f>H561</f>
        <v>21532900</v>
      </c>
      <c r="I560" s="133">
        <f>I561</f>
        <v>21968900</v>
      </c>
      <c r="J560" s="143">
        <f t="shared" si="49"/>
        <v>0</v>
      </c>
      <c r="K560" s="133">
        <f>K561</f>
        <v>21968900</v>
      </c>
    </row>
    <row r="561" spans="1:11" ht="11.25" customHeight="1">
      <c r="A561" s="135" t="s">
        <v>204</v>
      </c>
      <c r="B561" s="132" t="s">
        <v>213</v>
      </c>
      <c r="C561" s="136" t="s">
        <v>583</v>
      </c>
      <c r="D561" s="136" t="s">
        <v>205</v>
      </c>
      <c r="E561" s="132"/>
      <c r="F561" s="133">
        <f>F562+F566</f>
        <v>21532900</v>
      </c>
      <c r="G561" s="143">
        <f t="shared" si="48"/>
        <v>0</v>
      </c>
      <c r="H561" s="133">
        <f>H562+H566</f>
        <v>21532900</v>
      </c>
      <c r="I561" s="133">
        <f>I562+I566</f>
        <v>21968900</v>
      </c>
      <c r="J561" s="143">
        <f t="shared" si="49"/>
        <v>0</v>
      </c>
      <c r="K561" s="133">
        <f>K562+K566</f>
        <v>21968900</v>
      </c>
    </row>
    <row r="562" spans="1:11" ht="56.25" customHeight="1">
      <c r="A562" s="135" t="s">
        <v>196</v>
      </c>
      <c r="B562" s="132" t="s">
        <v>213</v>
      </c>
      <c r="C562" s="136" t="s">
        <v>583</v>
      </c>
      <c r="D562" s="136" t="s">
        <v>205</v>
      </c>
      <c r="E562" s="132" t="s">
        <v>197</v>
      </c>
      <c r="F562" s="133">
        <f>F563</f>
        <v>18965900</v>
      </c>
      <c r="G562" s="143">
        <f t="shared" si="48"/>
        <v>0</v>
      </c>
      <c r="H562" s="133">
        <f>H563</f>
        <v>18965900</v>
      </c>
      <c r="I562" s="133">
        <f>I563</f>
        <v>18959200</v>
      </c>
      <c r="J562" s="143">
        <f t="shared" si="49"/>
        <v>0</v>
      </c>
      <c r="K562" s="133">
        <f>K563</f>
        <v>18959200</v>
      </c>
    </row>
    <row r="563" spans="1:11" ht="22.5" customHeight="1">
      <c r="A563" s="135" t="s">
        <v>198</v>
      </c>
      <c r="B563" s="132" t="s">
        <v>213</v>
      </c>
      <c r="C563" s="136" t="s">
        <v>583</v>
      </c>
      <c r="D563" s="136" t="s">
        <v>205</v>
      </c>
      <c r="E563" s="132" t="s">
        <v>199</v>
      </c>
      <c r="F563" s="133">
        <f>F564+F565</f>
        <v>18965900</v>
      </c>
      <c r="G563" s="143">
        <f t="shared" si="48"/>
        <v>0</v>
      </c>
      <c r="H563" s="133">
        <f>H564+H565</f>
        <v>18965900</v>
      </c>
      <c r="I563" s="133">
        <f>I564+I565</f>
        <v>18959200</v>
      </c>
      <c r="J563" s="143">
        <f t="shared" si="49"/>
        <v>0</v>
      </c>
      <c r="K563" s="133">
        <f>K564+K565</f>
        <v>18959200</v>
      </c>
    </row>
    <row r="564" spans="1:11" ht="11.25" customHeight="1">
      <c r="A564" s="135" t="s">
        <v>200</v>
      </c>
      <c r="B564" s="132" t="s">
        <v>213</v>
      </c>
      <c r="C564" s="132" t="s">
        <v>583</v>
      </c>
      <c r="D564" s="132" t="s">
        <v>205</v>
      </c>
      <c r="E564" s="132" t="s">
        <v>201</v>
      </c>
      <c r="F564" s="133">
        <v>18501200</v>
      </c>
      <c r="G564" s="143">
        <f t="shared" si="48"/>
        <v>0</v>
      </c>
      <c r="H564" s="133">
        <v>18501200</v>
      </c>
      <c r="I564" s="133">
        <v>18501200</v>
      </c>
      <c r="J564" s="143">
        <f t="shared" si="49"/>
        <v>0</v>
      </c>
      <c r="K564" s="133">
        <v>18501200</v>
      </c>
    </row>
    <row r="565" spans="1:11" ht="22.5" customHeight="1">
      <c r="A565" s="135" t="s">
        <v>206</v>
      </c>
      <c r="B565" s="132" t="s">
        <v>213</v>
      </c>
      <c r="C565" s="132" t="s">
        <v>583</v>
      </c>
      <c r="D565" s="132" t="s">
        <v>205</v>
      </c>
      <c r="E565" s="132" t="s">
        <v>207</v>
      </c>
      <c r="F565" s="133">
        <v>464700</v>
      </c>
      <c r="G565" s="143">
        <f t="shared" si="48"/>
        <v>0</v>
      </c>
      <c r="H565" s="133">
        <v>464700</v>
      </c>
      <c r="I565" s="133">
        <v>458000</v>
      </c>
      <c r="J565" s="143">
        <f t="shared" si="49"/>
        <v>0</v>
      </c>
      <c r="K565" s="133">
        <v>458000</v>
      </c>
    </row>
    <row r="566" spans="1:11" ht="22.5" customHeight="1">
      <c r="A566" s="135" t="s">
        <v>208</v>
      </c>
      <c r="B566" s="132" t="s">
        <v>213</v>
      </c>
      <c r="C566" s="136" t="s">
        <v>583</v>
      </c>
      <c r="D566" s="136" t="s">
        <v>205</v>
      </c>
      <c r="E566" s="132" t="s">
        <v>209</v>
      </c>
      <c r="F566" s="133">
        <f>F567</f>
        <v>2567000</v>
      </c>
      <c r="G566" s="143">
        <f t="shared" si="48"/>
        <v>0</v>
      </c>
      <c r="H566" s="133">
        <f>H567</f>
        <v>2567000</v>
      </c>
      <c r="I566" s="133">
        <f>I567</f>
        <v>3009700</v>
      </c>
      <c r="J566" s="143">
        <f t="shared" si="49"/>
        <v>0</v>
      </c>
      <c r="K566" s="133">
        <f>K567</f>
        <v>3009700</v>
      </c>
    </row>
    <row r="567" spans="1:11" ht="22.5" customHeight="1">
      <c r="A567" s="135" t="s">
        <v>210</v>
      </c>
      <c r="B567" s="132" t="s">
        <v>213</v>
      </c>
      <c r="C567" s="136" t="s">
        <v>583</v>
      </c>
      <c r="D567" s="136" t="s">
        <v>205</v>
      </c>
      <c r="E567" s="132" t="s">
        <v>211</v>
      </c>
      <c r="F567" s="133">
        <f>F568+F569</f>
        <v>2567000</v>
      </c>
      <c r="G567" s="143">
        <f t="shared" si="48"/>
        <v>0</v>
      </c>
      <c r="H567" s="133">
        <f>H568+H569</f>
        <v>2567000</v>
      </c>
      <c r="I567" s="133">
        <f>I568+I569</f>
        <v>3009700</v>
      </c>
      <c r="J567" s="143">
        <f t="shared" si="49"/>
        <v>0</v>
      </c>
      <c r="K567" s="133">
        <f>K568+K569</f>
        <v>3009700</v>
      </c>
    </row>
    <row r="568" spans="1:11" ht="22.5" customHeight="1">
      <c r="A568" s="135" t="s">
        <v>212</v>
      </c>
      <c r="B568" s="132" t="s">
        <v>213</v>
      </c>
      <c r="C568" s="132" t="s">
        <v>583</v>
      </c>
      <c r="D568" s="132" t="s">
        <v>205</v>
      </c>
      <c r="E568" s="132" t="s">
        <v>213</v>
      </c>
      <c r="F568" s="133">
        <v>873500</v>
      </c>
      <c r="G568" s="143">
        <f t="shared" si="48"/>
        <v>0</v>
      </c>
      <c r="H568" s="133">
        <v>873500</v>
      </c>
      <c r="I568" s="133">
        <v>878800</v>
      </c>
      <c r="J568" s="143">
        <f t="shared" si="49"/>
        <v>0</v>
      </c>
      <c r="K568" s="133">
        <v>878800</v>
      </c>
    </row>
    <row r="569" spans="1:11" ht="22.5" customHeight="1">
      <c r="A569" s="135" t="s">
        <v>214</v>
      </c>
      <c r="B569" s="132" t="s">
        <v>213</v>
      </c>
      <c r="C569" s="132" t="s">
        <v>583</v>
      </c>
      <c r="D569" s="132" t="s">
        <v>205</v>
      </c>
      <c r="E569" s="132" t="s">
        <v>215</v>
      </c>
      <c r="F569" s="133">
        <v>1693500</v>
      </c>
      <c r="G569" s="143">
        <f t="shared" si="48"/>
        <v>0</v>
      </c>
      <c r="H569" s="133">
        <v>1693500</v>
      </c>
      <c r="I569" s="133">
        <v>2130900</v>
      </c>
      <c r="J569" s="143">
        <f t="shared" si="49"/>
        <v>0</v>
      </c>
      <c r="K569" s="133">
        <v>2130900</v>
      </c>
    </row>
    <row r="570" spans="1:11" ht="11.25" customHeight="1">
      <c r="A570" s="135" t="s">
        <v>244</v>
      </c>
      <c r="B570" s="132" t="s">
        <v>213</v>
      </c>
      <c r="C570" s="136" t="s">
        <v>583</v>
      </c>
      <c r="D570" s="136" t="s">
        <v>245</v>
      </c>
      <c r="E570" s="132"/>
      <c r="F570" s="133">
        <f>F571</f>
        <v>89000</v>
      </c>
      <c r="G570" s="143">
        <f t="shared" si="48"/>
        <v>0</v>
      </c>
      <c r="H570" s="133">
        <f>H571</f>
        <v>89000</v>
      </c>
      <c r="I570" s="133"/>
      <c r="J570" s="143">
        <f t="shared" si="49"/>
        <v>0</v>
      </c>
      <c r="K570" s="133"/>
    </row>
    <row r="571" spans="1:11" ht="33.75" customHeight="1">
      <c r="A571" s="135" t="s">
        <v>260</v>
      </c>
      <c r="B571" s="132" t="s">
        <v>213</v>
      </c>
      <c r="C571" s="136" t="s">
        <v>583</v>
      </c>
      <c r="D571" s="136" t="s">
        <v>261</v>
      </c>
      <c r="E571" s="136"/>
      <c r="F571" s="133">
        <f>F572</f>
        <v>89000</v>
      </c>
      <c r="G571" s="143">
        <f t="shared" si="48"/>
        <v>0</v>
      </c>
      <c r="H571" s="133">
        <f>H572</f>
        <v>89000</v>
      </c>
      <c r="I571" s="133"/>
      <c r="J571" s="143">
        <f t="shared" si="49"/>
        <v>0</v>
      </c>
      <c r="K571" s="133"/>
    </row>
    <row r="572" spans="1:11" ht="22.5" customHeight="1">
      <c r="A572" s="135" t="s">
        <v>208</v>
      </c>
      <c r="B572" s="132" t="s">
        <v>213</v>
      </c>
      <c r="C572" s="136" t="s">
        <v>583</v>
      </c>
      <c r="D572" s="136" t="s">
        <v>261</v>
      </c>
      <c r="E572" s="136" t="s">
        <v>209</v>
      </c>
      <c r="F572" s="133">
        <f>F573</f>
        <v>89000</v>
      </c>
      <c r="G572" s="143">
        <f t="shared" si="48"/>
        <v>0</v>
      </c>
      <c r="H572" s="133">
        <f>H573</f>
        <v>89000</v>
      </c>
      <c r="I572" s="133"/>
      <c r="J572" s="143">
        <f t="shared" si="49"/>
        <v>0</v>
      </c>
      <c r="K572" s="133"/>
    </row>
    <row r="573" spans="1:11" ht="22.5" customHeight="1">
      <c r="A573" s="135" t="s">
        <v>210</v>
      </c>
      <c r="B573" s="132" t="s">
        <v>213</v>
      </c>
      <c r="C573" s="136" t="s">
        <v>583</v>
      </c>
      <c r="D573" s="136" t="s">
        <v>261</v>
      </c>
      <c r="E573" s="136" t="s">
        <v>211</v>
      </c>
      <c r="F573" s="133">
        <f>F574</f>
        <v>89000</v>
      </c>
      <c r="G573" s="143">
        <f t="shared" si="48"/>
        <v>0</v>
      </c>
      <c r="H573" s="133">
        <f>H574</f>
        <v>89000</v>
      </c>
      <c r="I573" s="133"/>
      <c r="J573" s="143">
        <f t="shared" si="49"/>
        <v>0</v>
      </c>
      <c r="K573" s="133"/>
    </row>
    <row r="574" spans="1:11" ht="22.5" customHeight="1">
      <c r="A574" s="135" t="s">
        <v>214</v>
      </c>
      <c r="B574" s="132" t="s">
        <v>213</v>
      </c>
      <c r="C574" s="132" t="s">
        <v>583</v>
      </c>
      <c r="D574" s="132" t="s">
        <v>261</v>
      </c>
      <c r="E574" s="132" t="s">
        <v>215</v>
      </c>
      <c r="F574" s="133">
        <v>89000</v>
      </c>
      <c r="G574" s="143">
        <f t="shared" si="48"/>
        <v>0</v>
      </c>
      <c r="H574" s="133">
        <v>89000</v>
      </c>
      <c r="I574" s="133"/>
      <c r="J574" s="143">
        <f t="shared" si="49"/>
        <v>0</v>
      </c>
      <c r="K574" s="133"/>
    </row>
    <row r="575" spans="1:11" ht="22.5" customHeight="1">
      <c r="A575" s="131" t="s">
        <v>586</v>
      </c>
      <c r="B575" s="132" t="s">
        <v>587</v>
      </c>
      <c r="C575" s="132"/>
      <c r="D575" s="132" t="s">
        <v>187</v>
      </c>
      <c r="E575" s="132" t="s">
        <v>187</v>
      </c>
      <c r="F575" s="133">
        <f>F576+F584+F679</f>
        <v>449568600</v>
      </c>
      <c r="G575" s="134">
        <f t="shared" si="48"/>
        <v>210000</v>
      </c>
      <c r="H575" s="133">
        <f>H576+H584+H679</f>
        <v>449778600</v>
      </c>
      <c r="I575" s="133">
        <f>I576+I584+I679</f>
        <v>473221600</v>
      </c>
      <c r="J575" s="134">
        <f t="shared" si="49"/>
        <v>210000</v>
      </c>
      <c r="K575" s="133">
        <f>K576+K584+K679</f>
        <v>473431600</v>
      </c>
    </row>
    <row r="576" spans="1:11" ht="11.25" customHeight="1">
      <c r="A576" s="135" t="s">
        <v>188</v>
      </c>
      <c r="B576" s="132" t="s">
        <v>587</v>
      </c>
      <c r="C576" s="136" t="s">
        <v>189</v>
      </c>
      <c r="D576" s="136"/>
      <c r="E576" s="136"/>
      <c r="F576" s="133">
        <f t="shared" ref="F576:K582" si="50">F577</f>
        <v>70000</v>
      </c>
      <c r="G576" s="134">
        <f t="shared" si="48"/>
        <v>0</v>
      </c>
      <c r="H576" s="133">
        <f t="shared" si="50"/>
        <v>70000</v>
      </c>
      <c r="I576" s="133">
        <f t="shared" si="50"/>
        <v>70000</v>
      </c>
      <c r="J576" s="134">
        <f t="shared" si="49"/>
        <v>0</v>
      </c>
      <c r="K576" s="133">
        <f t="shared" si="50"/>
        <v>70000</v>
      </c>
    </row>
    <row r="577" spans="1:11" ht="11.25" customHeight="1">
      <c r="A577" s="135" t="s">
        <v>236</v>
      </c>
      <c r="B577" s="132" t="s">
        <v>587</v>
      </c>
      <c r="C577" s="136" t="s">
        <v>237</v>
      </c>
      <c r="D577" s="136"/>
      <c r="E577" s="136"/>
      <c r="F577" s="133">
        <f t="shared" si="50"/>
        <v>70000</v>
      </c>
      <c r="G577" s="134">
        <f t="shared" si="48"/>
        <v>0</v>
      </c>
      <c r="H577" s="133">
        <f t="shared" si="50"/>
        <v>70000</v>
      </c>
      <c r="I577" s="133">
        <f t="shared" si="50"/>
        <v>70000</v>
      </c>
      <c r="J577" s="134">
        <f t="shared" si="49"/>
        <v>0</v>
      </c>
      <c r="K577" s="133">
        <f t="shared" si="50"/>
        <v>70000</v>
      </c>
    </row>
    <row r="578" spans="1:11" ht="22.5" customHeight="1">
      <c r="A578" s="135" t="s">
        <v>238</v>
      </c>
      <c r="B578" s="132" t="s">
        <v>587</v>
      </c>
      <c r="C578" s="136" t="s">
        <v>237</v>
      </c>
      <c r="D578" s="136" t="s">
        <v>239</v>
      </c>
      <c r="E578" s="132"/>
      <c r="F578" s="133">
        <f t="shared" si="50"/>
        <v>70000</v>
      </c>
      <c r="G578" s="134">
        <f t="shared" si="48"/>
        <v>0</v>
      </c>
      <c r="H578" s="133">
        <f t="shared" si="50"/>
        <v>70000</v>
      </c>
      <c r="I578" s="133">
        <f t="shared" si="50"/>
        <v>70000</v>
      </c>
      <c r="J578" s="134">
        <f t="shared" si="49"/>
        <v>0</v>
      </c>
      <c r="K578" s="133">
        <f t="shared" si="50"/>
        <v>70000</v>
      </c>
    </row>
    <row r="579" spans="1:11" ht="11.25" customHeight="1">
      <c r="A579" s="135" t="s">
        <v>240</v>
      </c>
      <c r="B579" s="132" t="s">
        <v>587</v>
      </c>
      <c r="C579" s="136" t="s">
        <v>237</v>
      </c>
      <c r="D579" s="136" t="s">
        <v>241</v>
      </c>
      <c r="E579" s="132"/>
      <c r="F579" s="133">
        <f t="shared" si="50"/>
        <v>70000</v>
      </c>
      <c r="G579" s="134">
        <f t="shared" si="48"/>
        <v>0</v>
      </c>
      <c r="H579" s="133">
        <f t="shared" si="50"/>
        <v>70000</v>
      </c>
      <c r="I579" s="133">
        <f t="shared" si="50"/>
        <v>70000</v>
      </c>
      <c r="J579" s="134">
        <f t="shared" si="49"/>
        <v>0</v>
      </c>
      <c r="K579" s="133">
        <f t="shared" si="50"/>
        <v>70000</v>
      </c>
    </row>
    <row r="580" spans="1:11" ht="11.25" customHeight="1">
      <c r="A580" s="135" t="s">
        <v>242</v>
      </c>
      <c r="B580" s="132" t="s">
        <v>587</v>
      </c>
      <c r="C580" s="136" t="s">
        <v>237</v>
      </c>
      <c r="D580" s="136" t="s">
        <v>243</v>
      </c>
      <c r="E580" s="132"/>
      <c r="F580" s="133">
        <f t="shared" si="50"/>
        <v>70000</v>
      </c>
      <c r="G580" s="134">
        <f t="shared" si="48"/>
        <v>0</v>
      </c>
      <c r="H580" s="133">
        <f t="shared" si="50"/>
        <v>70000</v>
      </c>
      <c r="I580" s="133">
        <f t="shared" si="50"/>
        <v>70000</v>
      </c>
      <c r="J580" s="134">
        <f t="shared" si="49"/>
        <v>0</v>
      </c>
      <c r="K580" s="133">
        <f t="shared" si="50"/>
        <v>70000</v>
      </c>
    </row>
    <row r="581" spans="1:11" ht="22.5" customHeight="1">
      <c r="A581" s="135" t="s">
        <v>208</v>
      </c>
      <c r="B581" s="132" t="s">
        <v>587</v>
      </c>
      <c r="C581" s="136" t="s">
        <v>237</v>
      </c>
      <c r="D581" s="136" t="s">
        <v>243</v>
      </c>
      <c r="E581" s="132" t="s">
        <v>209</v>
      </c>
      <c r="F581" s="133">
        <f t="shared" si="50"/>
        <v>70000</v>
      </c>
      <c r="G581" s="134">
        <f t="shared" si="48"/>
        <v>0</v>
      </c>
      <c r="H581" s="133">
        <f t="shared" si="50"/>
        <v>70000</v>
      </c>
      <c r="I581" s="133">
        <f t="shared" si="50"/>
        <v>70000</v>
      </c>
      <c r="J581" s="134">
        <f t="shared" si="49"/>
        <v>0</v>
      </c>
      <c r="K581" s="133">
        <f t="shared" si="50"/>
        <v>70000</v>
      </c>
    </row>
    <row r="582" spans="1:11" ht="22.5" customHeight="1">
      <c r="A582" s="135" t="s">
        <v>210</v>
      </c>
      <c r="B582" s="132" t="s">
        <v>587</v>
      </c>
      <c r="C582" s="136" t="s">
        <v>237</v>
      </c>
      <c r="D582" s="136" t="s">
        <v>243</v>
      </c>
      <c r="E582" s="132" t="s">
        <v>211</v>
      </c>
      <c r="F582" s="133">
        <f t="shared" si="50"/>
        <v>70000</v>
      </c>
      <c r="G582" s="134">
        <f t="shared" si="48"/>
        <v>0</v>
      </c>
      <c r="H582" s="133">
        <f t="shared" si="50"/>
        <v>70000</v>
      </c>
      <c r="I582" s="133">
        <f t="shared" si="50"/>
        <v>70000</v>
      </c>
      <c r="J582" s="134">
        <f t="shared" si="49"/>
        <v>0</v>
      </c>
      <c r="K582" s="133">
        <f t="shared" si="50"/>
        <v>70000</v>
      </c>
    </row>
    <row r="583" spans="1:11" ht="22.5" customHeight="1">
      <c r="A583" s="135" t="s">
        <v>214</v>
      </c>
      <c r="B583" s="132" t="s">
        <v>587</v>
      </c>
      <c r="C583" s="132" t="s">
        <v>237</v>
      </c>
      <c r="D583" s="132" t="s">
        <v>243</v>
      </c>
      <c r="E583" s="132" t="s">
        <v>215</v>
      </c>
      <c r="F583" s="133">
        <v>70000</v>
      </c>
      <c r="G583" s="134">
        <f t="shared" si="48"/>
        <v>0</v>
      </c>
      <c r="H583" s="133">
        <v>70000</v>
      </c>
      <c r="I583" s="133">
        <v>70000</v>
      </c>
      <c r="J583" s="134">
        <f t="shared" si="49"/>
        <v>0</v>
      </c>
      <c r="K583" s="133">
        <v>70000</v>
      </c>
    </row>
    <row r="584" spans="1:11" ht="11.25" customHeight="1">
      <c r="A584" s="135" t="s">
        <v>588</v>
      </c>
      <c r="B584" s="132" t="s">
        <v>587</v>
      </c>
      <c r="C584" s="136" t="s">
        <v>589</v>
      </c>
      <c r="D584" s="136"/>
      <c r="E584" s="136"/>
      <c r="F584" s="133">
        <f>F585+F598+F617+F630+F649</f>
        <v>357371600</v>
      </c>
      <c r="G584" s="134">
        <f t="shared" si="48"/>
        <v>210000</v>
      </c>
      <c r="H584" s="133">
        <f>H585+H598+H617+H630+H649</f>
        <v>357581600</v>
      </c>
      <c r="I584" s="133">
        <f>I585+I598+I617+I630+I649</f>
        <v>376418900</v>
      </c>
      <c r="J584" s="134">
        <f t="shared" si="49"/>
        <v>210000</v>
      </c>
      <c r="K584" s="133">
        <f>K585+K598+K617+K630+K649</f>
        <v>376628900</v>
      </c>
    </row>
    <row r="585" spans="1:11" ht="11.25" customHeight="1">
      <c r="A585" s="135" t="s">
        <v>590</v>
      </c>
      <c r="B585" s="132" t="s">
        <v>587</v>
      </c>
      <c r="C585" s="136" t="s">
        <v>591</v>
      </c>
      <c r="D585" s="136"/>
      <c r="E585" s="136"/>
      <c r="F585" s="133">
        <f>F586+F592</f>
        <v>137927000</v>
      </c>
      <c r="G585" s="134">
        <f t="shared" si="48"/>
        <v>0</v>
      </c>
      <c r="H585" s="133">
        <f>H586+H592</f>
        <v>137927000</v>
      </c>
      <c r="I585" s="133">
        <f>I586+I592</f>
        <v>146944600</v>
      </c>
      <c r="J585" s="134">
        <f t="shared" si="49"/>
        <v>0</v>
      </c>
      <c r="K585" s="133">
        <f>K586+K592</f>
        <v>146944600</v>
      </c>
    </row>
    <row r="586" spans="1:11" ht="22.5" customHeight="1">
      <c r="A586" s="135" t="s">
        <v>592</v>
      </c>
      <c r="B586" s="132" t="s">
        <v>587</v>
      </c>
      <c r="C586" s="136" t="s">
        <v>591</v>
      </c>
      <c r="D586" s="136" t="s">
        <v>593</v>
      </c>
      <c r="E586" s="132"/>
      <c r="F586" s="133">
        <f t="shared" ref="F586:H588" si="51">F587</f>
        <v>137327000</v>
      </c>
      <c r="G586" s="134">
        <f t="shared" si="48"/>
        <v>0</v>
      </c>
      <c r="H586" s="133">
        <f t="shared" si="51"/>
        <v>137327000</v>
      </c>
      <c r="I586" s="133">
        <f>I587</f>
        <v>146944600</v>
      </c>
      <c r="J586" s="134">
        <f t="shared" si="49"/>
        <v>0</v>
      </c>
      <c r="K586" s="133">
        <f>K587</f>
        <v>146944600</v>
      </c>
    </row>
    <row r="587" spans="1:11" ht="22.5" customHeight="1">
      <c r="A587" s="135" t="s">
        <v>268</v>
      </c>
      <c r="B587" s="132" t="s">
        <v>587</v>
      </c>
      <c r="C587" s="136" t="s">
        <v>591</v>
      </c>
      <c r="D587" s="136" t="s">
        <v>594</v>
      </c>
      <c r="E587" s="132"/>
      <c r="F587" s="133">
        <f t="shared" si="51"/>
        <v>137327000</v>
      </c>
      <c r="G587" s="134">
        <f t="shared" si="48"/>
        <v>0</v>
      </c>
      <c r="H587" s="133">
        <f t="shared" si="51"/>
        <v>137327000</v>
      </c>
      <c r="I587" s="133">
        <f>I588</f>
        <v>146944600</v>
      </c>
      <c r="J587" s="134">
        <f t="shared" si="49"/>
        <v>0</v>
      </c>
      <c r="K587" s="133">
        <f>K588</f>
        <v>146944600</v>
      </c>
    </row>
    <row r="588" spans="1:11" ht="33.75" customHeight="1">
      <c r="A588" s="135" t="s">
        <v>340</v>
      </c>
      <c r="B588" s="132" t="s">
        <v>587</v>
      </c>
      <c r="C588" s="136" t="s">
        <v>591</v>
      </c>
      <c r="D588" s="136" t="s">
        <v>594</v>
      </c>
      <c r="E588" s="132" t="s">
        <v>341</v>
      </c>
      <c r="F588" s="133">
        <f t="shared" si="51"/>
        <v>137327000</v>
      </c>
      <c r="G588" s="134">
        <f t="shared" si="48"/>
        <v>0</v>
      </c>
      <c r="H588" s="133">
        <f t="shared" si="51"/>
        <v>137327000</v>
      </c>
      <c r="I588" s="133">
        <f>I589</f>
        <v>146944600</v>
      </c>
      <c r="J588" s="134">
        <f t="shared" si="49"/>
        <v>0</v>
      </c>
      <c r="K588" s="133">
        <f>K589</f>
        <v>146944600</v>
      </c>
    </row>
    <row r="589" spans="1:11" ht="11.25" customHeight="1">
      <c r="A589" s="137" t="s">
        <v>449</v>
      </c>
      <c r="B589" s="132" t="s">
        <v>587</v>
      </c>
      <c r="C589" s="136" t="s">
        <v>591</v>
      </c>
      <c r="D589" s="136" t="s">
        <v>594</v>
      </c>
      <c r="E589" s="132" t="s">
        <v>450</v>
      </c>
      <c r="F589" s="133">
        <f>F590+F591</f>
        <v>137327000</v>
      </c>
      <c r="G589" s="134">
        <f t="shared" si="48"/>
        <v>0</v>
      </c>
      <c r="H589" s="133">
        <f>H590+H591</f>
        <v>137327000</v>
      </c>
      <c r="I589" s="133">
        <f>I590+I591</f>
        <v>146944600</v>
      </c>
      <c r="J589" s="134">
        <f t="shared" si="49"/>
        <v>0</v>
      </c>
      <c r="K589" s="133">
        <f>K590+K591</f>
        <v>146944600</v>
      </c>
    </row>
    <row r="590" spans="1:11" ht="45" customHeight="1">
      <c r="A590" s="135" t="s">
        <v>460</v>
      </c>
      <c r="B590" s="132" t="s">
        <v>587</v>
      </c>
      <c r="C590" s="132" t="s">
        <v>591</v>
      </c>
      <c r="D590" s="132" t="s">
        <v>594</v>
      </c>
      <c r="E590" s="132" t="s">
        <v>461</v>
      </c>
      <c r="F590" s="133">
        <v>107041100</v>
      </c>
      <c r="G590" s="134">
        <f t="shared" si="48"/>
        <v>0</v>
      </c>
      <c r="H590" s="133">
        <v>107041100</v>
      </c>
      <c r="I590" s="133">
        <v>113709500</v>
      </c>
      <c r="J590" s="134">
        <f t="shared" si="49"/>
        <v>0</v>
      </c>
      <c r="K590" s="133">
        <v>113709500</v>
      </c>
    </row>
    <row r="591" spans="1:11" ht="11.25" customHeight="1">
      <c r="A591" s="135" t="s">
        <v>451</v>
      </c>
      <c r="B591" s="132" t="s">
        <v>587</v>
      </c>
      <c r="C591" s="132" t="s">
        <v>591</v>
      </c>
      <c r="D591" s="132" t="s">
        <v>594</v>
      </c>
      <c r="E591" s="132" t="s">
        <v>452</v>
      </c>
      <c r="F591" s="133">
        <v>30285900</v>
      </c>
      <c r="G591" s="134">
        <f t="shared" si="48"/>
        <v>0</v>
      </c>
      <c r="H591" s="133">
        <v>30285900</v>
      </c>
      <c r="I591" s="133">
        <v>33235100</v>
      </c>
      <c r="J591" s="134">
        <f t="shared" si="49"/>
        <v>0</v>
      </c>
      <c r="K591" s="133">
        <v>33235100</v>
      </c>
    </row>
    <row r="592" spans="1:11" ht="11.25" customHeight="1">
      <c r="A592" s="135" t="s">
        <v>244</v>
      </c>
      <c r="B592" s="132" t="s">
        <v>587</v>
      </c>
      <c r="C592" s="136" t="s">
        <v>591</v>
      </c>
      <c r="D592" s="136" t="s">
        <v>245</v>
      </c>
      <c r="E592" s="132"/>
      <c r="F592" s="133">
        <f>F593</f>
        <v>600000</v>
      </c>
      <c r="G592" s="134">
        <f t="shared" si="48"/>
        <v>0</v>
      </c>
      <c r="H592" s="133">
        <f>H593</f>
        <v>600000</v>
      </c>
      <c r="I592" s="133"/>
      <c r="J592" s="134">
        <f t="shared" si="49"/>
        <v>0</v>
      </c>
      <c r="K592" s="133"/>
    </row>
    <row r="593" spans="1:11" ht="45" customHeight="1">
      <c r="A593" s="135" t="s">
        <v>256</v>
      </c>
      <c r="B593" s="132" t="s">
        <v>587</v>
      </c>
      <c r="C593" s="136" t="s">
        <v>591</v>
      </c>
      <c r="D593" s="136" t="s">
        <v>257</v>
      </c>
      <c r="E593" s="132"/>
      <c r="F593" s="133">
        <f>F594</f>
        <v>600000</v>
      </c>
      <c r="G593" s="134">
        <f t="shared" si="48"/>
        <v>0</v>
      </c>
      <c r="H593" s="133">
        <f>H594</f>
        <v>600000</v>
      </c>
      <c r="I593" s="133"/>
      <c r="J593" s="134">
        <f t="shared" si="49"/>
        <v>0</v>
      </c>
      <c r="K593" s="133"/>
    </row>
    <row r="594" spans="1:11" ht="33.75" customHeight="1">
      <c r="A594" s="135" t="s">
        <v>258</v>
      </c>
      <c r="B594" s="132" t="s">
        <v>587</v>
      </c>
      <c r="C594" s="136" t="s">
        <v>591</v>
      </c>
      <c r="D594" s="136" t="s">
        <v>259</v>
      </c>
      <c r="E594" s="132"/>
      <c r="F594" s="133">
        <f>F595</f>
        <v>600000</v>
      </c>
      <c r="G594" s="134">
        <f t="shared" si="48"/>
        <v>0</v>
      </c>
      <c r="H594" s="133">
        <f>H595</f>
        <v>600000</v>
      </c>
      <c r="I594" s="133"/>
      <c r="J594" s="134">
        <f t="shared" si="49"/>
        <v>0</v>
      </c>
      <c r="K594" s="133"/>
    </row>
    <row r="595" spans="1:11" ht="33.75" customHeight="1">
      <c r="A595" s="135" t="s">
        <v>340</v>
      </c>
      <c r="B595" s="132" t="s">
        <v>587</v>
      </c>
      <c r="C595" s="136" t="s">
        <v>591</v>
      </c>
      <c r="D595" s="136" t="s">
        <v>259</v>
      </c>
      <c r="E595" s="132" t="s">
        <v>341</v>
      </c>
      <c r="F595" s="133">
        <f>F596</f>
        <v>600000</v>
      </c>
      <c r="G595" s="134">
        <f t="shared" si="48"/>
        <v>0</v>
      </c>
      <c r="H595" s="133">
        <f>H596</f>
        <v>600000</v>
      </c>
      <c r="I595" s="133"/>
      <c r="J595" s="134">
        <f t="shared" si="49"/>
        <v>0</v>
      </c>
      <c r="K595" s="133"/>
    </row>
    <row r="596" spans="1:11" ht="11.25" customHeight="1">
      <c r="A596" s="137" t="s">
        <v>449</v>
      </c>
      <c r="B596" s="132" t="s">
        <v>587</v>
      </c>
      <c r="C596" s="136" t="s">
        <v>591</v>
      </c>
      <c r="D596" s="136" t="s">
        <v>259</v>
      </c>
      <c r="E596" s="132" t="s">
        <v>450</v>
      </c>
      <c r="F596" s="133">
        <f>F597</f>
        <v>600000</v>
      </c>
      <c r="G596" s="134">
        <f t="shared" si="48"/>
        <v>0</v>
      </c>
      <c r="H596" s="133">
        <f>H597</f>
        <v>600000</v>
      </c>
      <c r="I596" s="133"/>
      <c r="J596" s="134">
        <f t="shared" si="49"/>
        <v>0</v>
      </c>
      <c r="K596" s="133"/>
    </row>
    <row r="597" spans="1:11" ht="11.25" customHeight="1">
      <c r="A597" s="135" t="s">
        <v>451</v>
      </c>
      <c r="B597" s="132" t="s">
        <v>587</v>
      </c>
      <c r="C597" s="132" t="s">
        <v>591</v>
      </c>
      <c r="D597" s="132" t="s">
        <v>259</v>
      </c>
      <c r="E597" s="132" t="s">
        <v>452</v>
      </c>
      <c r="F597" s="133">
        <v>600000</v>
      </c>
      <c r="G597" s="134">
        <f t="shared" si="48"/>
        <v>0</v>
      </c>
      <c r="H597" s="133">
        <v>600000</v>
      </c>
      <c r="I597" s="133"/>
      <c r="J597" s="134">
        <f t="shared" si="49"/>
        <v>0</v>
      </c>
      <c r="K597" s="133"/>
    </row>
    <row r="598" spans="1:11" ht="11.25" customHeight="1">
      <c r="A598" s="135" t="s">
        <v>598</v>
      </c>
      <c r="B598" s="132" t="s">
        <v>587</v>
      </c>
      <c r="C598" s="136" t="s">
        <v>599</v>
      </c>
      <c r="D598" s="136"/>
      <c r="E598" s="136"/>
      <c r="F598" s="133">
        <f>F599+F605+F611</f>
        <v>193584600</v>
      </c>
      <c r="G598" s="134">
        <f t="shared" si="48"/>
        <v>0</v>
      </c>
      <c r="H598" s="133">
        <f>H599+H605+H611</f>
        <v>193584600</v>
      </c>
      <c r="I598" s="133">
        <f>I599+I605+I611</f>
        <v>203379400</v>
      </c>
      <c r="J598" s="134">
        <f t="shared" si="49"/>
        <v>0</v>
      </c>
      <c r="K598" s="133">
        <f>K599+K605+K611</f>
        <v>203379400</v>
      </c>
    </row>
    <row r="599" spans="1:11" ht="22.5" customHeight="1">
      <c r="A599" s="135" t="s">
        <v>592</v>
      </c>
      <c r="B599" s="132" t="s">
        <v>587</v>
      </c>
      <c r="C599" s="136" t="s">
        <v>599</v>
      </c>
      <c r="D599" s="136" t="s">
        <v>593</v>
      </c>
      <c r="E599" s="132"/>
      <c r="F599" s="133">
        <f t="shared" ref="F599:H601" si="52">F600</f>
        <v>159054700</v>
      </c>
      <c r="G599" s="134">
        <f t="shared" si="48"/>
        <v>0</v>
      </c>
      <c r="H599" s="133">
        <f t="shared" si="52"/>
        <v>159054700</v>
      </c>
      <c r="I599" s="133">
        <f>I600</f>
        <v>167620700</v>
      </c>
      <c r="J599" s="134">
        <f t="shared" si="49"/>
        <v>0</v>
      </c>
      <c r="K599" s="133">
        <f>K600</f>
        <v>167620700</v>
      </c>
    </row>
    <row r="600" spans="1:11" ht="22.5" customHeight="1">
      <c r="A600" s="135" t="s">
        <v>268</v>
      </c>
      <c r="B600" s="132" t="s">
        <v>587</v>
      </c>
      <c r="C600" s="136" t="s">
        <v>599</v>
      </c>
      <c r="D600" s="136" t="s">
        <v>594</v>
      </c>
      <c r="E600" s="132"/>
      <c r="F600" s="133">
        <f t="shared" si="52"/>
        <v>159054700</v>
      </c>
      <c r="G600" s="134">
        <f t="shared" si="48"/>
        <v>0</v>
      </c>
      <c r="H600" s="133">
        <f t="shared" si="52"/>
        <v>159054700</v>
      </c>
      <c r="I600" s="133">
        <f>I601</f>
        <v>167620700</v>
      </c>
      <c r="J600" s="134">
        <f t="shared" si="49"/>
        <v>0</v>
      </c>
      <c r="K600" s="133">
        <f>K601</f>
        <v>167620700</v>
      </c>
    </row>
    <row r="601" spans="1:11" ht="33.75" customHeight="1">
      <c r="A601" s="135" t="s">
        <v>340</v>
      </c>
      <c r="B601" s="132" t="s">
        <v>587</v>
      </c>
      <c r="C601" s="136" t="s">
        <v>599</v>
      </c>
      <c r="D601" s="136" t="s">
        <v>594</v>
      </c>
      <c r="E601" s="132" t="s">
        <v>341</v>
      </c>
      <c r="F601" s="133">
        <f t="shared" si="52"/>
        <v>159054700</v>
      </c>
      <c r="G601" s="134">
        <f t="shared" si="48"/>
        <v>0</v>
      </c>
      <c r="H601" s="133">
        <f t="shared" si="52"/>
        <v>159054700</v>
      </c>
      <c r="I601" s="133">
        <f>I602</f>
        <v>167620700</v>
      </c>
      <c r="J601" s="134">
        <f t="shared" si="49"/>
        <v>0</v>
      </c>
      <c r="K601" s="133">
        <f>K602</f>
        <v>167620700</v>
      </c>
    </row>
    <row r="602" spans="1:11" ht="11.25" customHeight="1">
      <c r="A602" s="137" t="s">
        <v>449</v>
      </c>
      <c r="B602" s="132" t="s">
        <v>587</v>
      </c>
      <c r="C602" s="136" t="s">
        <v>599</v>
      </c>
      <c r="D602" s="136" t="s">
        <v>594</v>
      </c>
      <c r="E602" s="132" t="s">
        <v>450</v>
      </c>
      <c r="F602" s="133">
        <f>F603+F604</f>
        <v>159054700</v>
      </c>
      <c r="G602" s="134">
        <f t="shared" si="48"/>
        <v>0</v>
      </c>
      <c r="H602" s="133">
        <f>H603+H604</f>
        <v>159054700</v>
      </c>
      <c r="I602" s="133">
        <f>I603+I604</f>
        <v>167620700</v>
      </c>
      <c r="J602" s="134">
        <f t="shared" si="49"/>
        <v>0</v>
      </c>
      <c r="K602" s="133">
        <f>K603+K604</f>
        <v>167620700</v>
      </c>
    </row>
    <row r="603" spans="1:11" ht="45" customHeight="1">
      <c r="A603" s="135" t="s">
        <v>460</v>
      </c>
      <c r="B603" s="132" t="s">
        <v>587</v>
      </c>
      <c r="C603" s="132" t="s">
        <v>599</v>
      </c>
      <c r="D603" s="132" t="s">
        <v>594</v>
      </c>
      <c r="E603" s="132" t="s">
        <v>461</v>
      </c>
      <c r="F603" s="133">
        <v>137868300</v>
      </c>
      <c r="G603" s="134">
        <f t="shared" si="48"/>
        <v>0</v>
      </c>
      <c r="H603" s="133">
        <v>137868300</v>
      </c>
      <c r="I603" s="133">
        <v>145016100</v>
      </c>
      <c r="J603" s="134">
        <f t="shared" si="49"/>
        <v>0</v>
      </c>
      <c r="K603" s="133">
        <v>145016100</v>
      </c>
    </row>
    <row r="604" spans="1:11" ht="11.25" customHeight="1">
      <c r="A604" s="135" t="s">
        <v>451</v>
      </c>
      <c r="B604" s="132" t="s">
        <v>587</v>
      </c>
      <c r="C604" s="132" t="s">
        <v>599</v>
      </c>
      <c r="D604" s="132" t="s">
        <v>594</v>
      </c>
      <c r="E604" s="132" t="s">
        <v>452</v>
      </c>
      <c r="F604" s="133">
        <v>21186400</v>
      </c>
      <c r="G604" s="134">
        <f t="shared" si="48"/>
        <v>0</v>
      </c>
      <c r="H604" s="133">
        <v>21186400</v>
      </c>
      <c r="I604" s="133">
        <v>22604600</v>
      </c>
      <c r="J604" s="134">
        <f t="shared" si="49"/>
        <v>0</v>
      </c>
      <c r="K604" s="133">
        <v>22604600</v>
      </c>
    </row>
    <row r="605" spans="1:11" ht="11.25" customHeight="1">
      <c r="A605" s="135" t="s">
        <v>600</v>
      </c>
      <c r="B605" s="132" t="s">
        <v>587</v>
      </c>
      <c r="C605" s="136" t="s">
        <v>599</v>
      </c>
      <c r="D605" s="136" t="s">
        <v>601</v>
      </c>
      <c r="E605" s="132"/>
      <c r="F605" s="133">
        <f t="shared" ref="F605:H607" si="53">F606</f>
        <v>34095900</v>
      </c>
      <c r="G605" s="134">
        <f t="shared" si="48"/>
        <v>0</v>
      </c>
      <c r="H605" s="133">
        <f t="shared" si="53"/>
        <v>34095900</v>
      </c>
      <c r="I605" s="133">
        <f>I606</f>
        <v>35758700</v>
      </c>
      <c r="J605" s="134">
        <f t="shared" si="49"/>
        <v>0</v>
      </c>
      <c r="K605" s="133">
        <f>K606</f>
        <v>35758700</v>
      </c>
    </row>
    <row r="606" spans="1:11" ht="22.5" customHeight="1">
      <c r="A606" s="135" t="s">
        <v>268</v>
      </c>
      <c r="B606" s="132" t="s">
        <v>587</v>
      </c>
      <c r="C606" s="136" t="s">
        <v>599</v>
      </c>
      <c r="D606" s="136" t="s">
        <v>602</v>
      </c>
      <c r="E606" s="132"/>
      <c r="F606" s="133">
        <f t="shared" si="53"/>
        <v>34095900</v>
      </c>
      <c r="G606" s="134">
        <f t="shared" si="48"/>
        <v>0</v>
      </c>
      <c r="H606" s="133">
        <f t="shared" si="53"/>
        <v>34095900</v>
      </c>
      <c r="I606" s="133">
        <f>I607</f>
        <v>35758700</v>
      </c>
      <c r="J606" s="134">
        <f t="shared" si="49"/>
        <v>0</v>
      </c>
      <c r="K606" s="133">
        <f>K607</f>
        <v>35758700</v>
      </c>
    </row>
    <row r="607" spans="1:11" ht="33.75" customHeight="1">
      <c r="A607" s="135" t="s">
        <v>340</v>
      </c>
      <c r="B607" s="132" t="s">
        <v>587</v>
      </c>
      <c r="C607" s="136" t="s">
        <v>599</v>
      </c>
      <c r="D607" s="136" t="s">
        <v>602</v>
      </c>
      <c r="E607" s="132" t="s">
        <v>341</v>
      </c>
      <c r="F607" s="133">
        <f t="shared" si="53"/>
        <v>34095900</v>
      </c>
      <c r="G607" s="134">
        <f t="shared" ref="G607:G670" si="54">H607-F607</f>
        <v>0</v>
      </c>
      <c r="H607" s="133">
        <f t="shared" si="53"/>
        <v>34095900</v>
      </c>
      <c r="I607" s="133">
        <f>I608</f>
        <v>35758700</v>
      </c>
      <c r="J607" s="134">
        <f t="shared" ref="J607:J670" si="55">K607-I607</f>
        <v>0</v>
      </c>
      <c r="K607" s="133">
        <f>K608</f>
        <v>35758700</v>
      </c>
    </row>
    <row r="608" spans="1:11" ht="11.25" customHeight="1">
      <c r="A608" s="137" t="s">
        <v>449</v>
      </c>
      <c r="B608" s="132" t="s">
        <v>587</v>
      </c>
      <c r="C608" s="136" t="s">
        <v>599</v>
      </c>
      <c r="D608" s="136" t="s">
        <v>602</v>
      </c>
      <c r="E608" s="132" t="s">
        <v>450</v>
      </c>
      <c r="F608" s="133">
        <f>F609+F610</f>
        <v>34095900</v>
      </c>
      <c r="G608" s="134">
        <f t="shared" si="54"/>
        <v>0</v>
      </c>
      <c r="H608" s="133">
        <f>H609+H610</f>
        <v>34095900</v>
      </c>
      <c r="I608" s="133">
        <f>I609+I610</f>
        <v>35758700</v>
      </c>
      <c r="J608" s="134">
        <f t="shared" si="55"/>
        <v>0</v>
      </c>
      <c r="K608" s="133">
        <f>K609+K610</f>
        <v>35758700</v>
      </c>
    </row>
    <row r="609" spans="1:11" ht="45" customHeight="1">
      <c r="A609" s="135" t="s">
        <v>460</v>
      </c>
      <c r="B609" s="132" t="s">
        <v>587</v>
      </c>
      <c r="C609" s="132" t="s">
        <v>599</v>
      </c>
      <c r="D609" s="132" t="s">
        <v>602</v>
      </c>
      <c r="E609" s="132" t="s">
        <v>461</v>
      </c>
      <c r="F609" s="133">
        <v>27047900</v>
      </c>
      <c r="G609" s="134">
        <f t="shared" si="54"/>
        <v>0</v>
      </c>
      <c r="H609" s="133">
        <v>27047900</v>
      </c>
      <c r="I609" s="133">
        <v>28432500</v>
      </c>
      <c r="J609" s="134">
        <f t="shared" si="55"/>
        <v>0</v>
      </c>
      <c r="K609" s="133">
        <v>28432500</v>
      </c>
    </row>
    <row r="610" spans="1:11" ht="11.25" customHeight="1">
      <c r="A610" s="135" t="s">
        <v>451</v>
      </c>
      <c r="B610" s="132" t="s">
        <v>587</v>
      </c>
      <c r="C610" s="132" t="s">
        <v>599</v>
      </c>
      <c r="D610" s="132" t="s">
        <v>602</v>
      </c>
      <c r="E610" s="132" t="s">
        <v>452</v>
      </c>
      <c r="F610" s="133">
        <v>7048000</v>
      </c>
      <c r="G610" s="134">
        <f t="shared" si="54"/>
        <v>0</v>
      </c>
      <c r="H610" s="133">
        <v>7048000</v>
      </c>
      <c r="I610" s="133">
        <v>7326200</v>
      </c>
      <c r="J610" s="134">
        <f t="shared" si="55"/>
        <v>0</v>
      </c>
      <c r="K610" s="133">
        <v>7326200</v>
      </c>
    </row>
    <row r="611" spans="1:11" ht="11.25" customHeight="1">
      <c r="A611" s="135" t="s">
        <v>244</v>
      </c>
      <c r="B611" s="132" t="s">
        <v>587</v>
      </c>
      <c r="C611" s="136" t="s">
        <v>599</v>
      </c>
      <c r="D611" s="136" t="s">
        <v>245</v>
      </c>
      <c r="E611" s="132"/>
      <c r="F611" s="133">
        <f>F612</f>
        <v>434000</v>
      </c>
      <c r="G611" s="134">
        <f t="shared" si="54"/>
        <v>0</v>
      </c>
      <c r="H611" s="133">
        <f>H612</f>
        <v>434000</v>
      </c>
      <c r="I611" s="133"/>
      <c r="J611" s="134">
        <f t="shared" si="55"/>
        <v>0</v>
      </c>
      <c r="K611" s="133"/>
    </row>
    <row r="612" spans="1:11" ht="45" customHeight="1">
      <c r="A612" s="135" t="s">
        <v>256</v>
      </c>
      <c r="B612" s="132" t="s">
        <v>587</v>
      </c>
      <c r="C612" s="136" t="s">
        <v>599</v>
      </c>
      <c r="D612" s="136" t="s">
        <v>257</v>
      </c>
      <c r="E612" s="132"/>
      <c r="F612" s="133">
        <f>F613</f>
        <v>434000</v>
      </c>
      <c r="G612" s="134">
        <f t="shared" si="54"/>
        <v>0</v>
      </c>
      <c r="H612" s="133">
        <f>H613</f>
        <v>434000</v>
      </c>
      <c r="I612" s="133"/>
      <c r="J612" s="134">
        <f t="shared" si="55"/>
        <v>0</v>
      </c>
      <c r="K612" s="133"/>
    </row>
    <row r="613" spans="1:11" ht="33.75" customHeight="1">
      <c r="A613" s="135" t="s">
        <v>258</v>
      </c>
      <c r="B613" s="132" t="s">
        <v>587</v>
      </c>
      <c r="C613" s="136" t="s">
        <v>599</v>
      </c>
      <c r="D613" s="136" t="s">
        <v>259</v>
      </c>
      <c r="E613" s="132"/>
      <c r="F613" s="133">
        <f>F614</f>
        <v>434000</v>
      </c>
      <c r="G613" s="134">
        <f t="shared" si="54"/>
        <v>0</v>
      </c>
      <c r="H613" s="133">
        <f>H614</f>
        <v>434000</v>
      </c>
      <c r="I613" s="133"/>
      <c r="J613" s="134">
        <f t="shared" si="55"/>
        <v>0</v>
      </c>
      <c r="K613" s="133"/>
    </row>
    <row r="614" spans="1:11" ht="33.75" customHeight="1">
      <c r="A614" s="135" t="s">
        <v>340</v>
      </c>
      <c r="B614" s="132" t="s">
        <v>587</v>
      </c>
      <c r="C614" s="136" t="s">
        <v>599</v>
      </c>
      <c r="D614" s="136" t="s">
        <v>259</v>
      </c>
      <c r="E614" s="132" t="s">
        <v>341</v>
      </c>
      <c r="F614" s="133">
        <f>F615</f>
        <v>434000</v>
      </c>
      <c r="G614" s="134">
        <f t="shared" si="54"/>
        <v>0</v>
      </c>
      <c r="H614" s="133">
        <f>H615</f>
        <v>434000</v>
      </c>
      <c r="I614" s="133"/>
      <c r="J614" s="134">
        <f t="shared" si="55"/>
        <v>0</v>
      </c>
      <c r="K614" s="133"/>
    </row>
    <row r="615" spans="1:11" ht="11.25" customHeight="1">
      <c r="A615" s="137" t="s">
        <v>449</v>
      </c>
      <c r="B615" s="132" t="s">
        <v>587</v>
      </c>
      <c r="C615" s="136" t="s">
        <v>599</v>
      </c>
      <c r="D615" s="136" t="s">
        <v>259</v>
      </c>
      <c r="E615" s="132" t="s">
        <v>450</v>
      </c>
      <c r="F615" s="133">
        <f>F616</f>
        <v>434000</v>
      </c>
      <c r="G615" s="134">
        <f t="shared" si="54"/>
        <v>0</v>
      </c>
      <c r="H615" s="133">
        <f>H616</f>
        <v>434000</v>
      </c>
      <c r="I615" s="133"/>
      <c r="J615" s="134">
        <f t="shared" si="55"/>
        <v>0</v>
      </c>
      <c r="K615" s="133"/>
    </row>
    <row r="616" spans="1:11" ht="11.25" customHeight="1">
      <c r="A616" s="135" t="s">
        <v>451</v>
      </c>
      <c r="B616" s="132" t="s">
        <v>587</v>
      </c>
      <c r="C616" s="132" t="s">
        <v>599</v>
      </c>
      <c r="D616" s="132" t="s">
        <v>259</v>
      </c>
      <c r="E616" s="132" t="s">
        <v>452</v>
      </c>
      <c r="F616" s="133">
        <v>434000</v>
      </c>
      <c r="G616" s="134">
        <f t="shared" si="54"/>
        <v>0</v>
      </c>
      <c r="H616" s="133">
        <v>434000</v>
      </c>
      <c r="I616" s="133"/>
      <c r="J616" s="134">
        <f t="shared" si="55"/>
        <v>0</v>
      </c>
      <c r="K616" s="133"/>
    </row>
    <row r="617" spans="1:11" ht="22.5" customHeight="1">
      <c r="A617" s="135" t="s">
        <v>603</v>
      </c>
      <c r="B617" s="132" t="s">
        <v>587</v>
      </c>
      <c r="C617" s="136" t="s">
        <v>604</v>
      </c>
      <c r="D617" s="136"/>
      <c r="E617" s="136"/>
      <c r="F617" s="133">
        <f>F618+F624</f>
        <v>4282300</v>
      </c>
      <c r="G617" s="134">
        <f t="shared" si="54"/>
        <v>0</v>
      </c>
      <c r="H617" s="133">
        <f>H618+H624</f>
        <v>4282300</v>
      </c>
      <c r="I617" s="133">
        <f>I618+I624</f>
        <v>4383100</v>
      </c>
      <c r="J617" s="134">
        <f t="shared" si="55"/>
        <v>0</v>
      </c>
      <c r="K617" s="133">
        <f>K618+K624</f>
        <v>4383100</v>
      </c>
    </row>
    <row r="618" spans="1:11" ht="22.5" customHeight="1">
      <c r="A618" s="135" t="s">
        <v>592</v>
      </c>
      <c r="B618" s="132" t="s">
        <v>587</v>
      </c>
      <c r="C618" s="136" t="s">
        <v>604</v>
      </c>
      <c r="D618" s="136" t="s">
        <v>593</v>
      </c>
      <c r="E618" s="132"/>
      <c r="F618" s="133">
        <f t="shared" ref="F618:H620" si="56">F619</f>
        <v>4212300</v>
      </c>
      <c r="G618" s="134">
        <f t="shared" si="54"/>
        <v>0</v>
      </c>
      <c r="H618" s="133">
        <f t="shared" si="56"/>
        <v>4212300</v>
      </c>
      <c r="I618" s="133">
        <f>I619</f>
        <v>4383100</v>
      </c>
      <c r="J618" s="134">
        <f t="shared" si="55"/>
        <v>0</v>
      </c>
      <c r="K618" s="133">
        <f>K619</f>
        <v>4383100</v>
      </c>
    </row>
    <row r="619" spans="1:11" ht="22.5" customHeight="1">
      <c r="A619" s="135" t="s">
        <v>268</v>
      </c>
      <c r="B619" s="132" t="s">
        <v>587</v>
      </c>
      <c r="C619" s="136" t="s">
        <v>604</v>
      </c>
      <c r="D619" s="136" t="s">
        <v>594</v>
      </c>
      <c r="E619" s="132"/>
      <c r="F619" s="133">
        <f t="shared" si="56"/>
        <v>4212300</v>
      </c>
      <c r="G619" s="134">
        <f t="shared" si="54"/>
        <v>0</v>
      </c>
      <c r="H619" s="133">
        <f t="shared" si="56"/>
        <v>4212300</v>
      </c>
      <c r="I619" s="133">
        <f>I620</f>
        <v>4383100</v>
      </c>
      <c r="J619" s="134">
        <f t="shared" si="55"/>
        <v>0</v>
      </c>
      <c r="K619" s="133">
        <f>K620</f>
        <v>4383100</v>
      </c>
    </row>
    <row r="620" spans="1:11" ht="33.75" customHeight="1">
      <c r="A620" s="135" t="s">
        <v>340</v>
      </c>
      <c r="B620" s="132" t="s">
        <v>587</v>
      </c>
      <c r="C620" s="136" t="s">
        <v>604</v>
      </c>
      <c r="D620" s="136" t="s">
        <v>594</v>
      </c>
      <c r="E620" s="132" t="s">
        <v>341</v>
      </c>
      <c r="F620" s="133">
        <f t="shared" si="56"/>
        <v>4212300</v>
      </c>
      <c r="G620" s="134">
        <f t="shared" si="54"/>
        <v>0</v>
      </c>
      <c r="H620" s="133">
        <f t="shared" si="56"/>
        <v>4212300</v>
      </c>
      <c r="I620" s="133">
        <f>I621</f>
        <v>4383100</v>
      </c>
      <c r="J620" s="134">
        <f t="shared" si="55"/>
        <v>0</v>
      </c>
      <c r="K620" s="133">
        <f>K621</f>
        <v>4383100</v>
      </c>
    </row>
    <row r="621" spans="1:11" ht="11.25" customHeight="1">
      <c r="A621" s="137" t="s">
        <v>449</v>
      </c>
      <c r="B621" s="132" t="s">
        <v>587</v>
      </c>
      <c r="C621" s="136" t="s">
        <v>604</v>
      </c>
      <c r="D621" s="136" t="s">
        <v>594</v>
      </c>
      <c r="E621" s="132" t="s">
        <v>450</v>
      </c>
      <c r="F621" s="133">
        <f>F622+F623</f>
        <v>4212300</v>
      </c>
      <c r="G621" s="134">
        <f t="shared" si="54"/>
        <v>0</v>
      </c>
      <c r="H621" s="133">
        <f>H622+H623</f>
        <v>4212300</v>
      </c>
      <c r="I621" s="133">
        <f>I622+I623</f>
        <v>4383100</v>
      </c>
      <c r="J621" s="134">
        <f t="shared" si="55"/>
        <v>0</v>
      </c>
      <c r="K621" s="133">
        <f>K622+K623</f>
        <v>4383100</v>
      </c>
    </row>
    <row r="622" spans="1:11" ht="45" customHeight="1">
      <c r="A622" s="135" t="s">
        <v>460</v>
      </c>
      <c r="B622" s="132" t="s">
        <v>587</v>
      </c>
      <c r="C622" s="132" t="s">
        <v>604</v>
      </c>
      <c r="D622" s="132" t="s">
        <v>594</v>
      </c>
      <c r="E622" s="132" t="s">
        <v>461</v>
      </c>
      <c r="F622" s="133">
        <v>3048700</v>
      </c>
      <c r="G622" s="134">
        <f t="shared" si="54"/>
        <v>0</v>
      </c>
      <c r="H622" s="133">
        <v>3048700</v>
      </c>
      <c r="I622" s="133">
        <v>3186400</v>
      </c>
      <c r="J622" s="134">
        <f t="shared" si="55"/>
        <v>0</v>
      </c>
      <c r="K622" s="133">
        <v>3186400</v>
      </c>
    </row>
    <row r="623" spans="1:11" ht="11.25" customHeight="1">
      <c r="A623" s="135" t="s">
        <v>451</v>
      </c>
      <c r="B623" s="132" t="s">
        <v>587</v>
      </c>
      <c r="C623" s="132" t="s">
        <v>604</v>
      </c>
      <c r="D623" s="132" t="s">
        <v>594</v>
      </c>
      <c r="E623" s="132" t="s">
        <v>452</v>
      </c>
      <c r="F623" s="133">
        <v>1163600</v>
      </c>
      <c r="G623" s="134">
        <f t="shared" si="54"/>
        <v>0</v>
      </c>
      <c r="H623" s="133">
        <v>1163600</v>
      </c>
      <c r="I623" s="133">
        <v>1196700</v>
      </c>
      <c r="J623" s="134">
        <f t="shared" si="55"/>
        <v>0</v>
      </c>
      <c r="K623" s="133">
        <v>1196700</v>
      </c>
    </row>
    <row r="624" spans="1:11" ht="11.25" customHeight="1">
      <c r="A624" s="135" t="s">
        <v>244</v>
      </c>
      <c r="B624" s="132" t="s">
        <v>587</v>
      </c>
      <c r="C624" s="136" t="s">
        <v>604</v>
      </c>
      <c r="D624" s="136" t="s">
        <v>245</v>
      </c>
      <c r="E624" s="132"/>
      <c r="F624" s="133">
        <f>F625</f>
        <v>70000</v>
      </c>
      <c r="G624" s="134">
        <f t="shared" si="54"/>
        <v>0</v>
      </c>
      <c r="H624" s="133">
        <f>H625</f>
        <v>70000</v>
      </c>
      <c r="I624" s="133"/>
      <c r="J624" s="134">
        <f t="shared" si="55"/>
        <v>0</v>
      </c>
      <c r="K624" s="133"/>
    </row>
    <row r="625" spans="1:11" ht="45" customHeight="1">
      <c r="A625" s="135" t="s">
        <v>256</v>
      </c>
      <c r="B625" s="132" t="s">
        <v>587</v>
      </c>
      <c r="C625" s="136" t="s">
        <v>604</v>
      </c>
      <c r="D625" s="136" t="s">
        <v>257</v>
      </c>
      <c r="E625" s="132"/>
      <c r="F625" s="133">
        <f>F626</f>
        <v>70000</v>
      </c>
      <c r="G625" s="134">
        <f t="shared" si="54"/>
        <v>0</v>
      </c>
      <c r="H625" s="133">
        <f>H626</f>
        <v>70000</v>
      </c>
      <c r="I625" s="133"/>
      <c r="J625" s="134">
        <f t="shared" si="55"/>
        <v>0</v>
      </c>
      <c r="K625" s="133"/>
    </row>
    <row r="626" spans="1:11" ht="33.75" customHeight="1">
      <c r="A626" s="135" t="s">
        <v>258</v>
      </c>
      <c r="B626" s="132" t="s">
        <v>587</v>
      </c>
      <c r="C626" s="136" t="s">
        <v>604</v>
      </c>
      <c r="D626" s="136" t="s">
        <v>259</v>
      </c>
      <c r="E626" s="132"/>
      <c r="F626" s="133">
        <f>F627</f>
        <v>70000</v>
      </c>
      <c r="G626" s="134">
        <f t="shared" si="54"/>
        <v>0</v>
      </c>
      <c r="H626" s="133">
        <f>H627</f>
        <v>70000</v>
      </c>
      <c r="I626" s="133"/>
      <c r="J626" s="134">
        <f t="shared" si="55"/>
        <v>0</v>
      </c>
      <c r="K626" s="133"/>
    </row>
    <row r="627" spans="1:11" ht="33.75" customHeight="1">
      <c r="A627" s="135" t="s">
        <v>340</v>
      </c>
      <c r="B627" s="132" t="s">
        <v>587</v>
      </c>
      <c r="C627" s="136" t="s">
        <v>604</v>
      </c>
      <c r="D627" s="136" t="s">
        <v>259</v>
      </c>
      <c r="E627" s="132" t="s">
        <v>341</v>
      </c>
      <c r="F627" s="133">
        <f>F628</f>
        <v>70000</v>
      </c>
      <c r="G627" s="134">
        <f t="shared" si="54"/>
        <v>0</v>
      </c>
      <c r="H627" s="133">
        <f>H628</f>
        <v>70000</v>
      </c>
      <c r="I627" s="133"/>
      <c r="J627" s="134">
        <f t="shared" si="55"/>
        <v>0</v>
      </c>
      <c r="K627" s="133"/>
    </row>
    <row r="628" spans="1:11" ht="11.25" customHeight="1">
      <c r="A628" s="135" t="s">
        <v>449</v>
      </c>
      <c r="B628" s="132" t="s">
        <v>587</v>
      </c>
      <c r="C628" s="136" t="s">
        <v>604</v>
      </c>
      <c r="D628" s="136" t="s">
        <v>259</v>
      </c>
      <c r="E628" s="132" t="s">
        <v>450</v>
      </c>
      <c r="F628" s="133">
        <f>F629</f>
        <v>70000</v>
      </c>
      <c r="G628" s="134">
        <f t="shared" si="54"/>
        <v>0</v>
      </c>
      <c r="H628" s="133">
        <f>H629</f>
        <v>70000</v>
      </c>
      <c r="I628" s="133"/>
      <c r="J628" s="134">
        <f t="shared" si="55"/>
        <v>0</v>
      </c>
      <c r="K628" s="133"/>
    </row>
    <row r="629" spans="1:11" ht="11.25" customHeight="1">
      <c r="A629" s="135" t="s">
        <v>451</v>
      </c>
      <c r="B629" s="132" t="s">
        <v>587</v>
      </c>
      <c r="C629" s="132" t="s">
        <v>604</v>
      </c>
      <c r="D629" s="132" t="s">
        <v>259</v>
      </c>
      <c r="E629" s="132" t="s">
        <v>452</v>
      </c>
      <c r="F629" s="133">
        <v>70000</v>
      </c>
      <c r="G629" s="134">
        <f t="shared" si="54"/>
        <v>0</v>
      </c>
      <c r="H629" s="133">
        <v>70000</v>
      </c>
      <c r="I629" s="133"/>
      <c r="J629" s="134">
        <f t="shared" si="55"/>
        <v>0</v>
      </c>
      <c r="K629" s="133"/>
    </row>
    <row r="630" spans="1:11" ht="11.25" customHeight="1">
      <c r="A630" s="135" t="s">
        <v>605</v>
      </c>
      <c r="B630" s="132" t="s">
        <v>587</v>
      </c>
      <c r="C630" s="136" t="s">
        <v>606</v>
      </c>
      <c r="D630" s="136"/>
      <c r="E630" s="136"/>
      <c r="F630" s="133">
        <f>F631+F643</f>
        <v>1184000</v>
      </c>
      <c r="G630" s="134">
        <f t="shared" si="54"/>
        <v>0</v>
      </c>
      <c r="H630" s="133">
        <f>H631+H643</f>
        <v>1184000</v>
      </c>
      <c r="I630" s="133">
        <f>I631+I643</f>
        <v>1190000</v>
      </c>
      <c r="J630" s="134">
        <f t="shared" si="55"/>
        <v>0</v>
      </c>
      <c r="K630" s="133">
        <f>K631+K643</f>
        <v>1190000</v>
      </c>
    </row>
    <row r="631" spans="1:11" ht="11.25" customHeight="1">
      <c r="A631" s="135" t="s">
        <v>607</v>
      </c>
      <c r="B631" s="132" t="s">
        <v>587</v>
      </c>
      <c r="C631" s="136" t="s">
        <v>606</v>
      </c>
      <c r="D631" s="136" t="s">
        <v>608</v>
      </c>
      <c r="E631" s="132"/>
      <c r="F631" s="133">
        <f t="shared" ref="F631:H633" si="57">F632</f>
        <v>1134000</v>
      </c>
      <c r="G631" s="134">
        <f t="shared" si="54"/>
        <v>0</v>
      </c>
      <c r="H631" s="133">
        <f t="shared" si="57"/>
        <v>1134000</v>
      </c>
      <c r="I631" s="133">
        <f>I632</f>
        <v>1190000</v>
      </c>
      <c r="J631" s="134">
        <f t="shared" si="55"/>
        <v>0</v>
      </c>
      <c r="K631" s="133">
        <f>K632</f>
        <v>1190000</v>
      </c>
    </row>
    <row r="632" spans="1:11" ht="22.5" customHeight="1">
      <c r="A632" s="135" t="s">
        <v>268</v>
      </c>
      <c r="B632" s="132" t="s">
        <v>587</v>
      </c>
      <c r="C632" s="136" t="s">
        <v>606</v>
      </c>
      <c r="D632" s="136" t="s">
        <v>609</v>
      </c>
      <c r="E632" s="132"/>
      <c r="F632" s="133">
        <f t="shared" si="57"/>
        <v>1134000</v>
      </c>
      <c r="G632" s="134">
        <f t="shared" si="54"/>
        <v>0</v>
      </c>
      <c r="H632" s="133">
        <f t="shared" si="57"/>
        <v>1134000</v>
      </c>
      <c r="I632" s="133">
        <f>I633</f>
        <v>1190000</v>
      </c>
      <c r="J632" s="134">
        <f t="shared" si="55"/>
        <v>0</v>
      </c>
      <c r="K632" s="133">
        <f>K633</f>
        <v>1190000</v>
      </c>
    </row>
    <row r="633" spans="1:11" ht="33.75" customHeight="1">
      <c r="A633" s="135" t="s">
        <v>340</v>
      </c>
      <c r="B633" s="132" t="s">
        <v>587</v>
      </c>
      <c r="C633" s="136" t="s">
        <v>606</v>
      </c>
      <c r="D633" s="136" t="s">
        <v>609</v>
      </c>
      <c r="E633" s="132" t="s">
        <v>341</v>
      </c>
      <c r="F633" s="133">
        <f t="shared" si="57"/>
        <v>1134000</v>
      </c>
      <c r="G633" s="134">
        <f t="shared" si="54"/>
        <v>0</v>
      </c>
      <c r="H633" s="133">
        <f t="shared" si="57"/>
        <v>1134000</v>
      </c>
      <c r="I633" s="133">
        <f>I634</f>
        <v>1190000</v>
      </c>
      <c r="J633" s="134">
        <f t="shared" si="55"/>
        <v>0</v>
      </c>
      <c r="K633" s="133">
        <f>K634</f>
        <v>1190000</v>
      </c>
    </row>
    <row r="634" spans="1:11" ht="11.25" customHeight="1">
      <c r="A634" s="137" t="s">
        <v>449</v>
      </c>
      <c r="B634" s="132" t="s">
        <v>587</v>
      </c>
      <c r="C634" s="136" t="s">
        <v>606</v>
      </c>
      <c r="D634" s="136" t="s">
        <v>609</v>
      </c>
      <c r="E634" s="132" t="s">
        <v>450</v>
      </c>
      <c r="F634" s="133">
        <f>F635+F636</f>
        <v>1134000</v>
      </c>
      <c r="G634" s="134">
        <f t="shared" si="54"/>
        <v>0</v>
      </c>
      <c r="H634" s="133">
        <f>H635+H636</f>
        <v>1134000</v>
      </c>
      <c r="I634" s="133">
        <f>I635+I636</f>
        <v>1190000</v>
      </c>
      <c r="J634" s="134">
        <f t="shared" si="55"/>
        <v>0</v>
      </c>
      <c r="K634" s="133">
        <f>K635+K636</f>
        <v>1190000</v>
      </c>
    </row>
    <row r="635" spans="1:11" ht="45" customHeight="1">
      <c r="A635" s="135" t="s">
        <v>460</v>
      </c>
      <c r="B635" s="132" t="s">
        <v>587</v>
      </c>
      <c r="C635" s="132" t="s">
        <v>606</v>
      </c>
      <c r="D635" s="132" t="s">
        <v>609</v>
      </c>
      <c r="E635" s="132" t="s">
        <v>461</v>
      </c>
      <c r="F635" s="133"/>
      <c r="G635" s="134">
        <f t="shared" si="54"/>
        <v>0</v>
      </c>
      <c r="H635" s="133"/>
      <c r="I635" s="133"/>
      <c r="J635" s="134">
        <f t="shared" si="55"/>
        <v>0</v>
      </c>
      <c r="K635" s="133"/>
    </row>
    <row r="636" spans="1:11" ht="11.25" customHeight="1">
      <c r="A636" s="135" t="s">
        <v>451</v>
      </c>
      <c r="B636" s="132" t="s">
        <v>587</v>
      </c>
      <c r="C636" s="132" t="s">
        <v>606</v>
      </c>
      <c r="D636" s="132" t="s">
        <v>609</v>
      </c>
      <c r="E636" s="132" t="s">
        <v>452</v>
      </c>
      <c r="F636" s="133">
        <v>1134000</v>
      </c>
      <c r="G636" s="134">
        <f t="shared" si="54"/>
        <v>0</v>
      </c>
      <c r="H636" s="133">
        <v>1134000</v>
      </c>
      <c r="I636" s="133">
        <v>1190000</v>
      </c>
      <c r="J636" s="134">
        <f t="shared" si="55"/>
        <v>0</v>
      </c>
      <c r="K636" s="133">
        <v>1190000</v>
      </c>
    </row>
    <row r="637" spans="1:11" ht="11.25" customHeight="1">
      <c r="A637" s="135" t="s">
        <v>484</v>
      </c>
      <c r="B637" s="132" t="s">
        <v>587</v>
      </c>
      <c r="C637" s="136" t="s">
        <v>606</v>
      </c>
      <c r="D637" s="136" t="s">
        <v>485</v>
      </c>
      <c r="E637" s="132"/>
      <c r="F637" s="133"/>
      <c r="G637" s="134">
        <f t="shared" si="54"/>
        <v>0</v>
      </c>
      <c r="H637" s="133"/>
      <c r="I637" s="133"/>
      <c r="J637" s="134">
        <f t="shared" si="55"/>
        <v>0</v>
      </c>
      <c r="K637" s="133"/>
    </row>
    <row r="638" spans="1:11" ht="45" customHeight="1">
      <c r="A638" s="135" t="s">
        <v>816</v>
      </c>
      <c r="B638" s="132" t="s">
        <v>587</v>
      </c>
      <c r="C638" s="136" t="s">
        <v>606</v>
      </c>
      <c r="D638" s="136" t="s">
        <v>817</v>
      </c>
      <c r="E638" s="132"/>
      <c r="F638" s="133"/>
      <c r="G638" s="134">
        <f t="shared" si="54"/>
        <v>0</v>
      </c>
      <c r="H638" s="133"/>
      <c r="I638" s="133"/>
      <c r="J638" s="134">
        <f t="shared" si="55"/>
        <v>0</v>
      </c>
      <c r="K638" s="133"/>
    </row>
    <row r="639" spans="1:11" ht="45" customHeight="1">
      <c r="A639" s="135" t="s">
        <v>818</v>
      </c>
      <c r="B639" s="132" t="s">
        <v>587</v>
      </c>
      <c r="C639" s="136" t="s">
        <v>606</v>
      </c>
      <c r="D639" s="136" t="s">
        <v>819</v>
      </c>
      <c r="E639" s="132"/>
      <c r="F639" s="133"/>
      <c r="G639" s="134">
        <f t="shared" si="54"/>
        <v>0</v>
      </c>
      <c r="H639" s="133"/>
      <c r="I639" s="133"/>
      <c r="J639" s="134">
        <f t="shared" si="55"/>
        <v>0</v>
      </c>
      <c r="K639" s="133"/>
    </row>
    <row r="640" spans="1:11" ht="33.75" customHeight="1">
      <c r="A640" s="135" t="s">
        <v>340</v>
      </c>
      <c r="B640" s="132" t="s">
        <v>587</v>
      </c>
      <c r="C640" s="136" t="s">
        <v>606</v>
      </c>
      <c r="D640" s="136" t="s">
        <v>819</v>
      </c>
      <c r="E640" s="132" t="s">
        <v>341</v>
      </c>
      <c r="F640" s="133">
        <f>F641+F642</f>
        <v>1</v>
      </c>
      <c r="G640" s="134">
        <f t="shared" si="54"/>
        <v>0</v>
      </c>
      <c r="H640" s="133">
        <f>H641+H642</f>
        <v>1</v>
      </c>
      <c r="I640" s="133"/>
      <c r="J640" s="134">
        <f t="shared" si="55"/>
        <v>0</v>
      </c>
      <c r="K640" s="133"/>
    </row>
    <row r="641" spans="1:11" ht="11.25" customHeight="1">
      <c r="A641" s="137" t="s">
        <v>449</v>
      </c>
      <c r="B641" s="132" t="s">
        <v>587</v>
      </c>
      <c r="C641" s="136" t="s">
        <v>606</v>
      </c>
      <c r="D641" s="136" t="s">
        <v>819</v>
      </c>
      <c r="E641" s="132" t="s">
        <v>450</v>
      </c>
      <c r="F641" s="133">
        <v>1</v>
      </c>
      <c r="G641" s="134">
        <f t="shared" si="54"/>
        <v>0</v>
      </c>
      <c r="H641" s="133">
        <v>1</v>
      </c>
      <c r="I641" s="133"/>
      <c r="J641" s="134">
        <f t="shared" si="55"/>
        <v>0</v>
      </c>
      <c r="K641" s="133"/>
    </row>
    <row r="642" spans="1:11" ht="11.25" customHeight="1">
      <c r="A642" s="135" t="s">
        <v>451</v>
      </c>
      <c r="B642" s="132" t="s">
        <v>587</v>
      </c>
      <c r="C642" s="132" t="s">
        <v>606</v>
      </c>
      <c r="D642" s="132" t="s">
        <v>819</v>
      </c>
      <c r="E642" s="132" t="s">
        <v>452</v>
      </c>
      <c r="F642" s="133"/>
      <c r="G642" s="134">
        <f t="shared" si="54"/>
        <v>0</v>
      </c>
      <c r="H642" s="133"/>
      <c r="I642" s="133"/>
      <c r="J642" s="134">
        <f t="shared" si="55"/>
        <v>0</v>
      </c>
      <c r="K642" s="133"/>
    </row>
    <row r="643" spans="1:11" ht="11.25" customHeight="1">
      <c r="A643" s="135" t="s">
        <v>244</v>
      </c>
      <c r="B643" s="132" t="s">
        <v>587</v>
      </c>
      <c r="C643" s="136" t="s">
        <v>606</v>
      </c>
      <c r="D643" s="136" t="s">
        <v>245</v>
      </c>
      <c r="E643" s="132"/>
      <c r="F643" s="133">
        <f>F644</f>
        <v>50000</v>
      </c>
      <c r="G643" s="134">
        <f t="shared" si="54"/>
        <v>0</v>
      </c>
      <c r="H643" s="133">
        <f>H644</f>
        <v>50000</v>
      </c>
      <c r="I643" s="133"/>
      <c r="J643" s="134">
        <f t="shared" si="55"/>
        <v>0</v>
      </c>
      <c r="K643" s="133"/>
    </row>
    <row r="644" spans="1:11" ht="45" customHeight="1">
      <c r="A644" s="135" t="s">
        <v>256</v>
      </c>
      <c r="B644" s="132" t="s">
        <v>587</v>
      </c>
      <c r="C644" s="136" t="s">
        <v>606</v>
      </c>
      <c r="D644" s="136" t="s">
        <v>257</v>
      </c>
      <c r="E644" s="132"/>
      <c r="F644" s="133">
        <f>F645</f>
        <v>50000</v>
      </c>
      <c r="G644" s="134">
        <f t="shared" si="54"/>
        <v>0</v>
      </c>
      <c r="H644" s="133">
        <f>H645</f>
        <v>50000</v>
      </c>
      <c r="I644" s="133"/>
      <c r="J644" s="134">
        <f t="shared" si="55"/>
        <v>0</v>
      </c>
      <c r="K644" s="133"/>
    </row>
    <row r="645" spans="1:11" ht="33.75" customHeight="1">
      <c r="A645" s="135" t="s">
        <v>258</v>
      </c>
      <c r="B645" s="132" t="s">
        <v>587</v>
      </c>
      <c r="C645" s="136" t="s">
        <v>606</v>
      </c>
      <c r="D645" s="136" t="s">
        <v>259</v>
      </c>
      <c r="E645" s="132"/>
      <c r="F645" s="133">
        <f>F646</f>
        <v>50000</v>
      </c>
      <c r="G645" s="134">
        <f t="shared" si="54"/>
        <v>0</v>
      </c>
      <c r="H645" s="133">
        <f>H646</f>
        <v>50000</v>
      </c>
      <c r="I645" s="133"/>
      <c r="J645" s="134">
        <f t="shared" si="55"/>
        <v>0</v>
      </c>
      <c r="K645" s="133"/>
    </row>
    <row r="646" spans="1:11" ht="33.75" customHeight="1">
      <c r="A646" s="135" t="s">
        <v>340</v>
      </c>
      <c r="B646" s="132" t="s">
        <v>587</v>
      </c>
      <c r="C646" s="136" t="s">
        <v>606</v>
      </c>
      <c r="D646" s="136" t="s">
        <v>259</v>
      </c>
      <c r="E646" s="132" t="s">
        <v>341</v>
      </c>
      <c r="F646" s="133">
        <f>F647</f>
        <v>50000</v>
      </c>
      <c r="G646" s="134">
        <f t="shared" si="54"/>
        <v>0</v>
      </c>
      <c r="H646" s="133">
        <f>H647</f>
        <v>50000</v>
      </c>
      <c r="I646" s="133"/>
      <c r="J646" s="134">
        <f t="shared" si="55"/>
        <v>0</v>
      </c>
      <c r="K646" s="133"/>
    </row>
    <row r="647" spans="1:11" ht="11.25" customHeight="1">
      <c r="A647" s="135" t="s">
        <v>449</v>
      </c>
      <c r="B647" s="132" t="s">
        <v>587</v>
      </c>
      <c r="C647" s="136" t="s">
        <v>606</v>
      </c>
      <c r="D647" s="136" t="s">
        <v>259</v>
      </c>
      <c r="E647" s="132" t="s">
        <v>450</v>
      </c>
      <c r="F647" s="133">
        <f>F648</f>
        <v>50000</v>
      </c>
      <c r="G647" s="134">
        <f t="shared" si="54"/>
        <v>0</v>
      </c>
      <c r="H647" s="133">
        <f>H648</f>
        <v>50000</v>
      </c>
      <c r="I647" s="133"/>
      <c r="J647" s="134">
        <f t="shared" si="55"/>
        <v>0</v>
      </c>
      <c r="K647" s="133"/>
    </row>
    <row r="648" spans="1:11" ht="11.25" customHeight="1">
      <c r="A648" s="135" t="s">
        <v>451</v>
      </c>
      <c r="B648" s="132" t="s">
        <v>587</v>
      </c>
      <c r="C648" s="132" t="s">
        <v>606</v>
      </c>
      <c r="D648" s="132" t="s">
        <v>259</v>
      </c>
      <c r="E648" s="132" t="s">
        <v>452</v>
      </c>
      <c r="F648" s="133">
        <v>50000</v>
      </c>
      <c r="G648" s="134">
        <f t="shared" si="54"/>
        <v>0</v>
      </c>
      <c r="H648" s="133">
        <v>50000</v>
      </c>
      <c r="I648" s="133"/>
      <c r="J648" s="134">
        <f t="shared" si="55"/>
        <v>0</v>
      </c>
      <c r="K648" s="133"/>
    </row>
    <row r="649" spans="1:11" ht="11.25" customHeight="1">
      <c r="A649" s="135" t="s">
        <v>610</v>
      </c>
      <c r="B649" s="132" t="s">
        <v>587</v>
      </c>
      <c r="C649" s="136" t="s">
        <v>611</v>
      </c>
      <c r="D649" s="136"/>
      <c r="E649" s="136"/>
      <c r="F649" s="133">
        <f>F650+F663+F669</f>
        <v>20393700</v>
      </c>
      <c r="G649" s="134">
        <f t="shared" si="54"/>
        <v>210000</v>
      </c>
      <c r="H649" s="133">
        <f>H650+H663+H669</f>
        <v>20603700</v>
      </c>
      <c r="I649" s="133">
        <f>I650+I663+I669</f>
        <v>20521800</v>
      </c>
      <c r="J649" s="134">
        <f t="shared" si="55"/>
        <v>210000</v>
      </c>
      <c r="K649" s="133">
        <f>K650+K663+K669</f>
        <v>20731800</v>
      </c>
    </row>
    <row r="650" spans="1:11" ht="33.75" customHeight="1">
      <c r="A650" s="135" t="s">
        <v>192</v>
      </c>
      <c r="B650" s="132" t="s">
        <v>587</v>
      </c>
      <c r="C650" s="136" t="s">
        <v>611</v>
      </c>
      <c r="D650" s="136" t="s">
        <v>193</v>
      </c>
      <c r="E650" s="136"/>
      <c r="F650" s="133">
        <f>F651</f>
        <v>14393500</v>
      </c>
      <c r="G650" s="134">
        <f t="shared" si="54"/>
        <v>0</v>
      </c>
      <c r="H650" s="133">
        <f>H651</f>
        <v>14393500</v>
      </c>
      <c r="I650" s="133">
        <f>I651</f>
        <v>14393500</v>
      </c>
      <c r="J650" s="134">
        <f t="shared" si="55"/>
        <v>0</v>
      </c>
      <c r="K650" s="133">
        <f>K651</f>
        <v>14393500</v>
      </c>
    </row>
    <row r="651" spans="1:11" ht="11.25" customHeight="1">
      <c r="A651" s="135" t="s">
        <v>204</v>
      </c>
      <c r="B651" s="132" t="s">
        <v>587</v>
      </c>
      <c r="C651" s="136" t="s">
        <v>611</v>
      </c>
      <c r="D651" s="136" t="s">
        <v>205</v>
      </c>
      <c r="E651" s="136"/>
      <c r="F651" s="133">
        <f>F652+F656+F660</f>
        <v>14393500</v>
      </c>
      <c r="G651" s="134">
        <f t="shared" si="54"/>
        <v>0</v>
      </c>
      <c r="H651" s="133">
        <f>H652+H656+H660</f>
        <v>14393500</v>
      </c>
      <c r="I651" s="133">
        <f>I652+I656+I660</f>
        <v>14393500</v>
      </c>
      <c r="J651" s="134">
        <f t="shared" si="55"/>
        <v>0</v>
      </c>
      <c r="K651" s="133">
        <f>K652+K656+K660</f>
        <v>14393500</v>
      </c>
    </row>
    <row r="652" spans="1:11" ht="56.25" customHeight="1">
      <c r="A652" s="135" t="s">
        <v>196</v>
      </c>
      <c r="B652" s="132" t="s">
        <v>587</v>
      </c>
      <c r="C652" s="136" t="s">
        <v>611</v>
      </c>
      <c r="D652" s="136" t="s">
        <v>205</v>
      </c>
      <c r="E652" s="136" t="s">
        <v>197</v>
      </c>
      <c r="F652" s="133">
        <f>F653</f>
        <v>13493800</v>
      </c>
      <c r="G652" s="134">
        <f t="shared" si="54"/>
        <v>0</v>
      </c>
      <c r="H652" s="133">
        <f>H653</f>
        <v>13493800</v>
      </c>
      <c r="I652" s="133">
        <f>I653</f>
        <v>13462100</v>
      </c>
      <c r="J652" s="134">
        <f t="shared" si="55"/>
        <v>0</v>
      </c>
      <c r="K652" s="133">
        <f>K653</f>
        <v>13462100</v>
      </c>
    </row>
    <row r="653" spans="1:11" ht="22.5" customHeight="1">
      <c r="A653" s="135" t="s">
        <v>198</v>
      </c>
      <c r="B653" s="132" t="s">
        <v>587</v>
      </c>
      <c r="C653" s="136" t="s">
        <v>611</v>
      </c>
      <c r="D653" s="136" t="s">
        <v>205</v>
      </c>
      <c r="E653" s="136" t="s">
        <v>199</v>
      </c>
      <c r="F653" s="133">
        <f>F654+F655</f>
        <v>13493800</v>
      </c>
      <c r="G653" s="134">
        <f t="shared" si="54"/>
        <v>0</v>
      </c>
      <c r="H653" s="133">
        <f>H654+H655</f>
        <v>13493800</v>
      </c>
      <c r="I653" s="133">
        <f>I654+I655</f>
        <v>13462100</v>
      </c>
      <c r="J653" s="134">
        <f t="shared" si="55"/>
        <v>0</v>
      </c>
      <c r="K653" s="133">
        <f>K654+K655</f>
        <v>13462100</v>
      </c>
    </row>
    <row r="654" spans="1:11" ht="11.25" customHeight="1">
      <c r="A654" s="135" t="s">
        <v>200</v>
      </c>
      <c r="B654" s="132" t="s">
        <v>587</v>
      </c>
      <c r="C654" s="132" t="s">
        <v>611</v>
      </c>
      <c r="D654" s="132" t="s">
        <v>205</v>
      </c>
      <c r="E654" s="132" t="s">
        <v>201</v>
      </c>
      <c r="F654" s="133">
        <v>12713200</v>
      </c>
      <c r="G654" s="134">
        <f t="shared" si="54"/>
        <v>0</v>
      </c>
      <c r="H654" s="133">
        <v>12713200</v>
      </c>
      <c r="I654" s="133">
        <v>12970500</v>
      </c>
      <c r="J654" s="134">
        <f t="shared" si="55"/>
        <v>0</v>
      </c>
      <c r="K654" s="133">
        <v>12970500</v>
      </c>
    </row>
    <row r="655" spans="1:11" ht="22.5" customHeight="1">
      <c r="A655" s="135" t="s">
        <v>206</v>
      </c>
      <c r="B655" s="132" t="s">
        <v>587</v>
      </c>
      <c r="C655" s="132" t="s">
        <v>611</v>
      </c>
      <c r="D655" s="132" t="s">
        <v>205</v>
      </c>
      <c r="E655" s="132" t="s">
        <v>207</v>
      </c>
      <c r="F655" s="133">
        <v>780600</v>
      </c>
      <c r="G655" s="134">
        <f t="shared" si="54"/>
        <v>0</v>
      </c>
      <c r="H655" s="133">
        <v>780600</v>
      </c>
      <c r="I655" s="133">
        <v>491600</v>
      </c>
      <c r="J655" s="134">
        <f t="shared" si="55"/>
        <v>0</v>
      </c>
      <c r="K655" s="133">
        <v>491600</v>
      </c>
    </row>
    <row r="656" spans="1:11" ht="22.5" customHeight="1">
      <c r="A656" s="135" t="s">
        <v>208</v>
      </c>
      <c r="B656" s="132" t="s">
        <v>587</v>
      </c>
      <c r="C656" s="136" t="s">
        <v>611</v>
      </c>
      <c r="D656" s="136" t="s">
        <v>205</v>
      </c>
      <c r="E656" s="136" t="s">
        <v>209</v>
      </c>
      <c r="F656" s="133">
        <f>F657</f>
        <v>894200</v>
      </c>
      <c r="G656" s="134">
        <f t="shared" si="54"/>
        <v>0</v>
      </c>
      <c r="H656" s="133">
        <f>H657</f>
        <v>894200</v>
      </c>
      <c r="I656" s="133">
        <f>I657</f>
        <v>925900</v>
      </c>
      <c r="J656" s="134">
        <f t="shared" si="55"/>
        <v>0</v>
      </c>
      <c r="K656" s="133">
        <f>K657</f>
        <v>925900</v>
      </c>
    </row>
    <row r="657" spans="1:11" ht="22.5" customHeight="1">
      <c r="A657" s="135" t="s">
        <v>210</v>
      </c>
      <c r="B657" s="132" t="s">
        <v>587</v>
      </c>
      <c r="C657" s="136" t="s">
        <v>611</v>
      </c>
      <c r="D657" s="136" t="s">
        <v>205</v>
      </c>
      <c r="E657" s="136" t="s">
        <v>211</v>
      </c>
      <c r="F657" s="133">
        <f>F658+F659</f>
        <v>894200</v>
      </c>
      <c r="G657" s="134">
        <f t="shared" si="54"/>
        <v>0</v>
      </c>
      <c r="H657" s="133">
        <f>H658+H659</f>
        <v>894200</v>
      </c>
      <c r="I657" s="133">
        <f>I658+I659</f>
        <v>925900</v>
      </c>
      <c r="J657" s="134">
        <f t="shared" si="55"/>
        <v>0</v>
      </c>
      <c r="K657" s="133">
        <f>K658+K659</f>
        <v>925900</v>
      </c>
    </row>
    <row r="658" spans="1:11" ht="22.5" customHeight="1">
      <c r="A658" s="135" t="s">
        <v>212</v>
      </c>
      <c r="B658" s="132" t="s">
        <v>587</v>
      </c>
      <c r="C658" s="132" t="s">
        <v>611</v>
      </c>
      <c r="D658" s="132" t="s">
        <v>205</v>
      </c>
      <c r="E658" s="132" t="s">
        <v>213</v>
      </c>
      <c r="F658" s="133">
        <v>550400</v>
      </c>
      <c r="G658" s="134">
        <f t="shared" si="54"/>
        <v>0</v>
      </c>
      <c r="H658" s="133">
        <v>550400</v>
      </c>
      <c r="I658" s="133">
        <v>550400</v>
      </c>
      <c r="J658" s="134">
        <f t="shared" si="55"/>
        <v>0</v>
      </c>
      <c r="K658" s="133">
        <v>550400</v>
      </c>
    </row>
    <row r="659" spans="1:11" ht="22.5" customHeight="1">
      <c r="A659" s="135" t="s">
        <v>214</v>
      </c>
      <c r="B659" s="132" t="s">
        <v>587</v>
      </c>
      <c r="C659" s="132" t="s">
        <v>611</v>
      </c>
      <c r="D659" s="132" t="s">
        <v>205</v>
      </c>
      <c r="E659" s="132" t="s">
        <v>215</v>
      </c>
      <c r="F659" s="133">
        <v>343800</v>
      </c>
      <c r="G659" s="134">
        <f t="shared" si="54"/>
        <v>0</v>
      </c>
      <c r="H659" s="133">
        <v>343800</v>
      </c>
      <c r="I659" s="133">
        <v>375500</v>
      </c>
      <c r="J659" s="134">
        <f t="shared" si="55"/>
        <v>0</v>
      </c>
      <c r="K659" s="133">
        <v>375500</v>
      </c>
    </row>
    <row r="660" spans="1:11" ht="11.25" customHeight="1">
      <c r="A660" s="135" t="s">
        <v>224</v>
      </c>
      <c r="B660" s="132" t="s">
        <v>587</v>
      </c>
      <c r="C660" s="136" t="s">
        <v>611</v>
      </c>
      <c r="D660" s="136" t="s">
        <v>205</v>
      </c>
      <c r="E660" s="136" t="s">
        <v>225</v>
      </c>
      <c r="F660" s="133">
        <f>F661</f>
        <v>5500</v>
      </c>
      <c r="G660" s="134">
        <f t="shared" si="54"/>
        <v>0</v>
      </c>
      <c r="H660" s="133">
        <f>H661</f>
        <v>5500</v>
      </c>
      <c r="I660" s="133">
        <f>I661</f>
        <v>5500</v>
      </c>
      <c r="J660" s="134">
        <f t="shared" si="55"/>
        <v>0</v>
      </c>
      <c r="K660" s="133">
        <f>K661</f>
        <v>5500</v>
      </c>
    </row>
    <row r="661" spans="1:11" ht="11.25" customHeight="1">
      <c r="A661" s="135" t="s">
        <v>226</v>
      </c>
      <c r="B661" s="132" t="s">
        <v>587</v>
      </c>
      <c r="C661" s="136" t="s">
        <v>611</v>
      </c>
      <c r="D661" s="136" t="s">
        <v>205</v>
      </c>
      <c r="E661" s="136" t="s">
        <v>227</v>
      </c>
      <c r="F661" s="133">
        <f>F662</f>
        <v>5500</v>
      </c>
      <c r="G661" s="134">
        <f t="shared" si="54"/>
        <v>0</v>
      </c>
      <c r="H661" s="133">
        <f>H662</f>
        <v>5500</v>
      </c>
      <c r="I661" s="133">
        <f>I662</f>
        <v>5500</v>
      </c>
      <c r="J661" s="134">
        <f t="shared" si="55"/>
        <v>0</v>
      </c>
      <c r="K661" s="133">
        <f>K662</f>
        <v>5500</v>
      </c>
    </row>
    <row r="662" spans="1:11" ht="22.5" customHeight="1">
      <c r="A662" s="135" t="s">
        <v>228</v>
      </c>
      <c r="B662" s="132" t="s">
        <v>587</v>
      </c>
      <c r="C662" s="132" t="s">
        <v>611</v>
      </c>
      <c r="D662" s="132" t="s">
        <v>205</v>
      </c>
      <c r="E662" s="132" t="s">
        <v>229</v>
      </c>
      <c r="F662" s="133">
        <v>5500</v>
      </c>
      <c r="G662" s="134">
        <f t="shared" si="54"/>
        <v>0</v>
      </c>
      <c r="H662" s="133">
        <v>5500</v>
      </c>
      <c r="I662" s="133">
        <v>5500</v>
      </c>
      <c r="J662" s="134">
        <f t="shared" si="55"/>
        <v>0</v>
      </c>
      <c r="K662" s="133">
        <v>5500</v>
      </c>
    </row>
    <row r="663" spans="1:11" ht="22.5" customHeight="1">
      <c r="A663" s="135" t="s">
        <v>612</v>
      </c>
      <c r="B663" s="132" t="s">
        <v>587</v>
      </c>
      <c r="C663" s="136" t="s">
        <v>611</v>
      </c>
      <c r="D663" s="136" t="s">
        <v>613</v>
      </c>
      <c r="E663" s="132"/>
      <c r="F663" s="133">
        <f t="shared" ref="F663:H665" si="58">F664</f>
        <v>5854200</v>
      </c>
      <c r="G663" s="134">
        <f t="shared" si="54"/>
        <v>0</v>
      </c>
      <c r="H663" s="133">
        <f t="shared" si="58"/>
        <v>5854200</v>
      </c>
      <c r="I663" s="133">
        <f>I664</f>
        <v>6128300</v>
      </c>
      <c r="J663" s="134">
        <f t="shared" si="55"/>
        <v>0</v>
      </c>
      <c r="K663" s="133">
        <f>K664</f>
        <v>6128300</v>
      </c>
    </row>
    <row r="664" spans="1:11" ht="22.5" customHeight="1">
      <c r="A664" s="135" t="s">
        <v>268</v>
      </c>
      <c r="B664" s="132" t="s">
        <v>587</v>
      </c>
      <c r="C664" s="136" t="s">
        <v>611</v>
      </c>
      <c r="D664" s="136" t="s">
        <v>614</v>
      </c>
      <c r="E664" s="132"/>
      <c r="F664" s="133">
        <f t="shared" si="58"/>
        <v>5854200</v>
      </c>
      <c r="G664" s="134">
        <f t="shared" si="54"/>
        <v>0</v>
      </c>
      <c r="H664" s="133">
        <f t="shared" si="58"/>
        <v>5854200</v>
      </c>
      <c r="I664" s="133">
        <f>I665</f>
        <v>6128300</v>
      </c>
      <c r="J664" s="134">
        <f t="shared" si="55"/>
        <v>0</v>
      </c>
      <c r="K664" s="133">
        <f>K665</f>
        <v>6128300</v>
      </c>
    </row>
    <row r="665" spans="1:11" ht="33.75" customHeight="1">
      <c r="A665" s="135" t="s">
        <v>340</v>
      </c>
      <c r="B665" s="132" t="s">
        <v>587</v>
      </c>
      <c r="C665" s="136" t="s">
        <v>611</v>
      </c>
      <c r="D665" s="136" t="s">
        <v>614</v>
      </c>
      <c r="E665" s="132" t="s">
        <v>341</v>
      </c>
      <c r="F665" s="133">
        <f t="shared" si="58"/>
        <v>5854200</v>
      </c>
      <c r="G665" s="134">
        <f t="shared" si="54"/>
        <v>0</v>
      </c>
      <c r="H665" s="133">
        <f t="shared" si="58"/>
        <v>5854200</v>
      </c>
      <c r="I665" s="133">
        <f>I666</f>
        <v>6128300</v>
      </c>
      <c r="J665" s="134">
        <f t="shared" si="55"/>
        <v>0</v>
      </c>
      <c r="K665" s="133">
        <f>K666</f>
        <v>6128300</v>
      </c>
    </row>
    <row r="666" spans="1:11" ht="11.25" customHeight="1">
      <c r="A666" s="137" t="s">
        <v>449</v>
      </c>
      <c r="B666" s="132" t="s">
        <v>587</v>
      </c>
      <c r="C666" s="136" t="s">
        <v>611</v>
      </c>
      <c r="D666" s="136" t="s">
        <v>614</v>
      </c>
      <c r="E666" s="132" t="s">
        <v>450</v>
      </c>
      <c r="F666" s="133">
        <f>F667+F668</f>
        <v>5854200</v>
      </c>
      <c r="G666" s="134">
        <f t="shared" si="54"/>
        <v>0</v>
      </c>
      <c r="H666" s="133">
        <f>H667+H668</f>
        <v>5854200</v>
      </c>
      <c r="I666" s="133">
        <f>I667+I668</f>
        <v>6128300</v>
      </c>
      <c r="J666" s="134">
        <f t="shared" si="55"/>
        <v>0</v>
      </c>
      <c r="K666" s="133">
        <f>K667+K668</f>
        <v>6128300</v>
      </c>
    </row>
    <row r="667" spans="1:11" ht="45" customHeight="1">
      <c r="A667" s="135" t="s">
        <v>460</v>
      </c>
      <c r="B667" s="132" t="s">
        <v>587</v>
      </c>
      <c r="C667" s="132" t="s">
        <v>611</v>
      </c>
      <c r="D667" s="132" t="s">
        <v>614</v>
      </c>
      <c r="E667" s="132" t="s">
        <v>461</v>
      </c>
      <c r="F667" s="133">
        <v>5618900</v>
      </c>
      <c r="G667" s="134">
        <f t="shared" si="54"/>
        <v>0</v>
      </c>
      <c r="H667" s="133">
        <v>5618900</v>
      </c>
      <c r="I667" s="133">
        <v>5897400</v>
      </c>
      <c r="J667" s="134">
        <f t="shared" si="55"/>
        <v>0</v>
      </c>
      <c r="K667" s="133">
        <v>5897400</v>
      </c>
    </row>
    <row r="668" spans="1:11" ht="11.25" customHeight="1">
      <c r="A668" s="135" t="s">
        <v>451</v>
      </c>
      <c r="B668" s="132" t="s">
        <v>587</v>
      </c>
      <c r="C668" s="132" t="s">
        <v>611</v>
      </c>
      <c r="D668" s="132" t="s">
        <v>614</v>
      </c>
      <c r="E668" s="132" t="s">
        <v>452</v>
      </c>
      <c r="F668" s="133">
        <v>235300</v>
      </c>
      <c r="G668" s="134">
        <f t="shared" si="54"/>
        <v>0</v>
      </c>
      <c r="H668" s="133">
        <v>235300</v>
      </c>
      <c r="I668" s="133">
        <v>230900</v>
      </c>
      <c r="J668" s="134">
        <f t="shared" si="55"/>
        <v>0</v>
      </c>
      <c r="K668" s="133">
        <v>230900</v>
      </c>
    </row>
    <row r="669" spans="1:11" ht="11.25" customHeight="1">
      <c r="A669" s="135" t="s">
        <v>244</v>
      </c>
      <c r="B669" s="132" t="s">
        <v>587</v>
      </c>
      <c r="C669" s="136" t="s">
        <v>611</v>
      </c>
      <c r="D669" s="136" t="s">
        <v>245</v>
      </c>
      <c r="E669" s="132"/>
      <c r="F669" s="133">
        <f>F670</f>
        <v>146000</v>
      </c>
      <c r="G669" s="134">
        <f t="shared" si="54"/>
        <v>210000</v>
      </c>
      <c r="H669" s="133">
        <f>H670+H675</f>
        <v>356000</v>
      </c>
      <c r="I669" s="133"/>
      <c r="J669" s="134">
        <f t="shared" si="55"/>
        <v>210000</v>
      </c>
      <c r="K669" s="133">
        <f>K670+K675</f>
        <v>210000</v>
      </c>
    </row>
    <row r="670" spans="1:11" ht="45" customHeight="1">
      <c r="A670" s="135" t="s">
        <v>256</v>
      </c>
      <c r="B670" s="132" t="s">
        <v>587</v>
      </c>
      <c r="C670" s="136" t="s">
        <v>611</v>
      </c>
      <c r="D670" s="136" t="s">
        <v>257</v>
      </c>
      <c r="E670" s="132"/>
      <c r="F670" s="133">
        <f>F671</f>
        <v>146000</v>
      </c>
      <c r="G670" s="134">
        <f t="shared" si="54"/>
        <v>0</v>
      </c>
      <c r="H670" s="133">
        <f>H671</f>
        <v>146000</v>
      </c>
      <c r="I670" s="133"/>
      <c r="J670" s="134">
        <f t="shared" si="55"/>
        <v>0</v>
      </c>
      <c r="K670" s="133"/>
    </row>
    <row r="671" spans="1:11" ht="33.75" customHeight="1">
      <c r="A671" s="135" t="s">
        <v>258</v>
      </c>
      <c r="B671" s="132" t="s">
        <v>587</v>
      </c>
      <c r="C671" s="136" t="s">
        <v>611</v>
      </c>
      <c r="D671" s="136" t="s">
        <v>259</v>
      </c>
      <c r="E671" s="132"/>
      <c r="F671" s="133">
        <f>F672</f>
        <v>146000</v>
      </c>
      <c r="G671" s="134">
        <f t="shared" ref="G671:G738" si="59">H671-F671</f>
        <v>0</v>
      </c>
      <c r="H671" s="133">
        <f>H672</f>
        <v>146000</v>
      </c>
      <c r="I671" s="133"/>
      <c r="J671" s="134">
        <f t="shared" ref="J671:J738" si="60">K671-I671</f>
        <v>0</v>
      </c>
      <c r="K671" s="133"/>
    </row>
    <row r="672" spans="1:11" ht="33.75" customHeight="1">
      <c r="A672" s="135" t="s">
        <v>340</v>
      </c>
      <c r="B672" s="132" t="s">
        <v>587</v>
      </c>
      <c r="C672" s="136" t="s">
        <v>611</v>
      </c>
      <c r="D672" s="136" t="s">
        <v>259</v>
      </c>
      <c r="E672" s="132" t="s">
        <v>341</v>
      </c>
      <c r="F672" s="133">
        <f>F673</f>
        <v>146000</v>
      </c>
      <c r="G672" s="134">
        <f t="shared" si="59"/>
        <v>0</v>
      </c>
      <c r="H672" s="133">
        <f>H673</f>
        <v>146000</v>
      </c>
      <c r="I672" s="133"/>
      <c r="J672" s="134">
        <f t="shared" si="60"/>
        <v>0</v>
      </c>
      <c r="K672" s="133"/>
    </row>
    <row r="673" spans="1:11" ht="11.25" customHeight="1">
      <c r="A673" s="135" t="s">
        <v>449</v>
      </c>
      <c r="B673" s="132" t="s">
        <v>587</v>
      </c>
      <c r="C673" s="136" t="s">
        <v>611</v>
      </c>
      <c r="D673" s="136" t="s">
        <v>259</v>
      </c>
      <c r="E673" s="132" t="s">
        <v>450</v>
      </c>
      <c r="F673" s="133">
        <f>F674</f>
        <v>146000</v>
      </c>
      <c r="G673" s="134">
        <f t="shared" si="59"/>
        <v>0</v>
      </c>
      <c r="H673" s="133">
        <f>H674</f>
        <v>146000</v>
      </c>
      <c r="I673" s="133"/>
      <c r="J673" s="134">
        <f t="shared" si="60"/>
        <v>0</v>
      </c>
      <c r="K673" s="133"/>
    </row>
    <row r="674" spans="1:11" ht="11.25" customHeight="1">
      <c r="A674" s="135" t="s">
        <v>451</v>
      </c>
      <c r="B674" s="132" t="s">
        <v>587</v>
      </c>
      <c r="C674" s="132" t="s">
        <v>611</v>
      </c>
      <c r="D674" s="132" t="s">
        <v>259</v>
      </c>
      <c r="E674" s="132" t="s">
        <v>452</v>
      </c>
      <c r="F674" s="133">
        <v>146000</v>
      </c>
      <c r="G674" s="134">
        <f t="shared" si="59"/>
        <v>0</v>
      </c>
      <c r="H674" s="133">
        <v>146000</v>
      </c>
      <c r="I674" s="133"/>
      <c r="J674" s="134">
        <f t="shared" si="60"/>
        <v>0</v>
      </c>
      <c r="K674" s="133"/>
    </row>
    <row r="675" spans="1:11" ht="47.25" customHeight="1">
      <c r="A675" s="126" t="s">
        <v>809</v>
      </c>
      <c r="B675" s="132" t="s">
        <v>587</v>
      </c>
      <c r="C675" s="132" t="s">
        <v>611</v>
      </c>
      <c r="D675" s="132" t="s">
        <v>300</v>
      </c>
      <c r="E675" s="132"/>
      <c r="F675" s="133"/>
      <c r="G675" s="134">
        <f t="shared" si="59"/>
        <v>210000</v>
      </c>
      <c r="H675" s="133">
        <f>H676</f>
        <v>210000</v>
      </c>
      <c r="I675" s="133"/>
      <c r="J675" s="134">
        <f t="shared" si="60"/>
        <v>210000</v>
      </c>
      <c r="K675" s="133">
        <f>K676</f>
        <v>210000</v>
      </c>
    </row>
    <row r="676" spans="1:11" ht="11.25" customHeight="1">
      <c r="A676" s="135" t="s">
        <v>340</v>
      </c>
      <c r="B676" s="132" t="s">
        <v>587</v>
      </c>
      <c r="C676" s="132" t="s">
        <v>611</v>
      </c>
      <c r="D676" s="132" t="s">
        <v>300</v>
      </c>
      <c r="E676" s="132" t="s">
        <v>341</v>
      </c>
      <c r="F676" s="133"/>
      <c r="G676" s="134">
        <f t="shared" si="59"/>
        <v>210000</v>
      </c>
      <c r="H676" s="133">
        <f>H677</f>
        <v>210000</v>
      </c>
      <c r="I676" s="133"/>
      <c r="J676" s="134">
        <f t="shared" si="60"/>
        <v>210000</v>
      </c>
      <c r="K676" s="133">
        <f>K677</f>
        <v>210000</v>
      </c>
    </row>
    <row r="677" spans="1:11" ht="11.25" customHeight="1">
      <c r="A677" s="135" t="s">
        <v>449</v>
      </c>
      <c r="B677" s="132" t="s">
        <v>587</v>
      </c>
      <c r="C677" s="132" t="s">
        <v>611</v>
      </c>
      <c r="D677" s="132" t="s">
        <v>300</v>
      </c>
      <c r="E677" s="132" t="s">
        <v>450</v>
      </c>
      <c r="F677" s="133"/>
      <c r="G677" s="134">
        <f t="shared" si="59"/>
        <v>210000</v>
      </c>
      <c r="H677" s="133">
        <f>H678</f>
        <v>210000</v>
      </c>
      <c r="I677" s="133"/>
      <c r="J677" s="134">
        <f t="shared" si="60"/>
        <v>210000</v>
      </c>
      <c r="K677" s="133">
        <f>K678</f>
        <v>210000</v>
      </c>
    </row>
    <row r="678" spans="1:11" s="142" customFormat="1" ht="11.25" customHeight="1">
      <c r="A678" s="138" t="s">
        <v>451</v>
      </c>
      <c r="B678" s="139" t="s">
        <v>587</v>
      </c>
      <c r="C678" s="139" t="s">
        <v>611</v>
      </c>
      <c r="D678" s="139" t="s">
        <v>300</v>
      </c>
      <c r="E678" s="139" t="s">
        <v>452</v>
      </c>
      <c r="F678" s="140"/>
      <c r="G678" s="141">
        <f t="shared" si="59"/>
        <v>210000</v>
      </c>
      <c r="H678" s="140">
        <v>210000</v>
      </c>
      <c r="I678" s="140"/>
      <c r="J678" s="141">
        <f t="shared" si="60"/>
        <v>210000</v>
      </c>
      <c r="K678" s="140">
        <v>210000</v>
      </c>
    </row>
    <row r="679" spans="1:11" ht="11.25" customHeight="1">
      <c r="A679" s="135" t="s">
        <v>313</v>
      </c>
      <c r="B679" s="132" t="s">
        <v>587</v>
      </c>
      <c r="C679" s="136" t="s">
        <v>314</v>
      </c>
      <c r="D679" s="136"/>
      <c r="E679" s="136"/>
      <c r="F679" s="133">
        <f>F680</f>
        <v>92127000</v>
      </c>
      <c r="G679" s="134">
        <f t="shared" si="59"/>
        <v>0</v>
      </c>
      <c r="H679" s="133">
        <f>H680</f>
        <v>92127000</v>
      </c>
      <c r="I679" s="133">
        <f>I680</f>
        <v>96732700</v>
      </c>
      <c r="J679" s="134">
        <f t="shared" si="60"/>
        <v>0</v>
      </c>
      <c r="K679" s="133">
        <f>K680</f>
        <v>96732700</v>
      </c>
    </row>
    <row r="680" spans="1:11" ht="11.25" customHeight="1">
      <c r="A680" s="135" t="s">
        <v>325</v>
      </c>
      <c r="B680" s="132" t="s">
        <v>587</v>
      </c>
      <c r="C680" s="136" t="s">
        <v>326</v>
      </c>
      <c r="D680" s="136"/>
      <c r="E680" s="136"/>
      <c r="F680" s="133">
        <f>F681</f>
        <v>92127000</v>
      </c>
      <c r="G680" s="134">
        <f t="shared" si="59"/>
        <v>0</v>
      </c>
      <c r="H680" s="133">
        <f>H681</f>
        <v>92127000</v>
      </c>
      <c r="I680" s="133">
        <f>I681</f>
        <v>96732700</v>
      </c>
      <c r="J680" s="134">
        <f t="shared" si="60"/>
        <v>0</v>
      </c>
      <c r="K680" s="133">
        <f>K681</f>
        <v>96732700</v>
      </c>
    </row>
    <row r="681" spans="1:11" ht="11.25" customHeight="1">
      <c r="A681" s="135" t="s">
        <v>414</v>
      </c>
      <c r="B681" s="132" t="s">
        <v>587</v>
      </c>
      <c r="C681" s="136" t="s">
        <v>326</v>
      </c>
      <c r="D681" s="136" t="s">
        <v>415</v>
      </c>
      <c r="E681" s="136"/>
      <c r="F681" s="133">
        <f>F682+F687</f>
        <v>92127000</v>
      </c>
      <c r="G681" s="134">
        <f t="shared" si="59"/>
        <v>0</v>
      </c>
      <c r="H681" s="133">
        <f>H682+H687</f>
        <v>92127000</v>
      </c>
      <c r="I681" s="133">
        <f>I682+I687</f>
        <v>96732700</v>
      </c>
      <c r="J681" s="134">
        <f t="shared" si="60"/>
        <v>0</v>
      </c>
      <c r="K681" s="133">
        <f>K682+K687</f>
        <v>96732700</v>
      </c>
    </row>
    <row r="682" spans="1:11" ht="45" customHeight="1">
      <c r="A682" s="135" t="s">
        <v>615</v>
      </c>
      <c r="B682" s="132" t="s">
        <v>587</v>
      </c>
      <c r="C682" s="136" t="s">
        <v>326</v>
      </c>
      <c r="D682" s="136" t="s">
        <v>616</v>
      </c>
      <c r="E682" s="136"/>
      <c r="F682" s="133">
        <f t="shared" ref="F682:H685" si="61">F683</f>
        <v>32705400</v>
      </c>
      <c r="G682" s="134">
        <f t="shared" si="59"/>
        <v>0</v>
      </c>
      <c r="H682" s="133">
        <f t="shared" si="61"/>
        <v>32705400</v>
      </c>
      <c r="I682" s="133">
        <f>I683</f>
        <v>34341100</v>
      </c>
      <c r="J682" s="134">
        <f t="shared" si="60"/>
        <v>0</v>
      </c>
      <c r="K682" s="133">
        <f>K683</f>
        <v>34341100</v>
      </c>
    </row>
    <row r="683" spans="1:11" ht="22.5" customHeight="1">
      <c r="A683" s="135" t="s">
        <v>617</v>
      </c>
      <c r="B683" s="132" t="s">
        <v>587</v>
      </c>
      <c r="C683" s="136" t="s">
        <v>326</v>
      </c>
      <c r="D683" s="136" t="s">
        <v>618</v>
      </c>
      <c r="E683" s="136"/>
      <c r="F683" s="133">
        <f t="shared" si="61"/>
        <v>32705400</v>
      </c>
      <c r="G683" s="134">
        <f t="shared" si="59"/>
        <v>0</v>
      </c>
      <c r="H683" s="133">
        <f t="shared" si="61"/>
        <v>32705400</v>
      </c>
      <c r="I683" s="133">
        <f>I684</f>
        <v>34341100</v>
      </c>
      <c r="J683" s="134">
        <f t="shared" si="60"/>
        <v>0</v>
      </c>
      <c r="K683" s="133">
        <f>K684</f>
        <v>34341100</v>
      </c>
    </row>
    <row r="684" spans="1:11" ht="33.75" customHeight="1">
      <c r="A684" s="135" t="s">
        <v>340</v>
      </c>
      <c r="B684" s="132" t="s">
        <v>587</v>
      </c>
      <c r="C684" s="136" t="s">
        <v>326</v>
      </c>
      <c r="D684" s="136" t="s">
        <v>618</v>
      </c>
      <c r="E684" s="136" t="s">
        <v>341</v>
      </c>
      <c r="F684" s="133">
        <f t="shared" si="61"/>
        <v>32705400</v>
      </c>
      <c r="G684" s="134">
        <f t="shared" si="59"/>
        <v>0</v>
      </c>
      <c r="H684" s="133">
        <f t="shared" si="61"/>
        <v>32705400</v>
      </c>
      <c r="I684" s="133">
        <f>I685</f>
        <v>34341100</v>
      </c>
      <c r="J684" s="134">
        <f t="shared" si="60"/>
        <v>0</v>
      </c>
      <c r="K684" s="133">
        <f>K685</f>
        <v>34341100</v>
      </c>
    </row>
    <row r="685" spans="1:11" ht="11.25" customHeight="1">
      <c r="A685" s="137" t="s">
        <v>449</v>
      </c>
      <c r="B685" s="132" t="s">
        <v>587</v>
      </c>
      <c r="C685" s="136" t="s">
        <v>326</v>
      </c>
      <c r="D685" s="136" t="s">
        <v>618</v>
      </c>
      <c r="E685" s="136" t="s">
        <v>450</v>
      </c>
      <c r="F685" s="133">
        <f t="shared" si="61"/>
        <v>32705400</v>
      </c>
      <c r="G685" s="134">
        <f t="shared" si="59"/>
        <v>0</v>
      </c>
      <c r="H685" s="133">
        <f t="shared" si="61"/>
        <v>32705400</v>
      </c>
      <c r="I685" s="133">
        <f>I686</f>
        <v>34341100</v>
      </c>
      <c r="J685" s="134">
        <f t="shared" si="60"/>
        <v>0</v>
      </c>
      <c r="K685" s="133">
        <f>K686</f>
        <v>34341100</v>
      </c>
    </row>
    <row r="686" spans="1:11" ht="11.25" customHeight="1">
      <c r="A686" s="135" t="s">
        <v>451</v>
      </c>
      <c r="B686" s="132" t="s">
        <v>587</v>
      </c>
      <c r="C686" s="132" t="s">
        <v>326</v>
      </c>
      <c r="D686" s="132" t="s">
        <v>618</v>
      </c>
      <c r="E686" s="132" t="s">
        <v>452</v>
      </c>
      <c r="F686" s="133">
        <v>32705400</v>
      </c>
      <c r="G686" s="134">
        <f t="shared" si="59"/>
        <v>0</v>
      </c>
      <c r="H686" s="133">
        <v>32705400</v>
      </c>
      <c r="I686" s="133">
        <v>34341100</v>
      </c>
      <c r="J686" s="134">
        <f t="shared" si="60"/>
        <v>0</v>
      </c>
      <c r="K686" s="133">
        <v>34341100</v>
      </c>
    </row>
    <row r="687" spans="1:11" ht="45" customHeight="1">
      <c r="A687" s="135" t="s">
        <v>619</v>
      </c>
      <c r="B687" s="132" t="s">
        <v>587</v>
      </c>
      <c r="C687" s="136" t="s">
        <v>326</v>
      </c>
      <c r="D687" s="136" t="s">
        <v>620</v>
      </c>
      <c r="E687" s="136"/>
      <c r="F687" s="133">
        <f t="shared" ref="F687:H690" si="62">F688</f>
        <v>59421600</v>
      </c>
      <c r="G687" s="134">
        <f t="shared" si="59"/>
        <v>0</v>
      </c>
      <c r="H687" s="133">
        <f t="shared" si="62"/>
        <v>59421600</v>
      </c>
      <c r="I687" s="133">
        <f>I688</f>
        <v>62391600</v>
      </c>
      <c r="J687" s="134">
        <f t="shared" si="60"/>
        <v>0</v>
      </c>
      <c r="K687" s="133">
        <f>K688</f>
        <v>62391600</v>
      </c>
    </row>
    <row r="688" spans="1:11" ht="11.25" customHeight="1">
      <c r="A688" s="135" t="s">
        <v>621</v>
      </c>
      <c r="B688" s="132" t="s">
        <v>587</v>
      </c>
      <c r="C688" s="136" t="s">
        <v>326</v>
      </c>
      <c r="D688" s="136" t="s">
        <v>622</v>
      </c>
      <c r="E688" s="136"/>
      <c r="F688" s="133">
        <f t="shared" si="62"/>
        <v>59421600</v>
      </c>
      <c r="G688" s="134">
        <f t="shared" si="59"/>
        <v>0</v>
      </c>
      <c r="H688" s="133">
        <f t="shared" si="62"/>
        <v>59421600</v>
      </c>
      <c r="I688" s="133">
        <f>I689</f>
        <v>62391600</v>
      </c>
      <c r="J688" s="134">
        <f t="shared" si="60"/>
        <v>0</v>
      </c>
      <c r="K688" s="133">
        <f>K689</f>
        <v>62391600</v>
      </c>
    </row>
    <row r="689" spans="1:11" ht="11.25" customHeight="1">
      <c r="A689" s="135" t="s">
        <v>216</v>
      </c>
      <c r="B689" s="132" t="s">
        <v>587</v>
      </c>
      <c r="C689" s="136" t="s">
        <v>326</v>
      </c>
      <c r="D689" s="136" t="s">
        <v>622</v>
      </c>
      <c r="E689" s="136" t="s">
        <v>217</v>
      </c>
      <c r="F689" s="133">
        <f t="shared" si="62"/>
        <v>59421600</v>
      </c>
      <c r="G689" s="134">
        <f t="shared" si="59"/>
        <v>0</v>
      </c>
      <c r="H689" s="133">
        <f t="shared" si="62"/>
        <v>59421600</v>
      </c>
      <c r="I689" s="133">
        <f>I690</f>
        <v>62391600</v>
      </c>
      <c r="J689" s="134">
        <f t="shared" si="60"/>
        <v>0</v>
      </c>
      <c r="K689" s="133">
        <f>K690</f>
        <v>62391600</v>
      </c>
    </row>
    <row r="690" spans="1:11" ht="22.5" customHeight="1">
      <c r="A690" s="135" t="s">
        <v>218</v>
      </c>
      <c r="B690" s="132" t="s">
        <v>587</v>
      </c>
      <c r="C690" s="136" t="s">
        <v>326</v>
      </c>
      <c r="D690" s="136" t="s">
        <v>622</v>
      </c>
      <c r="E690" s="136" t="s">
        <v>219</v>
      </c>
      <c r="F690" s="133">
        <f t="shared" si="62"/>
        <v>59421600</v>
      </c>
      <c r="G690" s="134">
        <f t="shared" si="59"/>
        <v>0</v>
      </c>
      <c r="H690" s="133">
        <f t="shared" si="62"/>
        <v>59421600</v>
      </c>
      <c r="I690" s="133">
        <f>I691</f>
        <v>62391600</v>
      </c>
      <c r="J690" s="134">
        <f t="shared" si="60"/>
        <v>0</v>
      </c>
      <c r="K690" s="133">
        <f>K691</f>
        <v>62391600</v>
      </c>
    </row>
    <row r="691" spans="1:11" ht="11.25" customHeight="1">
      <c r="A691" s="135" t="s">
        <v>436</v>
      </c>
      <c r="B691" s="132" t="s">
        <v>587</v>
      </c>
      <c r="C691" s="132" t="s">
        <v>326</v>
      </c>
      <c r="D691" s="132" t="s">
        <v>622</v>
      </c>
      <c r="E691" s="132" t="s">
        <v>437</v>
      </c>
      <c r="F691" s="133">
        <v>59421600</v>
      </c>
      <c r="G691" s="134">
        <f t="shared" si="59"/>
        <v>0</v>
      </c>
      <c r="H691" s="133">
        <v>59421600</v>
      </c>
      <c r="I691" s="133">
        <v>62391600</v>
      </c>
      <c r="J691" s="134">
        <f t="shared" si="60"/>
        <v>0</v>
      </c>
      <c r="K691" s="133">
        <v>62391600</v>
      </c>
    </row>
    <row r="692" spans="1:11" ht="33.75">
      <c r="A692" s="131" t="s">
        <v>623</v>
      </c>
      <c r="B692" s="132" t="s">
        <v>624</v>
      </c>
      <c r="C692" s="132"/>
      <c r="D692" s="132"/>
      <c r="E692" s="132"/>
      <c r="F692" s="133">
        <f>F693+F700+F729</f>
        <v>238264420</v>
      </c>
      <c r="G692" s="134">
        <f t="shared" si="59"/>
        <v>20000</v>
      </c>
      <c r="H692" s="133">
        <f>H693+H700+H729</f>
        <v>238284420</v>
      </c>
      <c r="I692" s="133">
        <f>I693+I700+I729</f>
        <v>249861000</v>
      </c>
      <c r="J692" s="134">
        <f t="shared" si="60"/>
        <v>20000</v>
      </c>
      <c r="K692" s="133">
        <f>K693+K700+K729</f>
        <v>249881000</v>
      </c>
    </row>
    <row r="693" spans="1:11" ht="12">
      <c r="A693" s="135" t="s">
        <v>188</v>
      </c>
      <c r="B693" s="132" t="s">
        <v>624</v>
      </c>
      <c r="C693" s="136" t="s">
        <v>189</v>
      </c>
      <c r="D693" s="136"/>
      <c r="E693" s="136"/>
      <c r="F693" s="133">
        <f t="shared" ref="F693:H698" si="63">F694</f>
        <v>8830</v>
      </c>
      <c r="G693" s="134">
        <f t="shared" si="59"/>
        <v>0</v>
      </c>
      <c r="H693" s="133">
        <f t="shared" si="63"/>
        <v>8830</v>
      </c>
      <c r="I693" s="133"/>
      <c r="J693" s="134">
        <f t="shared" si="60"/>
        <v>0</v>
      </c>
      <c r="K693" s="133"/>
    </row>
    <row r="694" spans="1:11" ht="12">
      <c r="A694" s="135" t="s">
        <v>236</v>
      </c>
      <c r="B694" s="132" t="s">
        <v>624</v>
      </c>
      <c r="C694" s="136" t="s">
        <v>237</v>
      </c>
      <c r="D694" s="136"/>
      <c r="E694" s="136"/>
      <c r="F694" s="133">
        <f t="shared" si="63"/>
        <v>8830</v>
      </c>
      <c r="G694" s="134">
        <f t="shared" si="59"/>
        <v>0</v>
      </c>
      <c r="H694" s="133">
        <f t="shared" si="63"/>
        <v>8830</v>
      </c>
      <c r="I694" s="133"/>
      <c r="J694" s="134">
        <f t="shared" si="60"/>
        <v>0</v>
      </c>
      <c r="K694" s="133"/>
    </row>
    <row r="695" spans="1:11" ht="22.5">
      <c r="A695" s="135" t="s">
        <v>244</v>
      </c>
      <c r="B695" s="132" t="s">
        <v>624</v>
      </c>
      <c r="C695" s="136" t="s">
        <v>237</v>
      </c>
      <c r="D695" s="136" t="s">
        <v>245</v>
      </c>
      <c r="E695" s="136"/>
      <c r="F695" s="133">
        <f t="shared" si="63"/>
        <v>8830</v>
      </c>
      <c r="G695" s="134">
        <f t="shared" si="59"/>
        <v>0</v>
      </c>
      <c r="H695" s="133">
        <f t="shared" si="63"/>
        <v>8830</v>
      </c>
      <c r="I695" s="133"/>
      <c r="J695" s="134">
        <f t="shared" si="60"/>
        <v>0</v>
      </c>
      <c r="K695" s="133"/>
    </row>
    <row r="696" spans="1:11" ht="45">
      <c r="A696" s="135" t="s">
        <v>248</v>
      </c>
      <c r="B696" s="132" t="s">
        <v>624</v>
      </c>
      <c r="C696" s="136" t="s">
        <v>237</v>
      </c>
      <c r="D696" s="136" t="s">
        <v>249</v>
      </c>
      <c r="E696" s="136"/>
      <c r="F696" s="133">
        <f t="shared" si="63"/>
        <v>8830</v>
      </c>
      <c r="G696" s="134">
        <f t="shared" si="59"/>
        <v>0</v>
      </c>
      <c r="H696" s="133">
        <f t="shared" si="63"/>
        <v>8830</v>
      </c>
      <c r="I696" s="133"/>
      <c r="J696" s="134">
        <f t="shared" si="60"/>
        <v>0</v>
      </c>
      <c r="K696" s="133"/>
    </row>
    <row r="697" spans="1:11" ht="22.5">
      <c r="A697" s="135" t="s">
        <v>208</v>
      </c>
      <c r="B697" s="132" t="s">
        <v>624</v>
      </c>
      <c r="C697" s="136" t="s">
        <v>237</v>
      </c>
      <c r="D697" s="136" t="s">
        <v>249</v>
      </c>
      <c r="E697" s="136" t="s">
        <v>209</v>
      </c>
      <c r="F697" s="133">
        <f t="shared" si="63"/>
        <v>8830</v>
      </c>
      <c r="G697" s="134">
        <f t="shared" si="59"/>
        <v>0</v>
      </c>
      <c r="H697" s="133">
        <f t="shared" si="63"/>
        <v>8830</v>
      </c>
      <c r="I697" s="133"/>
      <c r="J697" s="134">
        <f t="shared" si="60"/>
        <v>0</v>
      </c>
      <c r="K697" s="133"/>
    </row>
    <row r="698" spans="1:11" ht="33.75">
      <c r="A698" s="135" t="s">
        <v>210</v>
      </c>
      <c r="B698" s="132" t="s">
        <v>624</v>
      </c>
      <c r="C698" s="136" t="s">
        <v>237</v>
      </c>
      <c r="D698" s="136" t="s">
        <v>249</v>
      </c>
      <c r="E698" s="136" t="s">
        <v>211</v>
      </c>
      <c r="F698" s="133">
        <f t="shared" si="63"/>
        <v>8830</v>
      </c>
      <c r="G698" s="134">
        <f t="shared" si="59"/>
        <v>0</v>
      </c>
      <c r="H698" s="133">
        <f t="shared" si="63"/>
        <v>8830</v>
      </c>
      <c r="I698" s="133"/>
      <c r="J698" s="134">
        <f t="shared" si="60"/>
        <v>0</v>
      </c>
      <c r="K698" s="133"/>
    </row>
    <row r="699" spans="1:11" ht="33.75">
      <c r="A699" s="135" t="s">
        <v>214</v>
      </c>
      <c r="B699" s="132" t="s">
        <v>624</v>
      </c>
      <c r="C699" s="132" t="s">
        <v>237</v>
      </c>
      <c r="D699" s="132" t="s">
        <v>249</v>
      </c>
      <c r="E699" s="132" t="s">
        <v>215</v>
      </c>
      <c r="F699" s="133">
        <v>8830</v>
      </c>
      <c r="G699" s="134">
        <f t="shared" si="59"/>
        <v>0</v>
      </c>
      <c r="H699" s="133">
        <v>8830</v>
      </c>
      <c r="I699" s="133"/>
      <c r="J699" s="134">
        <f t="shared" si="60"/>
        <v>0</v>
      </c>
      <c r="K699" s="133"/>
    </row>
    <row r="700" spans="1:11" ht="12">
      <c r="A700" s="135" t="s">
        <v>453</v>
      </c>
      <c r="B700" s="132" t="s">
        <v>624</v>
      </c>
      <c r="C700" s="136" t="s">
        <v>454</v>
      </c>
      <c r="D700" s="136"/>
      <c r="E700" s="136"/>
      <c r="F700" s="133">
        <f>F701+F723</f>
        <v>191135290</v>
      </c>
      <c r="G700" s="134">
        <f t="shared" si="59"/>
        <v>0</v>
      </c>
      <c r="H700" s="133">
        <f>H701+H723</f>
        <v>191135290</v>
      </c>
      <c r="I700" s="133">
        <f>I701+I723</f>
        <v>201115600</v>
      </c>
      <c r="J700" s="134">
        <f t="shared" si="60"/>
        <v>0</v>
      </c>
      <c r="K700" s="133">
        <f>K701+K723</f>
        <v>201115600</v>
      </c>
    </row>
    <row r="701" spans="1:11" ht="12">
      <c r="A701" s="135" t="s">
        <v>474</v>
      </c>
      <c r="B701" s="132" t="s">
        <v>624</v>
      </c>
      <c r="C701" s="136" t="s">
        <v>475</v>
      </c>
      <c r="D701" s="136"/>
      <c r="E701" s="136"/>
      <c r="F701" s="133">
        <f>F702+F711</f>
        <v>190416900</v>
      </c>
      <c r="G701" s="134">
        <f t="shared" si="59"/>
        <v>0</v>
      </c>
      <c r="H701" s="133">
        <f>H702+H711</f>
        <v>190416900</v>
      </c>
      <c r="I701" s="133">
        <f>I702+I711</f>
        <v>201115600</v>
      </c>
      <c r="J701" s="134">
        <f t="shared" si="60"/>
        <v>0</v>
      </c>
      <c r="K701" s="133">
        <f>K702+K711</f>
        <v>201115600</v>
      </c>
    </row>
    <row r="702" spans="1:11" ht="22.5">
      <c r="A702" s="135" t="s">
        <v>481</v>
      </c>
      <c r="B702" s="132" t="s">
        <v>624</v>
      </c>
      <c r="C702" s="136" t="s">
        <v>475</v>
      </c>
      <c r="D702" s="136" t="s">
        <v>482</v>
      </c>
      <c r="E702" s="136"/>
      <c r="F702" s="133">
        <f>F703</f>
        <v>189475900</v>
      </c>
      <c r="G702" s="134">
        <f t="shared" si="59"/>
        <v>0</v>
      </c>
      <c r="H702" s="133">
        <f>H703</f>
        <v>189475900</v>
      </c>
      <c r="I702" s="133">
        <f>I703</f>
        <v>201115600</v>
      </c>
      <c r="J702" s="134">
        <f t="shared" si="60"/>
        <v>0</v>
      </c>
      <c r="K702" s="133">
        <f>K703</f>
        <v>201115600</v>
      </c>
    </row>
    <row r="703" spans="1:11" ht="22.5">
      <c r="A703" s="135" t="s">
        <v>268</v>
      </c>
      <c r="B703" s="132" t="s">
        <v>624</v>
      </c>
      <c r="C703" s="136" t="s">
        <v>475</v>
      </c>
      <c r="D703" s="136" t="s">
        <v>483</v>
      </c>
      <c r="E703" s="136"/>
      <c r="F703" s="133">
        <f>F704</f>
        <v>189475900</v>
      </c>
      <c r="G703" s="134">
        <f t="shared" si="59"/>
        <v>0</v>
      </c>
      <c r="H703" s="133">
        <f>H704</f>
        <v>189475900</v>
      </c>
      <c r="I703" s="133">
        <f>I704</f>
        <v>201115600</v>
      </c>
      <c r="J703" s="134">
        <f t="shared" si="60"/>
        <v>0</v>
      </c>
      <c r="K703" s="133">
        <f>K704</f>
        <v>201115600</v>
      </c>
    </row>
    <row r="704" spans="1:11" ht="45">
      <c r="A704" s="135" t="s">
        <v>340</v>
      </c>
      <c r="B704" s="132" t="s">
        <v>624</v>
      </c>
      <c r="C704" s="136" t="s">
        <v>475</v>
      </c>
      <c r="D704" s="136" t="s">
        <v>483</v>
      </c>
      <c r="E704" s="136" t="s">
        <v>341</v>
      </c>
      <c r="F704" s="133">
        <f>F705+F708</f>
        <v>189475900</v>
      </c>
      <c r="G704" s="134">
        <f t="shared" si="59"/>
        <v>0</v>
      </c>
      <c r="H704" s="133">
        <f>H705+H708</f>
        <v>189475900</v>
      </c>
      <c r="I704" s="133">
        <f>I705+I708</f>
        <v>201115600</v>
      </c>
      <c r="J704" s="134">
        <f t="shared" si="60"/>
        <v>0</v>
      </c>
      <c r="K704" s="133">
        <f>K705+K708</f>
        <v>201115600</v>
      </c>
    </row>
    <row r="705" spans="1:11" ht="12">
      <c r="A705" s="137" t="s">
        <v>449</v>
      </c>
      <c r="B705" s="132" t="s">
        <v>624</v>
      </c>
      <c r="C705" s="136" t="s">
        <v>475</v>
      </c>
      <c r="D705" s="136" t="s">
        <v>483</v>
      </c>
      <c r="E705" s="136" t="s">
        <v>450</v>
      </c>
      <c r="F705" s="133">
        <f>F706+F707</f>
        <v>136505900</v>
      </c>
      <c r="G705" s="134">
        <f t="shared" si="59"/>
        <v>0</v>
      </c>
      <c r="H705" s="133">
        <f>H706+H707</f>
        <v>136505900</v>
      </c>
      <c r="I705" s="133">
        <f>I706+I707</f>
        <v>144790200</v>
      </c>
      <c r="J705" s="134">
        <f t="shared" si="60"/>
        <v>0</v>
      </c>
      <c r="K705" s="133">
        <f>K706+K707</f>
        <v>144790200</v>
      </c>
    </row>
    <row r="706" spans="1:11" ht="67.5">
      <c r="A706" s="135" t="s">
        <v>460</v>
      </c>
      <c r="B706" s="132" t="s">
        <v>624</v>
      </c>
      <c r="C706" s="132" t="s">
        <v>475</v>
      </c>
      <c r="D706" s="132" t="s">
        <v>483</v>
      </c>
      <c r="E706" s="132" t="s">
        <v>461</v>
      </c>
      <c r="F706" s="133">
        <v>133167900</v>
      </c>
      <c r="G706" s="134">
        <f t="shared" si="59"/>
        <v>0</v>
      </c>
      <c r="H706" s="133">
        <v>133167900</v>
      </c>
      <c r="I706" s="133">
        <v>141283200</v>
      </c>
      <c r="J706" s="134">
        <f t="shared" si="60"/>
        <v>0</v>
      </c>
      <c r="K706" s="133">
        <v>141283200</v>
      </c>
    </row>
    <row r="707" spans="1:11" ht="22.5">
      <c r="A707" s="135" t="s">
        <v>451</v>
      </c>
      <c r="B707" s="132" t="s">
        <v>624</v>
      </c>
      <c r="C707" s="132" t="s">
        <v>475</v>
      </c>
      <c r="D707" s="132" t="s">
        <v>483</v>
      </c>
      <c r="E707" s="132" t="s">
        <v>452</v>
      </c>
      <c r="F707" s="133">
        <v>3338000</v>
      </c>
      <c r="G707" s="134">
        <f t="shared" si="59"/>
        <v>0</v>
      </c>
      <c r="H707" s="133">
        <v>3338000</v>
      </c>
      <c r="I707" s="133">
        <v>3507000</v>
      </c>
      <c r="J707" s="134">
        <f t="shared" si="60"/>
        <v>0</v>
      </c>
      <c r="K707" s="133">
        <v>3507000</v>
      </c>
    </row>
    <row r="708" spans="1:11" ht="12">
      <c r="A708" s="135" t="s">
        <v>342</v>
      </c>
      <c r="B708" s="132" t="s">
        <v>624</v>
      </c>
      <c r="C708" s="136" t="s">
        <v>475</v>
      </c>
      <c r="D708" s="136" t="s">
        <v>483</v>
      </c>
      <c r="E708" s="136" t="s">
        <v>343</v>
      </c>
      <c r="F708" s="133">
        <f>F709+F710</f>
        <v>52970000</v>
      </c>
      <c r="G708" s="134">
        <f t="shared" si="59"/>
        <v>0</v>
      </c>
      <c r="H708" s="133">
        <f>H709+H710</f>
        <v>52970000</v>
      </c>
      <c r="I708" s="133">
        <f>I709+I710</f>
        <v>56325400</v>
      </c>
      <c r="J708" s="134">
        <f t="shared" si="60"/>
        <v>0</v>
      </c>
      <c r="K708" s="133">
        <f>K709+K710</f>
        <v>56325400</v>
      </c>
    </row>
    <row r="709" spans="1:11" ht="67.5">
      <c r="A709" s="135" t="s">
        <v>344</v>
      </c>
      <c r="B709" s="132" t="s">
        <v>624</v>
      </c>
      <c r="C709" s="132" t="s">
        <v>475</v>
      </c>
      <c r="D709" s="132" t="s">
        <v>483</v>
      </c>
      <c r="E709" s="132" t="s">
        <v>345</v>
      </c>
      <c r="F709" s="133">
        <v>51283000</v>
      </c>
      <c r="G709" s="134">
        <f t="shared" si="59"/>
        <v>0</v>
      </c>
      <c r="H709" s="133">
        <v>51283000</v>
      </c>
      <c r="I709" s="133">
        <v>54554000</v>
      </c>
      <c r="J709" s="134">
        <f t="shared" si="60"/>
        <v>0</v>
      </c>
      <c r="K709" s="133">
        <v>54554000</v>
      </c>
    </row>
    <row r="710" spans="1:11" ht="22.5">
      <c r="A710" s="135" t="s">
        <v>346</v>
      </c>
      <c r="B710" s="132" t="s">
        <v>624</v>
      </c>
      <c r="C710" s="132" t="s">
        <v>475</v>
      </c>
      <c r="D710" s="132" t="s">
        <v>483</v>
      </c>
      <c r="E710" s="132" t="s">
        <v>347</v>
      </c>
      <c r="F710" s="133">
        <v>1687000</v>
      </c>
      <c r="G710" s="134">
        <f t="shared" si="59"/>
        <v>0</v>
      </c>
      <c r="H710" s="133">
        <v>1687000</v>
      </c>
      <c r="I710" s="133">
        <v>1771400</v>
      </c>
      <c r="J710" s="134">
        <f t="shared" si="60"/>
        <v>0</v>
      </c>
      <c r="K710" s="133">
        <v>1771400</v>
      </c>
    </row>
    <row r="711" spans="1:11" ht="22.5">
      <c r="A711" s="135" t="s">
        <v>244</v>
      </c>
      <c r="B711" s="132" t="s">
        <v>624</v>
      </c>
      <c r="C711" s="136" t="s">
        <v>475</v>
      </c>
      <c r="D711" s="136" t="s">
        <v>245</v>
      </c>
      <c r="E711" s="136"/>
      <c r="F711" s="133">
        <f>F712+F717</f>
        <v>941000</v>
      </c>
      <c r="G711" s="134">
        <f t="shared" si="59"/>
        <v>0</v>
      </c>
      <c r="H711" s="133">
        <f>H712+H717</f>
        <v>941000</v>
      </c>
      <c r="I711" s="133"/>
      <c r="J711" s="134">
        <f t="shared" si="60"/>
        <v>0</v>
      </c>
      <c r="K711" s="133"/>
    </row>
    <row r="712" spans="1:11" ht="67.5">
      <c r="A712" s="135" t="s">
        <v>256</v>
      </c>
      <c r="B712" s="132" t="s">
        <v>624</v>
      </c>
      <c r="C712" s="136" t="s">
        <v>475</v>
      </c>
      <c r="D712" s="136" t="s">
        <v>257</v>
      </c>
      <c r="E712" s="136"/>
      <c r="F712" s="133">
        <f>F713</f>
        <v>400000</v>
      </c>
      <c r="G712" s="134">
        <f t="shared" si="59"/>
        <v>0</v>
      </c>
      <c r="H712" s="133">
        <f>H713</f>
        <v>400000</v>
      </c>
      <c r="I712" s="133"/>
      <c r="J712" s="134">
        <f t="shared" si="60"/>
        <v>0</v>
      </c>
      <c r="K712" s="133"/>
    </row>
    <row r="713" spans="1:11" ht="45">
      <c r="A713" s="135" t="s">
        <v>258</v>
      </c>
      <c r="B713" s="132" t="s">
        <v>624</v>
      </c>
      <c r="C713" s="136" t="s">
        <v>475</v>
      </c>
      <c r="D713" s="136" t="s">
        <v>259</v>
      </c>
      <c r="E713" s="136"/>
      <c r="F713" s="133">
        <f>F714</f>
        <v>400000</v>
      </c>
      <c r="G713" s="134">
        <f t="shared" si="59"/>
        <v>0</v>
      </c>
      <c r="H713" s="133">
        <f>H714</f>
        <v>400000</v>
      </c>
      <c r="I713" s="133"/>
      <c r="J713" s="134">
        <f t="shared" si="60"/>
        <v>0</v>
      </c>
      <c r="K713" s="133"/>
    </row>
    <row r="714" spans="1:11" ht="45">
      <c r="A714" s="135" t="s">
        <v>340</v>
      </c>
      <c r="B714" s="132" t="s">
        <v>624</v>
      </c>
      <c r="C714" s="136" t="s">
        <v>475</v>
      </c>
      <c r="D714" s="136" t="s">
        <v>259</v>
      </c>
      <c r="E714" s="136" t="s">
        <v>341</v>
      </c>
      <c r="F714" s="133">
        <f>F715</f>
        <v>400000</v>
      </c>
      <c r="G714" s="134">
        <f t="shared" si="59"/>
        <v>0</v>
      </c>
      <c r="H714" s="133">
        <f>H715</f>
        <v>400000</v>
      </c>
      <c r="I714" s="133"/>
      <c r="J714" s="134">
        <f t="shared" si="60"/>
        <v>0</v>
      </c>
      <c r="K714" s="133"/>
    </row>
    <row r="715" spans="1:11" ht="12">
      <c r="A715" s="137" t="s">
        <v>449</v>
      </c>
      <c r="B715" s="132" t="s">
        <v>624</v>
      </c>
      <c r="C715" s="136" t="s">
        <v>475</v>
      </c>
      <c r="D715" s="136" t="s">
        <v>259</v>
      </c>
      <c r="E715" s="136" t="s">
        <v>450</v>
      </c>
      <c r="F715" s="133">
        <f>F716</f>
        <v>400000</v>
      </c>
      <c r="G715" s="134">
        <f t="shared" si="59"/>
        <v>0</v>
      </c>
      <c r="H715" s="133">
        <f>H716</f>
        <v>400000</v>
      </c>
      <c r="I715" s="133"/>
      <c r="J715" s="134">
        <f t="shared" si="60"/>
        <v>0</v>
      </c>
      <c r="K715" s="133"/>
    </row>
    <row r="716" spans="1:11" ht="22.5">
      <c r="A716" s="135" t="s">
        <v>451</v>
      </c>
      <c r="B716" s="132" t="s">
        <v>624</v>
      </c>
      <c r="C716" s="132" t="s">
        <v>475</v>
      </c>
      <c r="D716" s="132" t="s">
        <v>259</v>
      </c>
      <c r="E716" s="132" t="s">
        <v>452</v>
      </c>
      <c r="F716" s="133">
        <v>400000</v>
      </c>
      <c r="G716" s="134">
        <f t="shared" si="59"/>
        <v>0</v>
      </c>
      <c r="H716" s="133">
        <v>400000</v>
      </c>
      <c r="I716" s="133"/>
      <c r="J716" s="134">
        <f t="shared" si="60"/>
        <v>0</v>
      </c>
      <c r="K716" s="133"/>
    </row>
    <row r="717" spans="1:11" ht="45">
      <c r="A717" s="135" t="s">
        <v>260</v>
      </c>
      <c r="B717" s="132" t="s">
        <v>624</v>
      </c>
      <c r="C717" s="136" t="s">
        <v>475</v>
      </c>
      <c r="D717" s="136" t="s">
        <v>261</v>
      </c>
      <c r="E717" s="136"/>
      <c r="F717" s="133">
        <f>F718</f>
        <v>541000</v>
      </c>
      <c r="G717" s="134">
        <f t="shared" si="59"/>
        <v>0</v>
      </c>
      <c r="H717" s="133">
        <f>H718</f>
        <v>541000</v>
      </c>
      <c r="I717" s="133"/>
      <c r="J717" s="134">
        <f t="shared" si="60"/>
        <v>0</v>
      </c>
      <c r="K717" s="133"/>
    </row>
    <row r="718" spans="1:11" ht="45">
      <c r="A718" s="135" t="s">
        <v>340</v>
      </c>
      <c r="B718" s="132" t="s">
        <v>624</v>
      </c>
      <c r="C718" s="136" t="s">
        <v>475</v>
      </c>
      <c r="D718" s="136" t="s">
        <v>261</v>
      </c>
      <c r="E718" s="136" t="s">
        <v>341</v>
      </c>
      <c r="F718" s="133">
        <f>F719+F721</f>
        <v>541000</v>
      </c>
      <c r="G718" s="134">
        <f t="shared" si="59"/>
        <v>0</v>
      </c>
      <c r="H718" s="133">
        <f>H719+H721</f>
        <v>541000</v>
      </c>
      <c r="I718" s="133"/>
      <c r="J718" s="134">
        <f t="shared" si="60"/>
        <v>0</v>
      </c>
      <c r="K718" s="133"/>
    </row>
    <row r="719" spans="1:11" ht="12">
      <c r="A719" s="137" t="s">
        <v>449</v>
      </c>
      <c r="B719" s="132" t="s">
        <v>624</v>
      </c>
      <c r="C719" s="136" t="s">
        <v>475</v>
      </c>
      <c r="D719" s="136" t="s">
        <v>261</v>
      </c>
      <c r="E719" s="136" t="s">
        <v>450</v>
      </c>
      <c r="F719" s="133">
        <f>F720</f>
        <v>430000</v>
      </c>
      <c r="G719" s="134">
        <f t="shared" si="59"/>
        <v>0</v>
      </c>
      <c r="H719" s="133">
        <f>H720</f>
        <v>430000</v>
      </c>
      <c r="I719" s="133"/>
      <c r="J719" s="134">
        <f t="shared" si="60"/>
        <v>0</v>
      </c>
      <c r="K719" s="133"/>
    </row>
    <row r="720" spans="1:11" ht="22.5">
      <c r="A720" s="135" t="s">
        <v>451</v>
      </c>
      <c r="B720" s="132" t="s">
        <v>624</v>
      </c>
      <c r="C720" s="132" t="s">
        <v>475</v>
      </c>
      <c r="D720" s="132" t="s">
        <v>261</v>
      </c>
      <c r="E720" s="132" t="s">
        <v>452</v>
      </c>
      <c r="F720" s="133">
        <v>430000</v>
      </c>
      <c r="G720" s="134">
        <f t="shared" si="59"/>
        <v>0</v>
      </c>
      <c r="H720" s="133">
        <v>430000</v>
      </c>
      <c r="I720" s="133"/>
      <c r="J720" s="134">
        <f t="shared" si="60"/>
        <v>0</v>
      </c>
      <c r="K720" s="133"/>
    </row>
    <row r="721" spans="1:11" ht="12">
      <c r="A721" s="135" t="s">
        <v>342</v>
      </c>
      <c r="B721" s="132" t="s">
        <v>624</v>
      </c>
      <c r="C721" s="136" t="s">
        <v>475</v>
      </c>
      <c r="D721" s="136" t="s">
        <v>261</v>
      </c>
      <c r="E721" s="136" t="s">
        <v>343</v>
      </c>
      <c r="F721" s="133">
        <f>F722</f>
        <v>111000</v>
      </c>
      <c r="G721" s="134">
        <f t="shared" si="59"/>
        <v>0</v>
      </c>
      <c r="H721" s="133">
        <f>H722</f>
        <v>111000</v>
      </c>
      <c r="I721" s="133"/>
      <c r="J721" s="134">
        <f t="shared" si="60"/>
        <v>0</v>
      </c>
      <c r="K721" s="133"/>
    </row>
    <row r="722" spans="1:11" ht="22.5">
      <c r="A722" s="135" t="s">
        <v>346</v>
      </c>
      <c r="B722" s="132" t="s">
        <v>624</v>
      </c>
      <c r="C722" s="132" t="s">
        <v>475</v>
      </c>
      <c r="D722" s="132" t="s">
        <v>261</v>
      </c>
      <c r="E722" s="132" t="s">
        <v>347</v>
      </c>
      <c r="F722" s="133">
        <v>111000</v>
      </c>
      <c r="G722" s="134">
        <f t="shared" si="59"/>
        <v>0</v>
      </c>
      <c r="H722" s="133">
        <v>111000</v>
      </c>
      <c r="I722" s="133"/>
      <c r="J722" s="134">
        <f t="shared" si="60"/>
        <v>0</v>
      </c>
      <c r="K722" s="133"/>
    </row>
    <row r="723" spans="1:11" ht="22.5">
      <c r="A723" s="135" t="s">
        <v>502</v>
      </c>
      <c r="B723" s="132" t="s">
        <v>624</v>
      </c>
      <c r="C723" s="136" t="s">
        <v>503</v>
      </c>
      <c r="D723" s="136"/>
      <c r="E723" s="136"/>
      <c r="F723" s="133">
        <f>F724</f>
        <v>718390</v>
      </c>
      <c r="G723" s="134">
        <f t="shared" si="59"/>
        <v>0</v>
      </c>
      <c r="H723" s="133">
        <f>H724</f>
        <v>718390</v>
      </c>
      <c r="I723" s="133"/>
      <c r="J723" s="134">
        <f t="shared" si="60"/>
        <v>0</v>
      </c>
      <c r="K723" s="133"/>
    </row>
    <row r="724" spans="1:11" ht="22.5">
      <c r="A724" s="135" t="s">
        <v>507</v>
      </c>
      <c r="B724" s="132" t="s">
        <v>624</v>
      </c>
      <c r="C724" s="136" t="s">
        <v>503</v>
      </c>
      <c r="D724" s="136" t="s">
        <v>508</v>
      </c>
      <c r="E724" s="136"/>
      <c r="F724" s="133">
        <f>F725</f>
        <v>718390</v>
      </c>
      <c r="G724" s="134">
        <f t="shared" si="59"/>
        <v>0</v>
      </c>
      <c r="H724" s="133">
        <f>H725</f>
        <v>718390</v>
      </c>
      <c r="I724" s="133"/>
      <c r="J724" s="134">
        <f t="shared" si="60"/>
        <v>0</v>
      </c>
      <c r="K724" s="133"/>
    </row>
    <row r="725" spans="1:11" ht="12">
      <c r="A725" s="135" t="s">
        <v>509</v>
      </c>
      <c r="B725" s="132" t="s">
        <v>624</v>
      </c>
      <c r="C725" s="136" t="s">
        <v>503</v>
      </c>
      <c r="D725" s="136" t="s">
        <v>510</v>
      </c>
      <c r="E725" s="136"/>
      <c r="F725" s="133">
        <f>F726</f>
        <v>718390</v>
      </c>
      <c r="G725" s="134">
        <f t="shared" si="59"/>
        <v>0</v>
      </c>
      <c r="H725" s="133">
        <f>H726</f>
        <v>718390</v>
      </c>
      <c r="I725" s="133"/>
      <c r="J725" s="134">
        <f t="shared" si="60"/>
        <v>0</v>
      </c>
      <c r="K725" s="133"/>
    </row>
    <row r="726" spans="1:11" ht="22.5">
      <c r="A726" s="135" t="s">
        <v>208</v>
      </c>
      <c r="B726" s="132" t="s">
        <v>624</v>
      </c>
      <c r="C726" s="136" t="s">
        <v>503</v>
      </c>
      <c r="D726" s="136" t="s">
        <v>510</v>
      </c>
      <c r="E726" s="136" t="s">
        <v>209</v>
      </c>
      <c r="F726" s="133">
        <f>F727</f>
        <v>718390</v>
      </c>
      <c r="G726" s="134">
        <f t="shared" si="59"/>
        <v>0</v>
      </c>
      <c r="H726" s="133">
        <f>H727</f>
        <v>718390</v>
      </c>
      <c r="I726" s="133"/>
      <c r="J726" s="134">
        <f t="shared" si="60"/>
        <v>0</v>
      </c>
      <c r="K726" s="133"/>
    </row>
    <row r="727" spans="1:11" ht="33.75">
      <c r="A727" s="135" t="s">
        <v>210</v>
      </c>
      <c r="B727" s="132" t="s">
        <v>624</v>
      </c>
      <c r="C727" s="136" t="s">
        <v>503</v>
      </c>
      <c r="D727" s="136" t="s">
        <v>510</v>
      </c>
      <c r="E727" s="136" t="s">
        <v>211</v>
      </c>
      <c r="F727" s="133">
        <f>F728</f>
        <v>718390</v>
      </c>
      <c r="G727" s="134">
        <f t="shared" si="59"/>
        <v>0</v>
      </c>
      <c r="H727" s="133">
        <f>H728</f>
        <v>718390</v>
      </c>
      <c r="I727" s="133"/>
      <c r="J727" s="134">
        <f t="shared" si="60"/>
        <v>0</v>
      </c>
      <c r="K727" s="133"/>
    </row>
    <row r="728" spans="1:11" ht="33.75">
      <c r="A728" s="135" t="s">
        <v>214</v>
      </c>
      <c r="B728" s="132" t="s">
        <v>624</v>
      </c>
      <c r="C728" s="132" t="s">
        <v>503</v>
      </c>
      <c r="D728" s="132" t="s">
        <v>510</v>
      </c>
      <c r="E728" s="132" t="s">
        <v>215</v>
      </c>
      <c r="F728" s="133">
        <v>718390</v>
      </c>
      <c r="G728" s="134">
        <f t="shared" si="59"/>
        <v>0</v>
      </c>
      <c r="H728" s="133">
        <v>718390</v>
      </c>
      <c r="I728" s="133"/>
      <c r="J728" s="134">
        <f t="shared" si="60"/>
        <v>0</v>
      </c>
      <c r="K728" s="133"/>
    </row>
    <row r="729" spans="1:11" ht="12">
      <c r="A729" s="135" t="s">
        <v>628</v>
      </c>
      <c r="B729" s="132" t="s">
        <v>624</v>
      </c>
      <c r="C729" s="136" t="s">
        <v>629</v>
      </c>
      <c r="D729" s="136"/>
      <c r="E729" s="136"/>
      <c r="F729" s="133">
        <f>F730+F747</f>
        <v>47120300</v>
      </c>
      <c r="G729" s="134">
        <f t="shared" si="59"/>
        <v>20000</v>
      </c>
      <c r="H729" s="133">
        <f>H730+H747</f>
        <v>47140300</v>
      </c>
      <c r="I729" s="133">
        <f>I730+I747</f>
        <v>48745400</v>
      </c>
      <c r="J729" s="134">
        <f t="shared" si="60"/>
        <v>20000</v>
      </c>
      <c r="K729" s="133">
        <f>K730+K747</f>
        <v>48765400</v>
      </c>
    </row>
    <row r="730" spans="1:11" ht="12">
      <c r="A730" s="135" t="s">
        <v>630</v>
      </c>
      <c r="B730" s="132" t="s">
        <v>624</v>
      </c>
      <c r="C730" s="136" t="s">
        <v>631</v>
      </c>
      <c r="D730" s="136"/>
      <c r="E730" s="136"/>
      <c r="F730" s="133">
        <f>F731+F737</f>
        <v>30305000</v>
      </c>
      <c r="G730" s="134">
        <f t="shared" si="59"/>
        <v>0</v>
      </c>
      <c r="H730" s="133">
        <f>H731+H737</f>
        <v>30305000</v>
      </c>
      <c r="I730" s="133">
        <f>I731+I737</f>
        <v>31783000</v>
      </c>
      <c r="J730" s="134">
        <f t="shared" si="60"/>
        <v>0</v>
      </c>
      <c r="K730" s="133">
        <f>K731+K737</f>
        <v>31783000</v>
      </c>
    </row>
    <row r="731" spans="1:11" ht="22.5">
      <c r="A731" s="135" t="s">
        <v>632</v>
      </c>
      <c r="B731" s="132" t="s">
        <v>624</v>
      </c>
      <c r="C731" s="136" t="s">
        <v>631</v>
      </c>
      <c r="D731" s="136" t="s">
        <v>633</v>
      </c>
      <c r="E731" s="136"/>
      <c r="F731" s="133">
        <f t="shared" ref="F731:H733" si="64">F732</f>
        <v>29834000</v>
      </c>
      <c r="G731" s="134">
        <f t="shared" si="59"/>
        <v>0</v>
      </c>
      <c r="H731" s="133">
        <f t="shared" si="64"/>
        <v>29834000</v>
      </c>
      <c r="I731" s="133">
        <f>I732</f>
        <v>31783000</v>
      </c>
      <c r="J731" s="134">
        <f t="shared" si="60"/>
        <v>0</v>
      </c>
      <c r="K731" s="133">
        <f>K732</f>
        <v>31783000</v>
      </c>
    </row>
    <row r="732" spans="1:11" ht="22.5">
      <c r="A732" s="135" t="s">
        <v>268</v>
      </c>
      <c r="B732" s="132" t="s">
        <v>624</v>
      </c>
      <c r="C732" s="136" t="s">
        <v>631</v>
      </c>
      <c r="D732" s="136" t="s">
        <v>634</v>
      </c>
      <c r="E732" s="136"/>
      <c r="F732" s="133">
        <f t="shared" si="64"/>
        <v>29834000</v>
      </c>
      <c r="G732" s="134">
        <f t="shared" si="59"/>
        <v>0</v>
      </c>
      <c r="H732" s="133">
        <f t="shared" si="64"/>
        <v>29834000</v>
      </c>
      <c r="I732" s="133">
        <f>I733</f>
        <v>31783000</v>
      </c>
      <c r="J732" s="134">
        <f t="shared" si="60"/>
        <v>0</v>
      </c>
      <c r="K732" s="133">
        <f>K733</f>
        <v>31783000</v>
      </c>
    </row>
    <row r="733" spans="1:11" ht="45">
      <c r="A733" s="135" t="s">
        <v>340</v>
      </c>
      <c r="B733" s="132" t="s">
        <v>624</v>
      </c>
      <c r="C733" s="136" t="s">
        <v>631</v>
      </c>
      <c r="D733" s="136" t="s">
        <v>634</v>
      </c>
      <c r="E733" s="136" t="s">
        <v>341</v>
      </c>
      <c r="F733" s="133">
        <f t="shared" si="64"/>
        <v>29834000</v>
      </c>
      <c r="G733" s="134">
        <f t="shared" si="59"/>
        <v>0</v>
      </c>
      <c r="H733" s="133">
        <f t="shared" si="64"/>
        <v>29834000</v>
      </c>
      <c r="I733" s="133">
        <f>I734</f>
        <v>31783000</v>
      </c>
      <c r="J733" s="134">
        <f t="shared" si="60"/>
        <v>0</v>
      </c>
      <c r="K733" s="133">
        <f>K734</f>
        <v>31783000</v>
      </c>
    </row>
    <row r="734" spans="1:11" ht="12">
      <c r="A734" s="137" t="s">
        <v>449</v>
      </c>
      <c r="B734" s="132" t="s">
        <v>624</v>
      </c>
      <c r="C734" s="136" t="s">
        <v>631</v>
      </c>
      <c r="D734" s="136" t="s">
        <v>634</v>
      </c>
      <c r="E734" s="136" t="s">
        <v>450</v>
      </c>
      <c r="F734" s="133">
        <f>F735+F736</f>
        <v>29834000</v>
      </c>
      <c r="G734" s="134">
        <f t="shared" si="59"/>
        <v>0</v>
      </c>
      <c r="H734" s="133">
        <f>H735+H736</f>
        <v>29834000</v>
      </c>
      <c r="I734" s="133">
        <f>I735+I736</f>
        <v>31783000</v>
      </c>
      <c r="J734" s="134">
        <f t="shared" si="60"/>
        <v>0</v>
      </c>
      <c r="K734" s="133">
        <f>K735+K736</f>
        <v>31783000</v>
      </c>
    </row>
    <row r="735" spans="1:11" ht="67.5">
      <c r="A735" s="135" t="s">
        <v>460</v>
      </c>
      <c r="B735" s="132" t="s">
        <v>624</v>
      </c>
      <c r="C735" s="132" t="s">
        <v>631</v>
      </c>
      <c r="D735" s="132" t="s">
        <v>634</v>
      </c>
      <c r="E735" s="132" t="s">
        <v>461</v>
      </c>
      <c r="F735" s="133">
        <v>28779000</v>
      </c>
      <c r="G735" s="134">
        <f t="shared" si="59"/>
        <v>0</v>
      </c>
      <c r="H735" s="133">
        <v>28779000</v>
      </c>
      <c r="I735" s="133">
        <v>30679000</v>
      </c>
      <c r="J735" s="134">
        <f t="shared" si="60"/>
        <v>0</v>
      </c>
      <c r="K735" s="133">
        <v>30679000</v>
      </c>
    </row>
    <row r="736" spans="1:11" ht="22.5">
      <c r="A736" s="135" t="s">
        <v>451</v>
      </c>
      <c r="B736" s="132" t="s">
        <v>624</v>
      </c>
      <c r="C736" s="132" t="s">
        <v>631</v>
      </c>
      <c r="D736" s="132" t="s">
        <v>634</v>
      </c>
      <c r="E736" s="132" t="s">
        <v>452</v>
      </c>
      <c r="F736" s="133">
        <v>1055000</v>
      </c>
      <c r="G736" s="134">
        <f t="shared" si="59"/>
        <v>0</v>
      </c>
      <c r="H736" s="133">
        <v>1055000</v>
      </c>
      <c r="I736" s="133">
        <v>1104000</v>
      </c>
      <c r="J736" s="134">
        <f t="shared" si="60"/>
        <v>0</v>
      </c>
      <c r="K736" s="133">
        <v>1104000</v>
      </c>
    </row>
    <row r="737" spans="1:11" ht="22.5">
      <c r="A737" s="135" t="s">
        <v>244</v>
      </c>
      <c r="B737" s="132" t="s">
        <v>624</v>
      </c>
      <c r="C737" s="136" t="s">
        <v>631</v>
      </c>
      <c r="D737" s="136" t="s">
        <v>245</v>
      </c>
      <c r="E737" s="136"/>
      <c r="F737" s="133">
        <f>F738+F743</f>
        <v>471000</v>
      </c>
      <c r="G737" s="134">
        <f t="shared" si="59"/>
        <v>0</v>
      </c>
      <c r="H737" s="133">
        <f>H738+H743</f>
        <v>471000</v>
      </c>
      <c r="I737" s="133"/>
      <c r="J737" s="134">
        <f t="shared" si="60"/>
        <v>0</v>
      </c>
      <c r="K737" s="133"/>
    </row>
    <row r="738" spans="1:11" ht="67.5">
      <c r="A738" s="135" t="s">
        <v>256</v>
      </c>
      <c r="B738" s="132" t="s">
        <v>624</v>
      </c>
      <c r="C738" s="136" t="s">
        <v>631</v>
      </c>
      <c r="D738" s="136" t="s">
        <v>257</v>
      </c>
      <c r="E738" s="136"/>
      <c r="F738" s="133">
        <f>F739</f>
        <v>300000</v>
      </c>
      <c r="G738" s="134">
        <f t="shared" si="59"/>
        <v>0</v>
      </c>
      <c r="H738" s="133">
        <f>H739</f>
        <v>300000</v>
      </c>
      <c r="I738" s="133"/>
      <c r="J738" s="134">
        <f t="shared" si="60"/>
        <v>0</v>
      </c>
      <c r="K738" s="133"/>
    </row>
    <row r="739" spans="1:11" ht="45">
      <c r="A739" s="135" t="s">
        <v>258</v>
      </c>
      <c r="B739" s="132" t="s">
        <v>624</v>
      </c>
      <c r="C739" s="136" t="s">
        <v>631</v>
      </c>
      <c r="D739" s="136" t="s">
        <v>259</v>
      </c>
      <c r="E739" s="136"/>
      <c r="F739" s="133">
        <f>F740</f>
        <v>300000</v>
      </c>
      <c r="G739" s="134">
        <f t="shared" ref="G739:G807" si="65">H739-F739</f>
        <v>0</v>
      </c>
      <c r="H739" s="133">
        <f>H740</f>
        <v>300000</v>
      </c>
      <c r="I739" s="133"/>
      <c r="J739" s="134">
        <f t="shared" ref="J739:J807" si="66">K739-I739</f>
        <v>0</v>
      </c>
      <c r="K739" s="133"/>
    </row>
    <row r="740" spans="1:11" ht="45">
      <c r="A740" s="135" t="s">
        <v>340</v>
      </c>
      <c r="B740" s="132" t="s">
        <v>624</v>
      </c>
      <c r="C740" s="136" t="s">
        <v>631</v>
      </c>
      <c r="D740" s="136" t="s">
        <v>259</v>
      </c>
      <c r="E740" s="136" t="s">
        <v>341</v>
      </c>
      <c r="F740" s="133">
        <f>F741</f>
        <v>300000</v>
      </c>
      <c r="G740" s="134">
        <f t="shared" si="65"/>
        <v>0</v>
      </c>
      <c r="H740" s="133">
        <f>H741</f>
        <v>300000</v>
      </c>
      <c r="I740" s="133"/>
      <c r="J740" s="134">
        <f t="shared" si="66"/>
        <v>0</v>
      </c>
      <c r="K740" s="133"/>
    </row>
    <row r="741" spans="1:11" ht="12">
      <c r="A741" s="137" t="s">
        <v>449</v>
      </c>
      <c r="B741" s="132" t="s">
        <v>624</v>
      </c>
      <c r="C741" s="136" t="s">
        <v>631</v>
      </c>
      <c r="D741" s="136" t="s">
        <v>259</v>
      </c>
      <c r="E741" s="136" t="s">
        <v>450</v>
      </c>
      <c r="F741" s="133">
        <f>F742</f>
        <v>300000</v>
      </c>
      <c r="G741" s="134">
        <f t="shared" si="65"/>
        <v>0</v>
      </c>
      <c r="H741" s="133">
        <f>H742</f>
        <v>300000</v>
      </c>
      <c r="I741" s="133"/>
      <c r="J741" s="134">
        <f t="shared" si="66"/>
        <v>0</v>
      </c>
      <c r="K741" s="133"/>
    </row>
    <row r="742" spans="1:11" ht="22.5">
      <c r="A742" s="135" t="s">
        <v>451</v>
      </c>
      <c r="B742" s="132" t="s">
        <v>624</v>
      </c>
      <c r="C742" s="132" t="s">
        <v>631</v>
      </c>
      <c r="D742" s="132" t="s">
        <v>259</v>
      </c>
      <c r="E742" s="132" t="s">
        <v>452</v>
      </c>
      <c r="F742" s="133">
        <v>300000</v>
      </c>
      <c r="G742" s="134">
        <f>H742-F742</f>
        <v>0</v>
      </c>
      <c r="H742" s="133">
        <v>300000</v>
      </c>
      <c r="I742" s="133"/>
      <c r="J742" s="134">
        <f t="shared" si="66"/>
        <v>0</v>
      </c>
      <c r="K742" s="133"/>
    </row>
    <row r="743" spans="1:11" ht="45">
      <c r="A743" s="135" t="s">
        <v>260</v>
      </c>
      <c r="B743" s="132" t="s">
        <v>624</v>
      </c>
      <c r="C743" s="136" t="s">
        <v>631</v>
      </c>
      <c r="D743" s="136" t="s">
        <v>261</v>
      </c>
      <c r="E743" s="136"/>
      <c r="F743" s="133">
        <f>F744</f>
        <v>171000</v>
      </c>
      <c r="G743" s="134">
        <f t="shared" si="65"/>
        <v>0</v>
      </c>
      <c r="H743" s="133">
        <f>H744</f>
        <v>171000</v>
      </c>
      <c r="I743" s="133"/>
      <c r="J743" s="134">
        <f t="shared" si="66"/>
        <v>0</v>
      </c>
      <c r="K743" s="133"/>
    </row>
    <row r="744" spans="1:11" ht="45">
      <c r="A744" s="135" t="s">
        <v>340</v>
      </c>
      <c r="B744" s="132" t="s">
        <v>624</v>
      </c>
      <c r="C744" s="136" t="s">
        <v>631</v>
      </c>
      <c r="D744" s="136" t="s">
        <v>261</v>
      </c>
      <c r="E744" s="136" t="s">
        <v>341</v>
      </c>
      <c r="F744" s="133">
        <f>F745</f>
        <v>171000</v>
      </c>
      <c r="G744" s="134">
        <f t="shared" si="65"/>
        <v>0</v>
      </c>
      <c r="H744" s="133">
        <f>H745</f>
        <v>171000</v>
      </c>
      <c r="I744" s="133"/>
      <c r="J744" s="134">
        <f t="shared" si="66"/>
        <v>0</v>
      </c>
      <c r="K744" s="133"/>
    </row>
    <row r="745" spans="1:11" ht="12">
      <c r="A745" s="137" t="s">
        <v>449</v>
      </c>
      <c r="B745" s="132" t="s">
        <v>624</v>
      </c>
      <c r="C745" s="136" t="s">
        <v>631</v>
      </c>
      <c r="D745" s="136" t="s">
        <v>261</v>
      </c>
      <c r="E745" s="136" t="s">
        <v>450</v>
      </c>
      <c r="F745" s="133">
        <f>F746</f>
        <v>171000</v>
      </c>
      <c r="G745" s="134">
        <f t="shared" si="65"/>
        <v>0</v>
      </c>
      <c r="H745" s="133">
        <f>H746</f>
        <v>171000</v>
      </c>
      <c r="I745" s="133"/>
      <c r="J745" s="134">
        <f t="shared" si="66"/>
        <v>0</v>
      </c>
      <c r="K745" s="133"/>
    </row>
    <row r="746" spans="1:11" ht="22.5">
      <c r="A746" s="135" t="s">
        <v>451</v>
      </c>
      <c r="B746" s="132" t="s">
        <v>624</v>
      </c>
      <c r="C746" s="132" t="s">
        <v>631</v>
      </c>
      <c r="D746" s="132" t="s">
        <v>261</v>
      </c>
      <c r="E746" s="132" t="s">
        <v>452</v>
      </c>
      <c r="F746" s="133">
        <v>171000</v>
      </c>
      <c r="G746" s="134">
        <f t="shared" si="65"/>
        <v>0</v>
      </c>
      <c r="H746" s="133">
        <v>171000</v>
      </c>
      <c r="I746" s="133"/>
      <c r="J746" s="134">
        <f t="shared" si="66"/>
        <v>0</v>
      </c>
      <c r="K746" s="133"/>
    </row>
    <row r="747" spans="1:11" ht="22.5">
      <c r="A747" s="135" t="s">
        <v>637</v>
      </c>
      <c r="B747" s="132" t="s">
        <v>624</v>
      </c>
      <c r="C747" s="136" t="s">
        <v>638</v>
      </c>
      <c r="D747" s="136"/>
      <c r="E747" s="136"/>
      <c r="F747" s="133">
        <f>F748</f>
        <v>16815300</v>
      </c>
      <c r="G747" s="134">
        <f t="shared" si="65"/>
        <v>20000</v>
      </c>
      <c r="H747" s="133">
        <f>H748+H758</f>
        <v>16835300</v>
      </c>
      <c r="I747" s="133">
        <f>I748</f>
        <v>16962400</v>
      </c>
      <c r="J747" s="134">
        <f t="shared" si="66"/>
        <v>20000</v>
      </c>
      <c r="K747" s="133">
        <f>K748+K758</f>
        <v>16982400</v>
      </c>
    </row>
    <row r="748" spans="1:11" ht="45">
      <c r="A748" s="135" t="s">
        <v>192</v>
      </c>
      <c r="B748" s="132" t="s">
        <v>624</v>
      </c>
      <c r="C748" s="136" t="s">
        <v>638</v>
      </c>
      <c r="D748" s="136" t="s">
        <v>193</v>
      </c>
      <c r="E748" s="132"/>
      <c r="F748" s="133">
        <f>F749</f>
        <v>16815300</v>
      </c>
      <c r="G748" s="134">
        <f t="shared" si="65"/>
        <v>0</v>
      </c>
      <c r="H748" s="133">
        <f>H749</f>
        <v>16815300</v>
      </c>
      <c r="I748" s="133">
        <f>I749</f>
        <v>16962400</v>
      </c>
      <c r="J748" s="134">
        <f t="shared" si="66"/>
        <v>0</v>
      </c>
      <c r="K748" s="133">
        <f>K749</f>
        <v>16962400</v>
      </c>
    </row>
    <row r="749" spans="1:11" ht="12">
      <c r="A749" s="135" t="s">
        <v>204</v>
      </c>
      <c r="B749" s="132" t="s">
        <v>624</v>
      </c>
      <c r="C749" s="136" t="s">
        <v>638</v>
      </c>
      <c r="D749" s="136" t="s">
        <v>205</v>
      </c>
      <c r="E749" s="132"/>
      <c r="F749" s="133">
        <f>F750+F754</f>
        <v>16815300</v>
      </c>
      <c r="G749" s="134">
        <f t="shared" si="65"/>
        <v>0</v>
      </c>
      <c r="H749" s="133">
        <f>H750+H754</f>
        <v>16815300</v>
      </c>
      <c r="I749" s="133">
        <f>I750+I754</f>
        <v>16962400</v>
      </c>
      <c r="J749" s="134">
        <f t="shared" si="66"/>
        <v>0</v>
      </c>
      <c r="K749" s="133">
        <f>K750+K754</f>
        <v>16962400</v>
      </c>
    </row>
    <row r="750" spans="1:11" ht="78.75">
      <c r="A750" s="135" t="s">
        <v>196</v>
      </c>
      <c r="B750" s="132" t="s">
        <v>624</v>
      </c>
      <c r="C750" s="136" t="s">
        <v>638</v>
      </c>
      <c r="D750" s="136" t="s">
        <v>205</v>
      </c>
      <c r="E750" s="132" t="s">
        <v>197</v>
      </c>
      <c r="F750" s="133">
        <f>F751</f>
        <v>16223600</v>
      </c>
      <c r="G750" s="134">
        <f t="shared" si="65"/>
        <v>0</v>
      </c>
      <c r="H750" s="133">
        <f>H751</f>
        <v>16223600</v>
      </c>
      <c r="I750" s="133">
        <f>I751</f>
        <v>16363300</v>
      </c>
      <c r="J750" s="134">
        <f t="shared" si="66"/>
        <v>0</v>
      </c>
      <c r="K750" s="133">
        <f>K751</f>
        <v>16363300</v>
      </c>
    </row>
    <row r="751" spans="1:11" ht="33.75">
      <c r="A751" s="135" t="s">
        <v>198</v>
      </c>
      <c r="B751" s="132" t="s">
        <v>624</v>
      </c>
      <c r="C751" s="136" t="s">
        <v>638</v>
      </c>
      <c r="D751" s="136" t="s">
        <v>205</v>
      </c>
      <c r="E751" s="132" t="s">
        <v>199</v>
      </c>
      <c r="F751" s="133">
        <f>F752+F753</f>
        <v>16223600</v>
      </c>
      <c r="G751" s="134">
        <f t="shared" si="65"/>
        <v>0</v>
      </c>
      <c r="H751" s="133">
        <f>H752+H753</f>
        <v>16223600</v>
      </c>
      <c r="I751" s="133">
        <f>I752+I753</f>
        <v>16363300</v>
      </c>
      <c r="J751" s="134">
        <f t="shared" si="66"/>
        <v>0</v>
      </c>
      <c r="K751" s="133">
        <f>K752+K753</f>
        <v>16363300</v>
      </c>
    </row>
    <row r="752" spans="1:11" ht="22.5">
      <c r="A752" s="135" t="s">
        <v>200</v>
      </c>
      <c r="B752" s="132" t="s">
        <v>624</v>
      </c>
      <c r="C752" s="132" t="s">
        <v>638</v>
      </c>
      <c r="D752" s="132" t="s">
        <v>205</v>
      </c>
      <c r="E752" s="132" t="s">
        <v>201</v>
      </c>
      <c r="F752" s="133">
        <v>15981500</v>
      </c>
      <c r="G752" s="134">
        <f t="shared" si="65"/>
        <v>0</v>
      </c>
      <c r="H752" s="133">
        <v>15981500</v>
      </c>
      <c r="I752" s="133">
        <v>15981500</v>
      </c>
      <c r="J752" s="134">
        <f t="shared" si="66"/>
        <v>0</v>
      </c>
      <c r="K752" s="133">
        <v>15981500</v>
      </c>
    </row>
    <row r="753" spans="1:11" ht="22.5">
      <c r="A753" s="135" t="s">
        <v>206</v>
      </c>
      <c r="B753" s="132" t="s">
        <v>624</v>
      </c>
      <c r="C753" s="132" t="s">
        <v>638</v>
      </c>
      <c r="D753" s="132" t="s">
        <v>205</v>
      </c>
      <c r="E753" s="132" t="s">
        <v>207</v>
      </c>
      <c r="F753" s="133">
        <v>242100</v>
      </c>
      <c r="G753" s="134">
        <f t="shared" si="65"/>
        <v>0</v>
      </c>
      <c r="H753" s="133">
        <v>242100</v>
      </c>
      <c r="I753" s="133">
        <v>381800</v>
      </c>
      <c r="J753" s="134">
        <f t="shared" si="66"/>
        <v>0</v>
      </c>
      <c r="K753" s="133">
        <v>381800</v>
      </c>
    </row>
    <row r="754" spans="1:11" ht="22.5">
      <c r="A754" s="135" t="s">
        <v>208</v>
      </c>
      <c r="B754" s="132" t="s">
        <v>624</v>
      </c>
      <c r="C754" s="136" t="s">
        <v>638</v>
      </c>
      <c r="D754" s="136" t="s">
        <v>205</v>
      </c>
      <c r="E754" s="132" t="s">
        <v>209</v>
      </c>
      <c r="F754" s="133">
        <f>F755</f>
        <v>591700</v>
      </c>
      <c r="G754" s="134">
        <f t="shared" si="65"/>
        <v>0</v>
      </c>
      <c r="H754" s="133">
        <f>H755</f>
        <v>591700</v>
      </c>
      <c r="I754" s="133">
        <f>I755</f>
        <v>599100</v>
      </c>
      <c r="J754" s="134">
        <f t="shared" si="66"/>
        <v>0</v>
      </c>
      <c r="K754" s="133">
        <f>K755</f>
        <v>599100</v>
      </c>
    </row>
    <row r="755" spans="1:11" ht="33.75">
      <c r="A755" s="135" t="s">
        <v>210</v>
      </c>
      <c r="B755" s="132" t="s">
        <v>624</v>
      </c>
      <c r="C755" s="136" t="s">
        <v>638</v>
      </c>
      <c r="D755" s="136" t="s">
        <v>205</v>
      </c>
      <c r="E755" s="132" t="s">
        <v>211</v>
      </c>
      <c r="F755" s="133">
        <f>F756+F757</f>
        <v>591700</v>
      </c>
      <c r="G755" s="134">
        <f t="shared" si="65"/>
        <v>0</v>
      </c>
      <c r="H755" s="133">
        <f>H756+H757</f>
        <v>591700</v>
      </c>
      <c r="I755" s="133">
        <f>I756+I757</f>
        <v>599100</v>
      </c>
      <c r="J755" s="134">
        <f t="shared" si="66"/>
        <v>0</v>
      </c>
      <c r="K755" s="133">
        <f>K756+K757</f>
        <v>599100</v>
      </c>
    </row>
    <row r="756" spans="1:11" ht="33.75">
      <c r="A756" s="135" t="s">
        <v>212</v>
      </c>
      <c r="B756" s="132" t="s">
        <v>624</v>
      </c>
      <c r="C756" s="132" t="s">
        <v>638</v>
      </c>
      <c r="D756" s="132" t="s">
        <v>205</v>
      </c>
      <c r="E756" s="132" t="s">
        <v>213</v>
      </c>
      <c r="F756" s="133">
        <v>486000</v>
      </c>
      <c r="G756" s="134">
        <f t="shared" si="65"/>
        <v>0</v>
      </c>
      <c r="H756" s="133">
        <v>486000</v>
      </c>
      <c r="I756" s="133">
        <v>490000</v>
      </c>
      <c r="J756" s="134">
        <f t="shared" si="66"/>
        <v>0</v>
      </c>
      <c r="K756" s="133">
        <v>490000</v>
      </c>
    </row>
    <row r="757" spans="1:11" ht="33.75">
      <c r="A757" s="135" t="s">
        <v>214</v>
      </c>
      <c r="B757" s="132" t="s">
        <v>624</v>
      </c>
      <c r="C757" s="132" t="s">
        <v>638</v>
      </c>
      <c r="D757" s="132" t="s">
        <v>205</v>
      </c>
      <c r="E757" s="132" t="s">
        <v>215</v>
      </c>
      <c r="F757" s="133">
        <v>105700</v>
      </c>
      <c r="G757" s="134">
        <f t="shared" si="65"/>
        <v>0</v>
      </c>
      <c r="H757" s="133">
        <v>105700</v>
      </c>
      <c r="I757" s="133">
        <v>109100</v>
      </c>
      <c r="J757" s="134">
        <f t="shared" si="66"/>
        <v>0</v>
      </c>
      <c r="K757" s="133">
        <v>109100</v>
      </c>
    </row>
    <row r="758" spans="1:11" ht="22.5">
      <c r="A758" s="135" t="s">
        <v>244</v>
      </c>
      <c r="B758" s="132" t="s">
        <v>624</v>
      </c>
      <c r="C758" s="132" t="s">
        <v>638</v>
      </c>
      <c r="D758" s="132" t="s">
        <v>245</v>
      </c>
      <c r="E758" s="132"/>
      <c r="F758" s="133"/>
      <c r="G758" s="134">
        <f t="shared" si="65"/>
        <v>20000</v>
      </c>
      <c r="H758" s="133">
        <f>H759</f>
        <v>20000</v>
      </c>
      <c r="I758" s="133"/>
      <c r="J758" s="134">
        <f t="shared" si="66"/>
        <v>20000</v>
      </c>
      <c r="K758" s="133">
        <f>K759</f>
        <v>20000</v>
      </c>
    </row>
    <row r="759" spans="1:11" ht="56.25">
      <c r="A759" s="135" t="s">
        <v>809</v>
      </c>
      <c r="B759" s="132" t="s">
        <v>624</v>
      </c>
      <c r="C759" s="132" t="s">
        <v>638</v>
      </c>
      <c r="D759" s="132" t="s">
        <v>300</v>
      </c>
      <c r="E759" s="132"/>
      <c r="F759" s="133"/>
      <c r="G759" s="134">
        <f t="shared" si="65"/>
        <v>20000</v>
      </c>
      <c r="H759" s="133">
        <f>H760</f>
        <v>20000</v>
      </c>
      <c r="I759" s="133"/>
      <c r="J759" s="134">
        <f t="shared" si="66"/>
        <v>20000</v>
      </c>
      <c r="K759" s="133">
        <f>K760</f>
        <v>20000</v>
      </c>
    </row>
    <row r="760" spans="1:11" ht="22.5">
      <c r="A760" s="135" t="s">
        <v>208</v>
      </c>
      <c r="B760" s="132" t="s">
        <v>624</v>
      </c>
      <c r="C760" s="132" t="s">
        <v>638</v>
      </c>
      <c r="D760" s="132" t="s">
        <v>300</v>
      </c>
      <c r="E760" s="132" t="s">
        <v>209</v>
      </c>
      <c r="F760" s="133"/>
      <c r="G760" s="134">
        <f t="shared" si="65"/>
        <v>20000</v>
      </c>
      <c r="H760" s="133">
        <f>H761</f>
        <v>20000</v>
      </c>
      <c r="I760" s="133"/>
      <c r="J760" s="134">
        <f t="shared" si="66"/>
        <v>20000</v>
      </c>
      <c r="K760" s="133">
        <f>K761</f>
        <v>20000</v>
      </c>
    </row>
    <row r="761" spans="1:11" ht="33.75">
      <c r="A761" s="135" t="s">
        <v>210</v>
      </c>
      <c r="B761" s="132" t="s">
        <v>624</v>
      </c>
      <c r="C761" s="132" t="s">
        <v>638</v>
      </c>
      <c r="D761" s="132" t="s">
        <v>300</v>
      </c>
      <c r="E761" s="132" t="s">
        <v>211</v>
      </c>
      <c r="F761" s="133"/>
      <c r="G761" s="134">
        <f t="shared" si="65"/>
        <v>20000</v>
      </c>
      <c r="H761" s="133">
        <f>H762</f>
        <v>20000</v>
      </c>
      <c r="I761" s="133"/>
      <c r="J761" s="134">
        <f t="shared" si="66"/>
        <v>20000</v>
      </c>
      <c r="K761" s="133">
        <f>K762</f>
        <v>20000</v>
      </c>
    </row>
    <row r="762" spans="1:11" s="142" customFormat="1" ht="33.75">
      <c r="A762" s="138" t="s">
        <v>214</v>
      </c>
      <c r="B762" s="139" t="s">
        <v>624</v>
      </c>
      <c r="C762" s="139" t="s">
        <v>638</v>
      </c>
      <c r="D762" s="139" t="s">
        <v>300</v>
      </c>
      <c r="E762" s="139" t="s">
        <v>215</v>
      </c>
      <c r="F762" s="140"/>
      <c r="G762" s="141">
        <f t="shared" si="65"/>
        <v>20000</v>
      </c>
      <c r="H762" s="140">
        <v>20000</v>
      </c>
      <c r="I762" s="140"/>
      <c r="J762" s="141">
        <f t="shared" si="66"/>
        <v>20000</v>
      </c>
      <c r="K762" s="140">
        <v>20000</v>
      </c>
    </row>
    <row r="763" spans="1:11" ht="22.5" customHeight="1">
      <c r="A763" s="131" t="s">
        <v>639</v>
      </c>
      <c r="B763" s="132" t="s">
        <v>640</v>
      </c>
      <c r="C763" s="132"/>
      <c r="D763" s="132"/>
      <c r="E763" s="132"/>
      <c r="F763" s="133">
        <f>F764</f>
        <v>169520400</v>
      </c>
      <c r="G763" s="134">
        <f t="shared" si="65"/>
        <v>0</v>
      </c>
      <c r="H763" s="133">
        <f>H764</f>
        <v>169520400</v>
      </c>
      <c r="I763" s="133">
        <f>I764</f>
        <v>169756800</v>
      </c>
      <c r="J763" s="134">
        <f t="shared" si="66"/>
        <v>0</v>
      </c>
      <c r="K763" s="133">
        <f>K764</f>
        <v>169756800</v>
      </c>
    </row>
    <row r="764" spans="1:11" ht="11.25" customHeight="1">
      <c r="A764" s="135" t="s">
        <v>313</v>
      </c>
      <c r="B764" s="132" t="s">
        <v>640</v>
      </c>
      <c r="C764" s="136" t="s">
        <v>314</v>
      </c>
      <c r="D764" s="136"/>
      <c r="E764" s="136"/>
      <c r="F764" s="133">
        <f>F765+F786</f>
        <v>169520400</v>
      </c>
      <c r="G764" s="134">
        <f t="shared" si="65"/>
        <v>0</v>
      </c>
      <c r="H764" s="133">
        <f>H765+H786</f>
        <v>169520400</v>
      </c>
      <c r="I764" s="133">
        <f>I765+I786</f>
        <v>169756800</v>
      </c>
      <c r="J764" s="134">
        <f t="shared" si="66"/>
        <v>0</v>
      </c>
      <c r="K764" s="133">
        <f>K765+K786</f>
        <v>169756800</v>
      </c>
    </row>
    <row r="765" spans="1:11" ht="11.25" customHeight="1">
      <c r="A765" s="135" t="s">
        <v>431</v>
      </c>
      <c r="B765" s="132" t="s">
        <v>640</v>
      </c>
      <c r="C765" s="136" t="s">
        <v>432</v>
      </c>
      <c r="D765" s="136"/>
      <c r="E765" s="136"/>
      <c r="F765" s="133">
        <f>F766+F771+F778</f>
        <v>136968600</v>
      </c>
      <c r="G765" s="134">
        <f t="shared" si="65"/>
        <v>0</v>
      </c>
      <c r="H765" s="133">
        <f>H766+H771+H778</f>
        <v>136968600</v>
      </c>
      <c r="I765" s="133">
        <f>I766+I771+I778</f>
        <v>137205000</v>
      </c>
      <c r="J765" s="134">
        <f t="shared" si="66"/>
        <v>0</v>
      </c>
      <c r="K765" s="133">
        <f>K766+K771+K778</f>
        <v>137205000</v>
      </c>
    </row>
    <row r="766" spans="1:11" ht="33.75" customHeight="1">
      <c r="A766" s="135" t="s">
        <v>641</v>
      </c>
      <c r="B766" s="132" t="s">
        <v>640</v>
      </c>
      <c r="C766" s="132" t="s">
        <v>432</v>
      </c>
      <c r="D766" s="132" t="s">
        <v>642</v>
      </c>
      <c r="E766" s="132"/>
      <c r="F766" s="133">
        <f t="shared" ref="F766:H769" si="67">F767</f>
        <v>1963400</v>
      </c>
      <c r="G766" s="134">
        <f t="shared" si="65"/>
        <v>0</v>
      </c>
      <c r="H766" s="133">
        <f t="shared" si="67"/>
        <v>1963400</v>
      </c>
      <c r="I766" s="133">
        <f>I767</f>
        <v>2071200</v>
      </c>
      <c r="J766" s="134">
        <f t="shared" si="66"/>
        <v>0</v>
      </c>
      <c r="K766" s="133">
        <f>K767</f>
        <v>2071200</v>
      </c>
    </row>
    <row r="767" spans="1:11" ht="33.75" customHeight="1">
      <c r="A767" s="135" t="s">
        <v>643</v>
      </c>
      <c r="B767" s="132" t="s">
        <v>640</v>
      </c>
      <c r="C767" s="132" t="s">
        <v>432</v>
      </c>
      <c r="D767" s="132" t="s">
        <v>644</v>
      </c>
      <c r="E767" s="132"/>
      <c r="F767" s="133">
        <f t="shared" si="67"/>
        <v>1963400</v>
      </c>
      <c r="G767" s="134">
        <f t="shared" si="65"/>
        <v>0</v>
      </c>
      <c r="H767" s="133">
        <f t="shared" si="67"/>
        <v>1963400</v>
      </c>
      <c r="I767" s="133">
        <f>I768</f>
        <v>2071200</v>
      </c>
      <c r="J767" s="134">
        <f t="shared" si="66"/>
        <v>0</v>
      </c>
      <c r="K767" s="133">
        <f>K768</f>
        <v>2071200</v>
      </c>
    </row>
    <row r="768" spans="1:11" ht="11.25" customHeight="1">
      <c r="A768" s="135" t="s">
        <v>216</v>
      </c>
      <c r="B768" s="132" t="s">
        <v>640</v>
      </c>
      <c r="C768" s="132" t="s">
        <v>432</v>
      </c>
      <c r="D768" s="132" t="s">
        <v>644</v>
      </c>
      <c r="E768" s="132" t="s">
        <v>217</v>
      </c>
      <c r="F768" s="133">
        <f t="shared" si="67"/>
        <v>1963400</v>
      </c>
      <c r="G768" s="134">
        <f t="shared" si="65"/>
        <v>0</v>
      </c>
      <c r="H768" s="133">
        <f t="shared" si="67"/>
        <v>1963400</v>
      </c>
      <c r="I768" s="133">
        <f>I769</f>
        <v>2071200</v>
      </c>
      <c r="J768" s="134">
        <f t="shared" si="66"/>
        <v>0</v>
      </c>
      <c r="K768" s="133">
        <f>K769</f>
        <v>2071200</v>
      </c>
    </row>
    <row r="769" spans="1:11" ht="22.5" customHeight="1">
      <c r="A769" s="135" t="s">
        <v>321</v>
      </c>
      <c r="B769" s="132" t="s">
        <v>640</v>
      </c>
      <c r="C769" s="132" t="s">
        <v>432</v>
      </c>
      <c r="D769" s="132" t="s">
        <v>644</v>
      </c>
      <c r="E769" s="132" t="s">
        <v>322</v>
      </c>
      <c r="F769" s="133">
        <f t="shared" si="67"/>
        <v>1963400</v>
      </c>
      <c r="G769" s="134">
        <f t="shared" si="65"/>
        <v>0</v>
      </c>
      <c r="H769" s="133">
        <f t="shared" si="67"/>
        <v>1963400</v>
      </c>
      <c r="I769" s="133">
        <f>I770</f>
        <v>2071200</v>
      </c>
      <c r="J769" s="134">
        <f t="shared" si="66"/>
        <v>0</v>
      </c>
      <c r="K769" s="133">
        <f>K770</f>
        <v>2071200</v>
      </c>
    </row>
    <row r="770" spans="1:11" ht="22.5" customHeight="1">
      <c r="A770" s="135" t="s">
        <v>323</v>
      </c>
      <c r="B770" s="132" t="s">
        <v>640</v>
      </c>
      <c r="C770" s="132" t="s">
        <v>432</v>
      </c>
      <c r="D770" s="132" t="s">
        <v>644</v>
      </c>
      <c r="E770" s="132" t="s">
        <v>324</v>
      </c>
      <c r="F770" s="133">
        <v>1963400</v>
      </c>
      <c r="G770" s="134">
        <f t="shared" si="65"/>
        <v>0</v>
      </c>
      <c r="H770" s="133">
        <v>1963400</v>
      </c>
      <c r="I770" s="133">
        <v>2071200</v>
      </c>
      <c r="J770" s="134">
        <f t="shared" si="66"/>
        <v>0</v>
      </c>
      <c r="K770" s="133">
        <v>2071200</v>
      </c>
    </row>
    <row r="771" spans="1:11" ht="22.5" customHeight="1">
      <c r="A771" s="135" t="s">
        <v>328</v>
      </c>
      <c r="B771" s="132" t="s">
        <v>640</v>
      </c>
      <c r="C771" s="132" t="s">
        <v>432</v>
      </c>
      <c r="D771" s="132" t="s">
        <v>327</v>
      </c>
      <c r="E771" s="132"/>
      <c r="F771" s="133">
        <f>F772</f>
        <v>9958700</v>
      </c>
      <c r="G771" s="134">
        <f t="shared" si="65"/>
        <v>0</v>
      </c>
      <c r="H771" s="133">
        <f>H772</f>
        <v>9958700</v>
      </c>
      <c r="I771" s="133">
        <f>I772</f>
        <v>10087300</v>
      </c>
      <c r="J771" s="134">
        <f t="shared" si="66"/>
        <v>0</v>
      </c>
      <c r="K771" s="133">
        <f>K772</f>
        <v>10087300</v>
      </c>
    </row>
    <row r="772" spans="1:11" ht="11.25" customHeight="1">
      <c r="A772" s="135" t="s">
        <v>330</v>
      </c>
      <c r="B772" s="132" t="s">
        <v>640</v>
      </c>
      <c r="C772" s="132" t="s">
        <v>432</v>
      </c>
      <c r="D772" s="132" t="s">
        <v>329</v>
      </c>
      <c r="E772" s="132"/>
      <c r="F772" s="133">
        <f>F773</f>
        <v>9958700</v>
      </c>
      <c r="G772" s="134">
        <f t="shared" si="65"/>
        <v>0</v>
      </c>
      <c r="H772" s="133">
        <f>H773</f>
        <v>9958700</v>
      </c>
      <c r="I772" s="133">
        <f>I773</f>
        <v>10087300</v>
      </c>
      <c r="J772" s="134">
        <f t="shared" si="66"/>
        <v>0</v>
      </c>
      <c r="K772" s="133">
        <f>K773</f>
        <v>10087300</v>
      </c>
    </row>
    <row r="773" spans="1:11" ht="11.25" customHeight="1">
      <c r="A773" s="135" t="s">
        <v>216</v>
      </c>
      <c r="B773" s="132" t="s">
        <v>640</v>
      </c>
      <c r="C773" s="132" t="s">
        <v>432</v>
      </c>
      <c r="D773" s="132" t="s">
        <v>329</v>
      </c>
      <c r="E773" s="132" t="s">
        <v>217</v>
      </c>
      <c r="F773" s="133">
        <f>F774+F776</f>
        <v>9958700</v>
      </c>
      <c r="G773" s="134">
        <f t="shared" si="65"/>
        <v>0</v>
      </c>
      <c r="H773" s="133">
        <f>H774+H776</f>
        <v>9958700</v>
      </c>
      <c r="I773" s="133">
        <f>I774+I776</f>
        <v>10087300</v>
      </c>
      <c r="J773" s="134">
        <f t="shared" si="66"/>
        <v>0</v>
      </c>
      <c r="K773" s="133">
        <f>K774+K776</f>
        <v>10087300</v>
      </c>
    </row>
    <row r="774" spans="1:11" ht="22.5" customHeight="1">
      <c r="A774" s="135" t="s">
        <v>321</v>
      </c>
      <c r="B774" s="132" t="s">
        <v>640</v>
      </c>
      <c r="C774" s="132" t="s">
        <v>432</v>
      </c>
      <c r="D774" s="132" t="s">
        <v>329</v>
      </c>
      <c r="E774" s="132" t="s">
        <v>322</v>
      </c>
      <c r="F774" s="133">
        <f>F775</f>
        <v>9285000</v>
      </c>
      <c r="G774" s="134">
        <f t="shared" si="65"/>
        <v>0</v>
      </c>
      <c r="H774" s="133">
        <f>H775</f>
        <v>9285000</v>
      </c>
      <c r="I774" s="133">
        <f>I775</f>
        <v>9285000</v>
      </c>
      <c r="J774" s="134">
        <f t="shared" si="66"/>
        <v>0</v>
      </c>
      <c r="K774" s="133">
        <f>K775</f>
        <v>9285000</v>
      </c>
    </row>
    <row r="775" spans="1:11" ht="22.5" customHeight="1">
      <c r="A775" s="135" t="s">
        <v>323</v>
      </c>
      <c r="B775" s="132" t="s">
        <v>640</v>
      </c>
      <c r="C775" s="132" t="s">
        <v>432</v>
      </c>
      <c r="D775" s="132" t="s">
        <v>329</v>
      </c>
      <c r="E775" s="132" t="s">
        <v>324</v>
      </c>
      <c r="F775" s="133">
        <v>9285000</v>
      </c>
      <c r="G775" s="134">
        <f t="shared" si="65"/>
        <v>0</v>
      </c>
      <c r="H775" s="133">
        <v>9285000</v>
      </c>
      <c r="I775" s="133">
        <v>9285000</v>
      </c>
      <c r="J775" s="134">
        <f t="shared" si="66"/>
        <v>0</v>
      </c>
      <c r="K775" s="133">
        <v>9285000</v>
      </c>
    </row>
    <row r="776" spans="1:11" ht="22.5" customHeight="1">
      <c r="A776" s="135" t="s">
        <v>218</v>
      </c>
      <c r="B776" s="132" t="s">
        <v>640</v>
      </c>
      <c r="C776" s="132" t="s">
        <v>432</v>
      </c>
      <c r="D776" s="132" t="s">
        <v>329</v>
      </c>
      <c r="E776" s="132" t="s">
        <v>219</v>
      </c>
      <c r="F776" s="133">
        <f>F777</f>
        <v>673700</v>
      </c>
      <c r="G776" s="134">
        <f t="shared" si="65"/>
        <v>0</v>
      </c>
      <c r="H776" s="133">
        <f>H777</f>
        <v>673700</v>
      </c>
      <c r="I776" s="133">
        <f>I777</f>
        <v>802300</v>
      </c>
      <c r="J776" s="134">
        <f t="shared" si="66"/>
        <v>0</v>
      </c>
      <c r="K776" s="133">
        <f>K777</f>
        <v>802300</v>
      </c>
    </row>
    <row r="777" spans="1:11" ht="33.75" customHeight="1">
      <c r="A777" s="135" t="s">
        <v>220</v>
      </c>
      <c r="B777" s="132" t="s">
        <v>640</v>
      </c>
      <c r="C777" s="132" t="s">
        <v>432</v>
      </c>
      <c r="D777" s="132" t="s">
        <v>329</v>
      </c>
      <c r="E777" s="132" t="s">
        <v>221</v>
      </c>
      <c r="F777" s="133">
        <v>673700</v>
      </c>
      <c r="G777" s="134">
        <f t="shared" si="65"/>
        <v>0</v>
      </c>
      <c r="H777" s="133">
        <v>673700</v>
      </c>
      <c r="I777" s="133">
        <v>802300</v>
      </c>
      <c r="J777" s="134">
        <f t="shared" si="66"/>
        <v>0</v>
      </c>
      <c r="K777" s="133">
        <v>802300</v>
      </c>
    </row>
    <row r="778" spans="1:11" ht="11.25" customHeight="1">
      <c r="A778" s="135" t="s">
        <v>484</v>
      </c>
      <c r="B778" s="132" t="s">
        <v>640</v>
      </c>
      <c r="C778" s="132" t="s">
        <v>432</v>
      </c>
      <c r="D778" s="132" t="s">
        <v>485</v>
      </c>
      <c r="E778" s="132"/>
      <c r="F778" s="133">
        <f>F779</f>
        <v>125046500</v>
      </c>
      <c r="G778" s="134">
        <f t="shared" si="65"/>
        <v>0</v>
      </c>
      <c r="H778" s="133">
        <f>H779</f>
        <v>125046500</v>
      </c>
      <c r="I778" s="133">
        <f>I779</f>
        <v>125046500</v>
      </c>
      <c r="J778" s="134">
        <f t="shared" si="66"/>
        <v>0</v>
      </c>
      <c r="K778" s="133">
        <f>K779</f>
        <v>125046500</v>
      </c>
    </row>
    <row r="779" spans="1:11" ht="33.75" customHeight="1">
      <c r="A779" s="135" t="s">
        <v>645</v>
      </c>
      <c r="B779" s="132" t="s">
        <v>640</v>
      </c>
      <c r="C779" s="132" t="s">
        <v>432</v>
      </c>
      <c r="D779" s="132" t="s">
        <v>646</v>
      </c>
      <c r="E779" s="132"/>
      <c r="F779" s="133">
        <f>F780+F783</f>
        <v>125046500</v>
      </c>
      <c r="G779" s="134">
        <f t="shared" si="65"/>
        <v>0</v>
      </c>
      <c r="H779" s="133">
        <f>H780+H783</f>
        <v>125046500</v>
      </c>
      <c r="I779" s="133">
        <f>I780+I783</f>
        <v>125046500</v>
      </c>
      <c r="J779" s="134">
        <f t="shared" si="66"/>
        <v>0</v>
      </c>
      <c r="K779" s="133">
        <f>K780+K783</f>
        <v>125046500</v>
      </c>
    </row>
    <row r="780" spans="1:11" ht="22.5" customHeight="1">
      <c r="A780" s="135" t="s">
        <v>208</v>
      </c>
      <c r="B780" s="132" t="s">
        <v>640</v>
      </c>
      <c r="C780" s="132" t="s">
        <v>432</v>
      </c>
      <c r="D780" s="132" t="s">
        <v>646</v>
      </c>
      <c r="E780" s="132" t="s">
        <v>209</v>
      </c>
      <c r="F780" s="133">
        <f>F781</f>
        <v>7560000</v>
      </c>
      <c r="G780" s="134">
        <f t="shared" si="65"/>
        <v>0</v>
      </c>
      <c r="H780" s="133">
        <f>H781</f>
        <v>7560000</v>
      </c>
      <c r="I780" s="133">
        <f>I781</f>
        <v>7560000</v>
      </c>
      <c r="J780" s="134">
        <f t="shared" si="66"/>
        <v>0</v>
      </c>
      <c r="K780" s="133">
        <f>K781</f>
        <v>7560000</v>
      </c>
    </row>
    <row r="781" spans="1:11" ht="22.5" customHeight="1">
      <c r="A781" s="135" t="s">
        <v>210</v>
      </c>
      <c r="B781" s="132" t="s">
        <v>640</v>
      </c>
      <c r="C781" s="132" t="s">
        <v>432</v>
      </c>
      <c r="D781" s="132" t="s">
        <v>646</v>
      </c>
      <c r="E781" s="132" t="s">
        <v>211</v>
      </c>
      <c r="F781" s="133">
        <f>F782</f>
        <v>7560000</v>
      </c>
      <c r="G781" s="134">
        <f t="shared" si="65"/>
        <v>0</v>
      </c>
      <c r="H781" s="133">
        <f>H782</f>
        <v>7560000</v>
      </c>
      <c r="I781" s="133">
        <f>I782</f>
        <v>7560000</v>
      </c>
      <c r="J781" s="134">
        <f t="shared" si="66"/>
        <v>0</v>
      </c>
      <c r="K781" s="133">
        <f>K782</f>
        <v>7560000</v>
      </c>
    </row>
    <row r="782" spans="1:11" ht="22.5" customHeight="1">
      <c r="A782" s="135" t="s">
        <v>214</v>
      </c>
      <c r="B782" s="132" t="s">
        <v>640</v>
      </c>
      <c r="C782" s="132" t="s">
        <v>432</v>
      </c>
      <c r="D782" s="132" t="s">
        <v>646</v>
      </c>
      <c r="E782" s="132" t="s">
        <v>215</v>
      </c>
      <c r="F782" s="133">
        <v>7560000</v>
      </c>
      <c r="G782" s="134">
        <f t="shared" si="65"/>
        <v>0</v>
      </c>
      <c r="H782" s="133">
        <v>7560000</v>
      </c>
      <c r="I782" s="133">
        <v>7560000</v>
      </c>
      <c r="J782" s="134">
        <f t="shared" si="66"/>
        <v>0</v>
      </c>
      <c r="K782" s="133">
        <v>7560000</v>
      </c>
    </row>
    <row r="783" spans="1:11" ht="11.25" customHeight="1">
      <c r="A783" s="135" t="s">
        <v>216</v>
      </c>
      <c r="B783" s="132" t="s">
        <v>640</v>
      </c>
      <c r="C783" s="132" t="s">
        <v>432</v>
      </c>
      <c r="D783" s="132" t="s">
        <v>646</v>
      </c>
      <c r="E783" s="132" t="s">
        <v>217</v>
      </c>
      <c r="F783" s="133">
        <f>F784</f>
        <v>117486500</v>
      </c>
      <c r="G783" s="134">
        <f t="shared" si="65"/>
        <v>0</v>
      </c>
      <c r="H783" s="133">
        <f>H784</f>
        <v>117486500</v>
      </c>
      <c r="I783" s="133">
        <f>I784</f>
        <v>117486500</v>
      </c>
      <c r="J783" s="134">
        <f t="shared" si="66"/>
        <v>0</v>
      </c>
      <c r="K783" s="133">
        <f>K784</f>
        <v>117486500</v>
      </c>
    </row>
    <row r="784" spans="1:11" ht="22.5" customHeight="1">
      <c r="A784" s="135" t="s">
        <v>321</v>
      </c>
      <c r="B784" s="132" t="s">
        <v>640</v>
      </c>
      <c r="C784" s="132" t="s">
        <v>432</v>
      </c>
      <c r="D784" s="132" t="s">
        <v>646</v>
      </c>
      <c r="E784" s="132" t="s">
        <v>322</v>
      </c>
      <c r="F784" s="133">
        <f>F785</f>
        <v>117486500</v>
      </c>
      <c r="G784" s="134">
        <f t="shared" si="65"/>
        <v>0</v>
      </c>
      <c r="H784" s="133">
        <f>H785</f>
        <v>117486500</v>
      </c>
      <c r="I784" s="133">
        <f>I785</f>
        <v>117486500</v>
      </c>
      <c r="J784" s="134">
        <f t="shared" si="66"/>
        <v>0</v>
      </c>
      <c r="K784" s="133">
        <f>K785</f>
        <v>117486500</v>
      </c>
    </row>
    <row r="785" spans="1:11" ht="22.5" customHeight="1">
      <c r="A785" s="135" t="s">
        <v>323</v>
      </c>
      <c r="B785" s="132" t="s">
        <v>640</v>
      </c>
      <c r="C785" s="132" t="s">
        <v>432</v>
      </c>
      <c r="D785" s="132" t="s">
        <v>646</v>
      </c>
      <c r="E785" s="132" t="s">
        <v>324</v>
      </c>
      <c r="F785" s="133">
        <v>117486500</v>
      </c>
      <c r="G785" s="134">
        <f t="shared" si="65"/>
        <v>0</v>
      </c>
      <c r="H785" s="133">
        <v>117486500</v>
      </c>
      <c r="I785" s="133">
        <v>117486500</v>
      </c>
      <c r="J785" s="134">
        <f t="shared" si="66"/>
        <v>0</v>
      </c>
      <c r="K785" s="133">
        <v>117486500</v>
      </c>
    </row>
    <row r="786" spans="1:11" ht="11.25" customHeight="1">
      <c r="A786" s="135" t="s">
        <v>331</v>
      </c>
      <c r="B786" s="132" t="s">
        <v>640</v>
      </c>
      <c r="C786" s="136" t="s">
        <v>332</v>
      </c>
      <c r="D786" s="136"/>
      <c r="E786" s="136"/>
      <c r="F786" s="133">
        <f>F787</f>
        <v>32551800</v>
      </c>
      <c r="G786" s="134">
        <f t="shared" si="65"/>
        <v>0</v>
      </c>
      <c r="H786" s="133">
        <f>H787</f>
        <v>32551800</v>
      </c>
      <c r="I786" s="133">
        <f>I787</f>
        <v>32551800</v>
      </c>
      <c r="J786" s="134">
        <f t="shared" si="66"/>
        <v>0</v>
      </c>
      <c r="K786" s="133">
        <f>K787</f>
        <v>32551800</v>
      </c>
    </row>
    <row r="787" spans="1:11" ht="33.75" customHeight="1">
      <c r="A787" s="135" t="s">
        <v>192</v>
      </c>
      <c r="B787" s="132" t="s">
        <v>640</v>
      </c>
      <c r="C787" s="136" t="s">
        <v>332</v>
      </c>
      <c r="D787" s="136" t="s">
        <v>193</v>
      </c>
      <c r="E787" s="136"/>
      <c r="F787" s="133">
        <f>F788</f>
        <v>32551800</v>
      </c>
      <c r="G787" s="134">
        <f t="shared" si="65"/>
        <v>0</v>
      </c>
      <c r="H787" s="133">
        <f>H788</f>
        <v>32551800</v>
      </c>
      <c r="I787" s="133">
        <f>I788</f>
        <v>32551800</v>
      </c>
      <c r="J787" s="134">
        <f t="shared" si="66"/>
        <v>0</v>
      </c>
      <c r="K787" s="133">
        <f>K788</f>
        <v>32551800</v>
      </c>
    </row>
    <row r="788" spans="1:11" ht="11.25" customHeight="1">
      <c r="A788" s="135" t="s">
        <v>204</v>
      </c>
      <c r="B788" s="132" t="s">
        <v>640</v>
      </c>
      <c r="C788" s="136" t="s">
        <v>332</v>
      </c>
      <c r="D788" s="136" t="s">
        <v>205</v>
      </c>
      <c r="E788" s="136"/>
      <c r="F788" s="133">
        <f>F789+F793</f>
        <v>32551800</v>
      </c>
      <c r="G788" s="134">
        <f t="shared" si="65"/>
        <v>0</v>
      </c>
      <c r="H788" s="133">
        <f>H789+H793</f>
        <v>32551800</v>
      </c>
      <c r="I788" s="133">
        <f>I789+I793</f>
        <v>32551800</v>
      </c>
      <c r="J788" s="134">
        <f t="shared" si="66"/>
        <v>0</v>
      </c>
      <c r="K788" s="133">
        <f>K789+K793</f>
        <v>32551800</v>
      </c>
    </row>
    <row r="789" spans="1:11" ht="56.25" customHeight="1">
      <c r="A789" s="135" t="s">
        <v>196</v>
      </c>
      <c r="B789" s="132" t="s">
        <v>640</v>
      </c>
      <c r="C789" s="136" t="s">
        <v>332</v>
      </c>
      <c r="D789" s="136" t="s">
        <v>205</v>
      </c>
      <c r="E789" s="136" t="s">
        <v>197</v>
      </c>
      <c r="F789" s="133">
        <f>F790</f>
        <v>30246340</v>
      </c>
      <c r="G789" s="134">
        <f t="shared" si="65"/>
        <v>0</v>
      </c>
      <c r="H789" s="133">
        <f>H790</f>
        <v>30246340</v>
      </c>
      <c r="I789" s="133">
        <f>I790</f>
        <v>30246340</v>
      </c>
      <c r="J789" s="134">
        <f t="shared" si="66"/>
        <v>0</v>
      </c>
      <c r="K789" s="133">
        <f>K790</f>
        <v>30246340</v>
      </c>
    </row>
    <row r="790" spans="1:11" ht="22.5" customHeight="1">
      <c r="A790" s="135" t="s">
        <v>198</v>
      </c>
      <c r="B790" s="132" t="s">
        <v>640</v>
      </c>
      <c r="C790" s="136" t="s">
        <v>332</v>
      </c>
      <c r="D790" s="136" t="s">
        <v>205</v>
      </c>
      <c r="E790" s="136" t="s">
        <v>199</v>
      </c>
      <c r="F790" s="133">
        <f>F791+F792</f>
        <v>30246340</v>
      </c>
      <c r="G790" s="134">
        <f t="shared" si="65"/>
        <v>0</v>
      </c>
      <c r="H790" s="133">
        <f>H791+H792</f>
        <v>30246340</v>
      </c>
      <c r="I790" s="133">
        <f>I791+I792</f>
        <v>30246340</v>
      </c>
      <c r="J790" s="134">
        <f t="shared" si="66"/>
        <v>0</v>
      </c>
      <c r="K790" s="133">
        <f>K791+K792</f>
        <v>30246340</v>
      </c>
    </row>
    <row r="791" spans="1:11" ht="11.25" customHeight="1">
      <c r="A791" s="135" t="s">
        <v>200</v>
      </c>
      <c r="B791" s="132" t="s">
        <v>640</v>
      </c>
      <c r="C791" s="132" t="s">
        <v>332</v>
      </c>
      <c r="D791" s="132" t="s">
        <v>205</v>
      </c>
      <c r="E791" s="132" t="s">
        <v>201</v>
      </c>
      <c r="F791" s="133">
        <v>29741340</v>
      </c>
      <c r="G791" s="134">
        <f t="shared" si="65"/>
        <v>0</v>
      </c>
      <c r="H791" s="133">
        <v>29741340</v>
      </c>
      <c r="I791" s="133">
        <v>29741340</v>
      </c>
      <c r="J791" s="134">
        <f t="shared" si="66"/>
        <v>0</v>
      </c>
      <c r="K791" s="133">
        <v>29741340</v>
      </c>
    </row>
    <row r="792" spans="1:11" ht="22.5" customHeight="1">
      <c r="A792" s="135" t="s">
        <v>206</v>
      </c>
      <c r="B792" s="132" t="s">
        <v>640</v>
      </c>
      <c r="C792" s="132" t="s">
        <v>332</v>
      </c>
      <c r="D792" s="132" t="s">
        <v>205</v>
      </c>
      <c r="E792" s="132" t="s">
        <v>207</v>
      </c>
      <c r="F792" s="133">
        <v>505000</v>
      </c>
      <c r="G792" s="134">
        <f t="shared" si="65"/>
        <v>0</v>
      </c>
      <c r="H792" s="133">
        <v>505000</v>
      </c>
      <c r="I792" s="133">
        <v>505000</v>
      </c>
      <c r="J792" s="134">
        <f t="shared" si="66"/>
        <v>0</v>
      </c>
      <c r="K792" s="133">
        <v>505000</v>
      </c>
    </row>
    <row r="793" spans="1:11" ht="22.5" customHeight="1">
      <c r="A793" s="135" t="s">
        <v>208</v>
      </c>
      <c r="B793" s="132" t="s">
        <v>640</v>
      </c>
      <c r="C793" s="136" t="s">
        <v>332</v>
      </c>
      <c r="D793" s="136" t="s">
        <v>205</v>
      </c>
      <c r="E793" s="136" t="s">
        <v>209</v>
      </c>
      <c r="F793" s="133">
        <f>F794</f>
        <v>2305460</v>
      </c>
      <c r="G793" s="134">
        <f t="shared" si="65"/>
        <v>0</v>
      </c>
      <c r="H793" s="133">
        <f>H794</f>
        <v>2305460</v>
      </c>
      <c r="I793" s="133">
        <f>I794</f>
        <v>2305460</v>
      </c>
      <c r="J793" s="134">
        <f t="shared" si="66"/>
        <v>0</v>
      </c>
      <c r="K793" s="133">
        <f>K794</f>
        <v>2305460</v>
      </c>
    </row>
    <row r="794" spans="1:11" ht="22.5" customHeight="1">
      <c r="A794" s="135" t="s">
        <v>210</v>
      </c>
      <c r="B794" s="132" t="s">
        <v>640</v>
      </c>
      <c r="C794" s="136" t="s">
        <v>332</v>
      </c>
      <c r="D794" s="136" t="s">
        <v>205</v>
      </c>
      <c r="E794" s="136" t="s">
        <v>211</v>
      </c>
      <c r="F794" s="133">
        <f>F795+F796</f>
        <v>2305460</v>
      </c>
      <c r="G794" s="134">
        <f t="shared" si="65"/>
        <v>0</v>
      </c>
      <c r="H794" s="133">
        <f>H795+H796</f>
        <v>2305460</v>
      </c>
      <c r="I794" s="133">
        <f>I795+I796</f>
        <v>2305460</v>
      </c>
      <c r="J794" s="134">
        <f t="shared" si="66"/>
        <v>0</v>
      </c>
      <c r="K794" s="133">
        <f>K795+K796</f>
        <v>2305460</v>
      </c>
    </row>
    <row r="795" spans="1:11" ht="22.5" customHeight="1">
      <c r="A795" s="135" t="s">
        <v>212</v>
      </c>
      <c r="B795" s="132" t="s">
        <v>640</v>
      </c>
      <c r="C795" s="132" t="s">
        <v>332</v>
      </c>
      <c r="D795" s="132" t="s">
        <v>205</v>
      </c>
      <c r="E795" s="132" t="s">
        <v>213</v>
      </c>
      <c r="F795" s="133">
        <v>700000</v>
      </c>
      <c r="G795" s="134">
        <f t="shared" si="65"/>
        <v>0</v>
      </c>
      <c r="H795" s="133">
        <v>700000</v>
      </c>
      <c r="I795" s="133">
        <v>700000</v>
      </c>
      <c r="J795" s="134">
        <f t="shared" si="66"/>
        <v>0</v>
      </c>
      <c r="K795" s="133">
        <v>700000</v>
      </c>
    </row>
    <row r="796" spans="1:11" ht="22.5" customHeight="1">
      <c r="A796" s="135" t="s">
        <v>214</v>
      </c>
      <c r="B796" s="132" t="s">
        <v>640</v>
      </c>
      <c r="C796" s="132" t="s">
        <v>332</v>
      </c>
      <c r="D796" s="132" t="s">
        <v>205</v>
      </c>
      <c r="E796" s="132" t="s">
        <v>215</v>
      </c>
      <c r="F796" s="133">
        <v>1605460</v>
      </c>
      <c r="G796" s="134">
        <f t="shared" si="65"/>
        <v>0</v>
      </c>
      <c r="H796" s="133">
        <v>1605460</v>
      </c>
      <c r="I796" s="133">
        <v>1605460</v>
      </c>
      <c r="J796" s="134">
        <f t="shared" si="66"/>
        <v>0</v>
      </c>
      <c r="K796" s="133">
        <v>1605460</v>
      </c>
    </row>
    <row r="797" spans="1:11" ht="22.5" customHeight="1">
      <c r="A797" s="131" t="s">
        <v>647</v>
      </c>
      <c r="B797" s="132" t="s">
        <v>648</v>
      </c>
      <c r="C797" s="132"/>
      <c r="D797" s="132" t="s">
        <v>187</v>
      </c>
      <c r="E797" s="132" t="s">
        <v>187</v>
      </c>
      <c r="F797" s="133">
        <f>F798+F827+F858+F865+F879+F891+F899</f>
        <v>134821299</v>
      </c>
      <c r="G797" s="134">
        <f t="shared" si="65"/>
        <v>0</v>
      </c>
      <c r="H797" s="133">
        <f>H798+H827+H858+H865+H879+H891+H899</f>
        <v>134821299</v>
      </c>
      <c r="I797" s="133">
        <f>I798+I827+I858+I865+I879+I891+I899</f>
        <v>231286800</v>
      </c>
      <c r="J797" s="134">
        <f t="shared" si="66"/>
        <v>0</v>
      </c>
      <c r="K797" s="133">
        <f>K798+K827+K858+K865+K879+K891+K899</f>
        <v>231286800</v>
      </c>
    </row>
    <row r="798" spans="1:11" ht="11.25" customHeight="1">
      <c r="A798" s="135" t="s">
        <v>188</v>
      </c>
      <c r="B798" s="132" t="s">
        <v>648</v>
      </c>
      <c r="C798" s="136" t="s">
        <v>189</v>
      </c>
      <c r="D798" s="136"/>
      <c r="E798" s="136"/>
      <c r="F798" s="133">
        <f>F799</f>
        <v>42519900</v>
      </c>
      <c r="G798" s="134">
        <f t="shared" si="65"/>
        <v>0</v>
      </c>
      <c r="H798" s="133">
        <f>H799</f>
        <v>42519900</v>
      </c>
      <c r="I798" s="133">
        <f>I799</f>
        <v>42637200</v>
      </c>
      <c r="J798" s="134">
        <f t="shared" si="66"/>
        <v>0</v>
      </c>
      <c r="K798" s="133">
        <f>K799</f>
        <v>42637200</v>
      </c>
    </row>
    <row r="799" spans="1:11" ht="11.25" customHeight="1">
      <c r="A799" s="135" t="s">
        <v>236</v>
      </c>
      <c r="B799" s="132" t="s">
        <v>648</v>
      </c>
      <c r="C799" s="136" t="s">
        <v>237</v>
      </c>
      <c r="D799" s="136"/>
      <c r="E799" s="136"/>
      <c r="F799" s="133">
        <f>F800+F813</f>
        <v>42519900</v>
      </c>
      <c r="G799" s="134">
        <f t="shared" si="65"/>
        <v>0</v>
      </c>
      <c r="H799" s="133">
        <f>H800+H813</f>
        <v>42519900</v>
      </c>
      <c r="I799" s="133">
        <f>I800+I813</f>
        <v>42637200</v>
      </c>
      <c r="J799" s="134">
        <f t="shared" si="66"/>
        <v>0</v>
      </c>
      <c r="K799" s="133">
        <f>K800+K813</f>
        <v>42637200</v>
      </c>
    </row>
    <row r="800" spans="1:11" ht="33.75" customHeight="1">
      <c r="A800" s="135" t="s">
        <v>192</v>
      </c>
      <c r="B800" s="132" t="s">
        <v>648</v>
      </c>
      <c r="C800" s="136" t="s">
        <v>237</v>
      </c>
      <c r="D800" s="136" t="s">
        <v>193</v>
      </c>
      <c r="E800" s="136"/>
      <c r="F800" s="133">
        <f>F801</f>
        <v>41753400</v>
      </c>
      <c r="G800" s="134">
        <f t="shared" si="65"/>
        <v>0</v>
      </c>
      <c r="H800" s="133">
        <f>H801</f>
        <v>41753400</v>
      </c>
      <c r="I800" s="133">
        <f>I801</f>
        <v>42049200</v>
      </c>
      <c r="J800" s="134">
        <f t="shared" si="66"/>
        <v>0</v>
      </c>
      <c r="K800" s="133">
        <f>K801</f>
        <v>42049200</v>
      </c>
    </row>
    <row r="801" spans="1:11" ht="11.25" customHeight="1">
      <c r="A801" s="135" t="s">
        <v>204</v>
      </c>
      <c r="B801" s="132" t="s">
        <v>648</v>
      </c>
      <c r="C801" s="136" t="s">
        <v>237</v>
      </c>
      <c r="D801" s="136" t="s">
        <v>205</v>
      </c>
      <c r="E801" s="136"/>
      <c r="F801" s="133">
        <f>F802+F806+F810</f>
        <v>41753400</v>
      </c>
      <c r="G801" s="134">
        <f t="shared" si="65"/>
        <v>0</v>
      </c>
      <c r="H801" s="133">
        <f>H802+H806+H810</f>
        <v>41753400</v>
      </c>
      <c r="I801" s="133">
        <f>I802+I806+I810</f>
        <v>42049200</v>
      </c>
      <c r="J801" s="134">
        <f t="shared" si="66"/>
        <v>0</v>
      </c>
      <c r="K801" s="133">
        <f>K802+K806+K810</f>
        <v>42049200</v>
      </c>
    </row>
    <row r="802" spans="1:11" ht="56.25" customHeight="1">
      <c r="A802" s="135" t="s">
        <v>196</v>
      </c>
      <c r="B802" s="132" t="s">
        <v>648</v>
      </c>
      <c r="C802" s="136" t="s">
        <v>237</v>
      </c>
      <c r="D802" s="136" t="s">
        <v>205</v>
      </c>
      <c r="E802" s="136" t="s">
        <v>197</v>
      </c>
      <c r="F802" s="133">
        <f>F803</f>
        <v>38093700</v>
      </c>
      <c r="G802" s="134">
        <f t="shared" si="65"/>
        <v>0</v>
      </c>
      <c r="H802" s="133">
        <f>H803</f>
        <v>38093700</v>
      </c>
      <c r="I802" s="133">
        <f>I803</f>
        <v>38126300</v>
      </c>
      <c r="J802" s="134">
        <f t="shared" si="66"/>
        <v>0</v>
      </c>
      <c r="K802" s="133">
        <f>K803</f>
        <v>38126300</v>
      </c>
    </row>
    <row r="803" spans="1:11" ht="22.5" customHeight="1">
      <c r="A803" s="135" t="s">
        <v>198</v>
      </c>
      <c r="B803" s="132" t="s">
        <v>648</v>
      </c>
      <c r="C803" s="136" t="s">
        <v>237</v>
      </c>
      <c r="D803" s="136" t="s">
        <v>205</v>
      </c>
      <c r="E803" s="136" t="s">
        <v>199</v>
      </c>
      <c r="F803" s="133">
        <f>F804+F805</f>
        <v>38093700</v>
      </c>
      <c r="G803" s="134">
        <f t="shared" si="65"/>
        <v>0</v>
      </c>
      <c r="H803" s="133">
        <f>H804+H805</f>
        <v>38093700</v>
      </c>
      <c r="I803" s="133">
        <f>I804+I805</f>
        <v>38126300</v>
      </c>
      <c r="J803" s="134">
        <f t="shared" si="66"/>
        <v>0</v>
      </c>
      <c r="K803" s="133">
        <f>K804+K805</f>
        <v>38126300</v>
      </c>
    </row>
    <row r="804" spans="1:11" ht="11.25" customHeight="1">
      <c r="A804" s="135" t="s">
        <v>200</v>
      </c>
      <c r="B804" s="132" t="s">
        <v>648</v>
      </c>
      <c r="C804" s="132" t="s">
        <v>237</v>
      </c>
      <c r="D804" s="132" t="s">
        <v>205</v>
      </c>
      <c r="E804" s="132" t="s">
        <v>201</v>
      </c>
      <c r="F804" s="133">
        <v>37202700</v>
      </c>
      <c r="G804" s="134">
        <f t="shared" si="65"/>
        <v>0</v>
      </c>
      <c r="H804" s="133">
        <v>37202700</v>
      </c>
      <c r="I804" s="133">
        <v>37202700</v>
      </c>
      <c r="J804" s="134">
        <f t="shared" si="66"/>
        <v>0</v>
      </c>
      <c r="K804" s="133">
        <v>37202700</v>
      </c>
    </row>
    <row r="805" spans="1:11" ht="22.5" customHeight="1">
      <c r="A805" s="135" t="s">
        <v>206</v>
      </c>
      <c r="B805" s="132" t="s">
        <v>648</v>
      </c>
      <c r="C805" s="132" t="s">
        <v>237</v>
      </c>
      <c r="D805" s="132" t="s">
        <v>205</v>
      </c>
      <c r="E805" s="132" t="s">
        <v>207</v>
      </c>
      <c r="F805" s="133">
        <v>891000</v>
      </c>
      <c r="G805" s="134">
        <f t="shared" si="65"/>
        <v>0</v>
      </c>
      <c r="H805" s="133">
        <v>891000</v>
      </c>
      <c r="I805" s="133">
        <v>923600</v>
      </c>
      <c r="J805" s="134">
        <f t="shared" si="66"/>
        <v>0</v>
      </c>
      <c r="K805" s="133">
        <v>923600</v>
      </c>
    </row>
    <row r="806" spans="1:11" ht="22.5" customHeight="1">
      <c r="A806" s="135" t="s">
        <v>208</v>
      </c>
      <c r="B806" s="132" t="s">
        <v>648</v>
      </c>
      <c r="C806" s="136" t="s">
        <v>237</v>
      </c>
      <c r="D806" s="136" t="s">
        <v>205</v>
      </c>
      <c r="E806" s="136" t="s">
        <v>209</v>
      </c>
      <c r="F806" s="133">
        <f>F807</f>
        <v>3649700</v>
      </c>
      <c r="G806" s="134">
        <f t="shared" si="65"/>
        <v>0</v>
      </c>
      <c r="H806" s="133">
        <f>H807</f>
        <v>3649700</v>
      </c>
      <c r="I806" s="133">
        <f>I807</f>
        <v>3912900</v>
      </c>
      <c r="J806" s="134">
        <f t="shared" si="66"/>
        <v>0</v>
      </c>
      <c r="K806" s="133">
        <f>K807</f>
        <v>3912900</v>
      </c>
    </row>
    <row r="807" spans="1:11" ht="22.5" customHeight="1">
      <c r="A807" s="135" t="s">
        <v>210</v>
      </c>
      <c r="B807" s="132" t="s">
        <v>648</v>
      </c>
      <c r="C807" s="136" t="s">
        <v>237</v>
      </c>
      <c r="D807" s="136" t="s">
        <v>205</v>
      </c>
      <c r="E807" s="136" t="s">
        <v>211</v>
      </c>
      <c r="F807" s="133">
        <f>F808+F809</f>
        <v>3649700</v>
      </c>
      <c r="G807" s="134">
        <f t="shared" si="65"/>
        <v>0</v>
      </c>
      <c r="H807" s="133">
        <f>H808+H809</f>
        <v>3649700</v>
      </c>
      <c r="I807" s="133">
        <f>I808+I809</f>
        <v>3912900</v>
      </c>
      <c r="J807" s="134">
        <f t="shared" si="66"/>
        <v>0</v>
      </c>
      <c r="K807" s="133">
        <f>K808+K809</f>
        <v>3912900</v>
      </c>
    </row>
    <row r="808" spans="1:11" ht="22.5" customHeight="1">
      <c r="A808" s="135" t="s">
        <v>212</v>
      </c>
      <c r="B808" s="132" t="s">
        <v>648</v>
      </c>
      <c r="C808" s="132" t="s">
        <v>237</v>
      </c>
      <c r="D808" s="132" t="s">
        <v>205</v>
      </c>
      <c r="E808" s="132" t="s">
        <v>213</v>
      </c>
      <c r="F808" s="133">
        <v>1423100</v>
      </c>
      <c r="G808" s="134">
        <f t="shared" ref="G808:G871" si="68">H808-F808</f>
        <v>0</v>
      </c>
      <c r="H808" s="133">
        <v>1423100</v>
      </c>
      <c r="I808" s="133">
        <v>1453800</v>
      </c>
      <c r="J808" s="134">
        <f t="shared" ref="J808:J871" si="69">K808-I808</f>
        <v>0</v>
      </c>
      <c r="K808" s="133">
        <v>1453800</v>
      </c>
    </row>
    <row r="809" spans="1:11" ht="22.5" customHeight="1">
      <c r="A809" s="135" t="s">
        <v>214</v>
      </c>
      <c r="B809" s="132" t="s">
        <v>648</v>
      </c>
      <c r="C809" s="132" t="s">
        <v>237</v>
      </c>
      <c r="D809" s="132" t="s">
        <v>205</v>
      </c>
      <c r="E809" s="132" t="s">
        <v>215</v>
      </c>
      <c r="F809" s="133">
        <v>2226600</v>
      </c>
      <c r="G809" s="134">
        <f t="shared" si="68"/>
        <v>0</v>
      </c>
      <c r="H809" s="133">
        <v>2226600</v>
      </c>
      <c r="I809" s="133">
        <v>2459100</v>
      </c>
      <c r="J809" s="134">
        <f t="shared" si="69"/>
        <v>0</v>
      </c>
      <c r="K809" s="133">
        <v>2459100</v>
      </c>
    </row>
    <row r="810" spans="1:11" ht="11.25" customHeight="1">
      <c r="A810" s="135" t="s">
        <v>224</v>
      </c>
      <c r="B810" s="132" t="s">
        <v>648</v>
      </c>
      <c r="C810" s="136" t="s">
        <v>237</v>
      </c>
      <c r="D810" s="136" t="s">
        <v>205</v>
      </c>
      <c r="E810" s="136" t="s">
        <v>225</v>
      </c>
      <c r="F810" s="133">
        <f>F811</f>
        <v>10000</v>
      </c>
      <c r="G810" s="134">
        <f t="shared" si="68"/>
        <v>0</v>
      </c>
      <c r="H810" s="133">
        <f>H811</f>
        <v>10000</v>
      </c>
      <c r="I810" s="133">
        <f>I811</f>
        <v>10000</v>
      </c>
      <c r="J810" s="134">
        <f t="shared" si="69"/>
        <v>0</v>
      </c>
      <c r="K810" s="133">
        <f>K811</f>
        <v>10000</v>
      </c>
    </row>
    <row r="811" spans="1:11" ht="11.25" customHeight="1">
      <c r="A811" s="135" t="s">
        <v>226</v>
      </c>
      <c r="B811" s="132" t="s">
        <v>648</v>
      </c>
      <c r="C811" s="136" t="s">
        <v>237</v>
      </c>
      <c r="D811" s="136" t="s">
        <v>205</v>
      </c>
      <c r="E811" s="136" t="s">
        <v>227</v>
      </c>
      <c r="F811" s="133">
        <f>F812</f>
        <v>10000</v>
      </c>
      <c r="G811" s="134">
        <f t="shared" si="68"/>
        <v>0</v>
      </c>
      <c r="H811" s="133">
        <f>H812</f>
        <v>10000</v>
      </c>
      <c r="I811" s="133">
        <f>I812</f>
        <v>10000</v>
      </c>
      <c r="J811" s="134">
        <f t="shared" si="69"/>
        <v>0</v>
      </c>
      <c r="K811" s="133">
        <f>K812</f>
        <v>10000</v>
      </c>
    </row>
    <row r="812" spans="1:11" ht="22.5" customHeight="1">
      <c r="A812" s="135" t="s">
        <v>228</v>
      </c>
      <c r="B812" s="132" t="s">
        <v>648</v>
      </c>
      <c r="C812" s="132" t="s">
        <v>237</v>
      </c>
      <c r="D812" s="132" t="s">
        <v>205</v>
      </c>
      <c r="E812" s="132" t="s">
        <v>229</v>
      </c>
      <c r="F812" s="133">
        <v>10000</v>
      </c>
      <c r="G812" s="134">
        <f t="shared" si="68"/>
        <v>0</v>
      </c>
      <c r="H812" s="133">
        <v>10000</v>
      </c>
      <c r="I812" s="133">
        <v>10000</v>
      </c>
      <c r="J812" s="134">
        <f t="shared" si="69"/>
        <v>0</v>
      </c>
      <c r="K812" s="133">
        <v>10000</v>
      </c>
    </row>
    <row r="813" spans="1:11" ht="11.25" customHeight="1">
      <c r="A813" s="135" t="s">
        <v>244</v>
      </c>
      <c r="B813" s="132" t="s">
        <v>648</v>
      </c>
      <c r="C813" s="136" t="s">
        <v>237</v>
      </c>
      <c r="D813" s="136" t="s">
        <v>245</v>
      </c>
      <c r="E813" s="136"/>
      <c r="F813" s="133">
        <f>F814+F819+F823</f>
        <v>766500</v>
      </c>
      <c r="G813" s="134">
        <f t="shared" si="68"/>
        <v>0</v>
      </c>
      <c r="H813" s="133">
        <f>H814+H819+H823</f>
        <v>766500</v>
      </c>
      <c r="I813" s="133">
        <f>I814+I819+I823</f>
        <v>588000</v>
      </c>
      <c r="J813" s="134">
        <f t="shared" si="69"/>
        <v>0</v>
      </c>
      <c r="K813" s="133">
        <f>K814+K819+K823</f>
        <v>588000</v>
      </c>
    </row>
    <row r="814" spans="1:11" ht="56.25" customHeight="1">
      <c r="A814" s="135" t="s">
        <v>500</v>
      </c>
      <c r="B814" s="132" t="s">
        <v>648</v>
      </c>
      <c r="C814" s="136" t="s">
        <v>237</v>
      </c>
      <c r="D814" s="136" t="s">
        <v>501</v>
      </c>
      <c r="E814" s="136"/>
      <c r="F814" s="133">
        <f>F815</f>
        <v>650000</v>
      </c>
      <c r="G814" s="134">
        <f t="shared" si="68"/>
        <v>0</v>
      </c>
      <c r="H814" s="133">
        <f>H815</f>
        <v>650000</v>
      </c>
      <c r="I814" s="133">
        <f>I815</f>
        <v>588000</v>
      </c>
      <c r="J814" s="134">
        <f t="shared" si="69"/>
        <v>0</v>
      </c>
      <c r="K814" s="133">
        <f>K815</f>
        <v>588000</v>
      </c>
    </row>
    <row r="815" spans="1:11" ht="22.5" customHeight="1">
      <c r="A815" s="135" t="s">
        <v>208</v>
      </c>
      <c r="B815" s="132" t="s">
        <v>648</v>
      </c>
      <c r="C815" s="136" t="s">
        <v>237</v>
      </c>
      <c r="D815" s="136" t="s">
        <v>501</v>
      </c>
      <c r="E815" s="136" t="s">
        <v>209</v>
      </c>
      <c r="F815" s="133">
        <f>F816</f>
        <v>650000</v>
      </c>
      <c r="G815" s="134">
        <f t="shared" si="68"/>
        <v>0</v>
      </c>
      <c r="H815" s="133">
        <f>H816</f>
        <v>650000</v>
      </c>
      <c r="I815" s="133">
        <f>I816</f>
        <v>588000</v>
      </c>
      <c r="J815" s="134">
        <f t="shared" si="69"/>
        <v>0</v>
      </c>
      <c r="K815" s="133">
        <f>K816</f>
        <v>588000</v>
      </c>
    </row>
    <row r="816" spans="1:11" ht="22.5" customHeight="1">
      <c r="A816" s="135" t="s">
        <v>210</v>
      </c>
      <c r="B816" s="132" t="s">
        <v>648</v>
      </c>
      <c r="C816" s="136" t="s">
        <v>237</v>
      </c>
      <c r="D816" s="136" t="s">
        <v>501</v>
      </c>
      <c r="E816" s="136" t="s">
        <v>211</v>
      </c>
      <c r="F816" s="133">
        <f>F817+F818</f>
        <v>650000</v>
      </c>
      <c r="G816" s="134">
        <f t="shared" si="68"/>
        <v>0</v>
      </c>
      <c r="H816" s="133">
        <f>H817+H818</f>
        <v>650000</v>
      </c>
      <c r="I816" s="133">
        <f>I817+I818</f>
        <v>588000</v>
      </c>
      <c r="J816" s="134">
        <f t="shared" si="69"/>
        <v>0</v>
      </c>
      <c r="K816" s="133">
        <f>K817+K818</f>
        <v>588000</v>
      </c>
    </row>
    <row r="817" spans="1:11" ht="33.75" customHeight="1">
      <c r="A817" s="135" t="s">
        <v>650</v>
      </c>
      <c r="B817" s="132" t="s">
        <v>648</v>
      </c>
      <c r="C817" s="132" t="s">
        <v>237</v>
      </c>
      <c r="D817" s="132" t="s">
        <v>501</v>
      </c>
      <c r="E817" s="132" t="s">
        <v>651</v>
      </c>
      <c r="F817" s="133">
        <v>588000</v>
      </c>
      <c r="G817" s="134">
        <f t="shared" si="68"/>
        <v>0</v>
      </c>
      <c r="H817" s="133">
        <v>588000</v>
      </c>
      <c r="I817" s="133">
        <v>588000</v>
      </c>
      <c r="J817" s="134">
        <f t="shared" si="69"/>
        <v>0</v>
      </c>
      <c r="K817" s="133">
        <v>588000</v>
      </c>
    </row>
    <row r="818" spans="1:11" ht="22.5" customHeight="1">
      <c r="A818" s="135" t="s">
        <v>214</v>
      </c>
      <c r="B818" s="132" t="s">
        <v>648</v>
      </c>
      <c r="C818" s="132" t="s">
        <v>237</v>
      </c>
      <c r="D818" s="132" t="s">
        <v>501</v>
      </c>
      <c r="E818" s="132" t="s">
        <v>215</v>
      </c>
      <c r="F818" s="133">
        <v>62000</v>
      </c>
      <c r="G818" s="134">
        <f t="shared" si="68"/>
        <v>0</v>
      </c>
      <c r="H818" s="133">
        <v>62000</v>
      </c>
      <c r="I818" s="133"/>
      <c r="J818" s="134">
        <f t="shared" si="69"/>
        <v>0</v>
      </c>
      <c r="K818" s="133"/>
    </row>
    <row r="819" spans="1:11" ht="33.75" customHeight="1">
      <c r="A819" s="135" t="s">
        <v>248</v>
      </c>
      <c r="B819" s="132" t="s">
        <v>648</v>
      </c>
      <c r="C819" s="136" t="s">
        <v>237</v>
      </c>
      <c r="D819" s="136" t="s">
        <v>249</v>
      </c>
      <c r="E819" s="136"/>
      <c r="F819" s="133">
        <f>F820</f>
        <v>50000</v>
      </c>
      <c r="G819" s="134">
        <f t="shared" si="68"/>
        <v>0</v>
      </c>
      <c r="H819" s="133">
        <f>H820</f>
        <v>50000</v>
      </c>
      <c r="I819" s="133"/>
      <c r="J819" s="134">
        <f t="shared" si="69"/>
        <v>0</v>
      </c>
      <c r="K819" s="133"/>
    </row>
    <row r="820" spans="1:11" ht="22.5" customHeight="1">
      <c r="A820" s="135" t="s">
        <v>208</v>
      </c>
      <c r="B820" s="132" t="s">
        <v>648</v>
      </c>
      <c r="C820" s="136" t="s">
        <v>237</v>
      </c>
      <c r="D820" s="136" t="s">
        <v>249</v>
      </c>
      <c r="E820" s="136" t="s">
        <v>209</v>
      </c>
      <c r="F820" s="133">
        <f>F821</f>
        <v>50000</v>
      </c>
      <c r="G820" s="134">
        <f t="shared" si="68"/>
        <v>0</v>
      </c>
      <c r="H820" s="133">
        <f>H821</f>
        <v>50000</v>
      </c>
      <c r="I820" s="133"/>
      <c r="J820" s="134">
        <f t="shared" si="69"/>
        <v>0</v>
      </c>
      <c r="K820" s="133"/>
    </row>
    <row r="821" spans="1:11" ht="22.5" customHeight="1">
      <c r="A821" s="135" t="s">
        <v>210</v>
      </c>
      <c r="B821" s="132" t="s">
        <v>648</v>
      </c>
      <c r="C821" s="136" t="s">
        <v>237</v>
      </c>
      <c r="D821" s="136" t="s">
        <v>249</v>
      </c>
      <c r="E821" s="136" t="s">
        <v>211</v>
      </c>
      <c r="F821" s="133">
        <f>F822</f>
        <v>50000</v>
      </c>
      <c r="G821" s="134">
        <f t="shared" si="68"/>
        <v>0</v>
      </c>
      <c r="H821" s="133">
        <f>H822</f>
        <v>50000</v>
      </c>
      <c r="I821" s="133"/>
      <c r="J821" s="134">
        <f t="shared" si="69"/>
        <v>0</v>
      </c>
      <c r="K821" s="133"/>
    </row>
    <row r="822" spans="1:11" ht="22.5" customHeight="1">
      <c r="A822" s="135" t="s">
        <v>214</v>
      </c>
      <c r="B822" s="132" t="s">
        <v>648</v>
      </c>
      <c r="C822" s="132" t="s">
        <v>237</v>
      </c>
      <c r="D822" s="132" t="s">
        <v>249</v>
      </c>
      <c r="E822" s="132" t="s">
        <v>215</v>
      </c>
      <c r="F822" s="133">
        <v>50000</v>
      </c>
      <c r="G822" s="134">
        <f t="shared" si="68"/>
        <v>0</v>
      </c>
      <c r="H822" s="133">
        <v>50000</v>
      </c>
      <c r="I822" s="133"/>
      <c r="J822" s="134">
        <f t="shared" si="69"/>
        <v>0</v>
      </c>
      <c r="K822" s="133"/>
    </row>
    <row r="823" spans="1:11" ht="33.75" customHeight="1">
      <c r="A823" s="135" t="s">
        <v>260</v>
      </c>
      <c r="B823" s="132" t="s">
        <v>648</v>
      </c>
      <c r="C823" s="136" t="s">
        <v>237</v>
      </c>
      <c r="D823" s="136" t="s">
        <v>261</v>
      </c>
      <c r="E823" s="136"/>
      <c r="F823" s="133">
        <f>F824</f>
        <v>66500</v>
      </c>
      <c r="G823" s="134">
        <f t="shared" si="68"/>
        <v>0</v>
      </c>
      <c r="H823" s="133">
        <f>H824</f>
        <v>66500</v>
      </c>
      <c r="I823" s="133"/>
      <c r="J823" s="134">
        <f t="shared" si="69"/>
        <v>0</v>
      </c>
      <c r="K823" s="133"/>
    </row>
    <row r="824" spans="1:11" ht="22.5" customHeight="1">
      <c r="A824" s="135" t="s">
        <v>208</v>
      </c>
      <c r="B824" s="132" t="s">
        <v>648</v>
      </c>
      <c r="C824" s="136" t="s">
        <v>237</v>
      </c>
      <c r="D824" s="136" t="s">
        <v>261</v>
      </c>
      <c r="E824" s="136" t="s">
        <v>209</v>
      </c>
      <c r="F824" s="133">
        <f>F825</f>
        <v>66500</v>
      </c>
      <c r="G824" s="134">
        <f t="shared" si="68"/>
        <v>0</v>
      </c>
      <c r="H824" s="133">
        <f>H825</f>
        <v>66500</v>
      </c>
      <c r="I824" s="133"/>
      <c r="J824" s="134">
        <f t="shared" si="69"/>
        <v>0</v>
      </c>
      <c r="K824" s="133"/>
    </row>
    <row r="825" spans="1:11" ht="22.5" customHeight="1">
      <c r="A825" s="135" t="s">
        <v>210</v>
      </c>
      <c r="B825" s="132" t="s">
        <v>648</v>
      </c>
      <c r="C825" s="136" t="s">
        <v>237</v>
      </c>
      <c r="D825" s="136" t="s">
        <v>261</v>
      </c>
      <c r="E825" s="136" t="s">
        <v>211</v>
      </c>
      <c r="F825" s="133">
        <f>F826</f>
        <v>66500</v>
      </c>
      <c r="G825" s="134">
        <f t="shared" si="68"/>
        <v>0</v>
      </c>
      <c r="H825" s="133">
        <f>H826</f>
        <v>66500</v>
      </c>
      <c r="I825" s="133"/>
      <c r="J825" s="134">
        <f t="shared" si="69"/>
        <v>0</v>
      </c>
      <c r="K825" s="133"/>
    </row>
    <row r="826" spans="1:11" ht="22.5" customHeight="1">
      <c r="A826" s="135" t="s">
        <v>214</v>
      </c>
      <c r="B826" s="132" t="s">
        <v>648</v>
      </c>
      <c r="C826" s="132" t="s">
        <v>237</v>
      </c>
      <c r="D826" s="132" t="s">
        <v>261</v>
      </c>
      <c r="E826" s="132" t="s">
        <v>215</v>
      </c>
      <c r="F826" s="133">
        <v>66500</v>
      </c>
      <c r="G826" s="134">
        <f t="shared" si="68"/>
        <v>0</v>
      </c>
      <c r="H826" s="133">
        <v>66500</v>
      </c>
      <c r="I826" s="133"/>
      <c r="J826" s="134">
        <f t="shared" si="69"/>
        <v>0</v>
      </c>
      <c r="K826" s="133"/>
    </row>
    <row r="827" spans="1:11" ht="11.25" customHeight="1">
      <c r="A827" s="135" t="s">
        <v>301</v>
      </c>
      <c r="B827" s="132" t="s">
        <v>648</v>
      </c>
      <c r="C827" s="136" t="s">
        <v>302</v>
      </c>
      <c r="D827" s="136"/>
      <c r="E827" s="136"/>
      <c r="F827" s="133">
        <f>F828+F844</f>
        <v>82040500</v>
      </c>
      <c r="G827" s="134">
        <f t="shared" si="68"/>
        <v>0</v>
      </c>
      <c r="H827" s="133">
        <f>H828+H844</f>
        <v>82040500</v>
      </c>
      <c r="I827" s="133">
        <f>I828+I844</f>
        <v>124153600</v>
      </c>
      <c r="J827" s="134">
        <f t="shared" si="69"/>
        <v>0</v>
      </c>
      <c r="K827" s="133">
        <f>K828+K844</f>
        <v>124153600</v>
      </c>
    </row>
    <row r="828" spans="1:11" ht="11.25" customHeight="1">
      <c r="A828" s="135" t="s">
        <v>654</v>
      </c>
      <c r="B828" s="132" t="s">
        <v>648</v>
      </c>
      <c r="C828" s="136" t="s">
        <v>655</v>
      </c>
      <c r="D828" s="136"/>
      <c r="E828" s="136"/>
      <c r="F828" s="133">
        <f>F829+F835</f>
        <v>54174000</v>
      </c>
      <c r="G828" s="134">
        <f t="shared" si="68"/>
        <v>0</v>
      </c>
      <c r="H828" s="133">
        <f>H829+H835</f>
        <v>54174000</v>
      </c>
      <c r="I828" s="133">
        <f>I829+I835</f>
        <v>96121000</v>
      </c>
      <c r="J828" s="134">
        <f t="shared" si="69"/>
        <v>0</v>
      </c>
      <c r="K828" s="133">
        <f>K829+K835</f>
        <v>96121000</v>
      </c>
    </row>
    <row r="829" spans="1:11" ht="11.25" customHeight="1">
      <c r="A829" s="135" t="s">
        <v>292</v>
      </c>
      <c r="B829" s="132" t="s">
        <v>648</v>
      </c>
      <c r="C829" s="136" t="s">
        <v>655</v>
      </c>
      <c r="D829" s="136" t="s">
        <v>293</v>
      </c>
      <c r="E829" s="136"/>
      <c r="F829" s="133">
        <f t="shared" ref="F829:H833" si="70">F830</f>
        <v>43865000</v>
      </c>
      <c r="G829" s="134">
        <f t="shared" si="68"/>
        <v>0</v>
      </c>
      <c r="H829" s="133">
        <f t="shared" si="70"/>
        <v>43865000</v>
      </c>
      <c r="I829" s="133">
        <f>I830</f>
        <v>91315000</v>
      </c>
      <c r="J829" s="134">
        <f t="shared" si="69"/>
        <v>0</v>
      </c>
      <c r="K829" s="133">
        <f>K830</f>
        <v>91315000</v>
      </c>
    </row>
    <row r="830" spans="1:11" ht="33.75" customHeight="1">
      <c r="A830" s="135" t="s">
        <v>660</v>
      </c>
      <c r="B830" s="132" t="s">
        <v>648</v>
      </c>
      <c r="C830" s="136" t="s">
        <v>655</v>
      </c>
      <c r="D830" s="136" t="s">
        <v>661</v>
      </c>
      <c r="E830" s="136"/>
      <c r="F830" s="133">
        <f t="shared" si="70"/>
        <v>43865000</v>
      </c>
      <c r="G830" s="134">
        <f t="shared" si="68"/>
        <v>0</v>
      </c>
      <c r="H830" s="133">
        <f t="shared" si="70"/>
        <v>43865000</v>
      </c>
      <c r="I830" s="133">
        <f>I831</f>
        <v>91315000</v>
      </c>
      <c r="J830" s="134">
        <f t="shared" si="69"/>
        <v>0</v>
      </c>
      <c r="K830" s="133">
        <f>K831</f>
        <v>91315000</v>
      </c>
    </row>
    <row r="831" spans="1:11" ht="11.25" customHeight="1">
      <c r="A831" s="135" t="s">
        <v>662</v>
      </c>
      <c r="B831" s="132" t="s">
        <v>648</v>
      </c>
      <c r="C831" s="136" t="s">
        <v>655</v>
      </c>
      <c r="D831" s="136" t="s">
        <v>663</v>
      </c>
      <c r="E831" s="136"/>
      <c r="F831" s="133">
        <f t="shared" si="70"/>
        <v>43865000</v>
      </c>
      <c r="G831" s="134">
        <f t="shared" si="68"/>
        <v>0</v>
      </c>
      <c r="H831" s="133">
        <f t="shared" si="70"/>
        <v>43865000</v>
      </c>
      <c r="I831" s="133">
        <f>I832</f>
        <v>91315000</v>
      </c>
      <c r="J831" s="134">
        <f t="shared" si="69"/>
        <v>0</v>
      </c>
      <c r="K831" s="133">
        <f>K832</f>
        <v>91315000</v>
      </c>
    </row>
    <row r="832" spans="1:11" ht="22.5" customHeight="1">
      <c r="A832" s="135" t="s">
        <v>208</v>
      </c>
      <c r="B832" s="132" t="s">
        <v>648</v>
      </c>
      <c r="C832" s="136" t="s">
        <v>655</v>
      </c>
      <c r="D832" s="136" t="s">
        <v>663</v>
      </c>
      <c r="E832" s="136" t="s">
        <v>209</v>
      </c>
      <c r="F832" s="133">
        <f t="shared" si="70"/>
        <v>43865000</v>
      </c>
      <c r="G832" s="134">
        <f t="shared" si="68"/>
        <v>0</v>
      </c>
      <c r="H832" s="133">
        <f t="shared" si="70"/>
        <v>43865000</v>
      </c>
      <c r="I832" s="133">
        <f>I833</f>
        <v>91315000</v>
      </c>
      <c r="J832" s="134">
        <f t="shared" si="69"/>
        <v>0</v>
      </c>
      <c r="K832" s="133">
        <f>K833</f>
        <v>91315000</v>
      </c>
    </row>
    <row r="833" spans="1:11" ht="22.5" customHeight="1">
      <c r="A833" s="135" t="s">
        <v>210</v>
      </c>
      <c r="B833" s="132" t="s">
        <v>648</v>
      </c>
      <c r="C833" s="136" t="s">
        <v>655</v>
      </c>
      <c r="D833" s="136" t="s">
        <v>663</v>
      </c>
      <c r="E833" s="136" t="s">
        <v>211</v>
      </c>
      <c r="F833" s="133">
        <f t="shared" si="70"/>
        <v>43865000</v>
      </c>
      <c r="G833" s="134">
        <f t="shared" si="68"/>
        <v>0</v>
      </c>
      <c r="H833" s="133">
        <f t="shared" si="70"/>
        <v>43865000</v>
      </c>
      <c r="I833" s="133">
        <f>I834</f>
        <v>91315000</v>
      </c>
      <c r="J833" s="134">
        <f t="shared" si="69"/>
        <v>0</v>
      </c>
      <c r="K833" s="133">
        <f>K834</f>
        <v>91315000</v>
      </c>
    </row>
    <row r="834" spans="1:11" ht="33.75" customHeight="1">
      <c r="A834" s="135" t="s">
        <v>650</v>
      </c>
      <c r="B834" s="132" t="s">
        <v>648</v>
      </c>
      <c r="C834" s="132" t="s">
        <v>655</v>
      </c>
      <c r="D834" s="132" t="s">
        <v>663</v>
      </c>
      <c r="E834" s="132" t="s">
        <v>651</v>
      </c>
      <c r="F834" s="133">
        <v>43865000</v>
      </c>
      <c r="G834" s="134">
        <f t="shared" si="68"/>
        <v>0</v>
      </c>
      <c r="H834" s="133">
        <v>43865000</v>
      </c>
      <c r="I834" s="133">
        <v>91315000</v>
      </c>
      <c r="J834" s="134">
        <f t="shared" si="69"/>
        <v>0</v>
      </c>
      <c r="K834" s="133">
        <v>91315000</v>
      </c>
    </row>
    <row r="835" spans="1:11" ht="11.25" customHeight="1">
      <c r="A835" s="137" t="s">
        <v>244</v>
      </c>
      <c r="B835" s="132" t="s">
        <v>648</v>
      </c>
      <c r="C835" s="136" t="s">
        <v>655</v>
      </c>
      <c r="D835" s="136" t="s">
        <v>245</v>
      </c>
      <c r="E835" s="136"/>
      <c r="F835" s="133">
        <f>F836+F840</f>
        <v>10309000</v>
      </c>
      <c r="G835" s="134">
        <f t="shared" si="68"/>
        <v>0</v>
      </c>
      <c r="H835" s="133">
        <f>H836+H840</f>
        <v>10309000</v>
      </c>
      <c r="I835" s="133">
        <f>I836</f>
        <v>4806000</v>
      </c>
      <c r="J835" s="134">
        <f t="shared" si="69"/>
        <v>0</v>
      </c>
      <c r="K835" s="133">
        <f>K836</f>
        <v>4806000</v>
      </c>
    </row>
    <row r="836" spans="1:11" ht="33.75" customHeight="1">
      <c r="A836" s="135" t="s">
        <v>668</v>
      </c>
      <c r="B836" s="132" t="s">
        <v>648</v>
      </c>
      <c r="C836" s="136" t="s">
        <v>655</v>
      </c>
      <c r="D836" s="136" t="s">
        <v>669</v>
      </c>
      <c r="E836" s="136"/>
      <c r="F836" s="133">
        <f>F837</f>
        <v>2309000</v>
      </c>
      <c r="G836" s="134">
        <f t="shared" si="68"/>
        <v>0</v>
      </c>
      <c r="H836" s="133">
        <f>H837</f>
        <v>2309000</v>
      </c>
      <c r="I836" s="133">
        <f>I837</f>
        <v>4806000</v>
      </c>
      <c r="J836" s="134">
        <f t="shared" si="69"/>
        <v>0</v>
      </c>
      <c r="K836" s="133">
        <f>K837</f>
        <v>4806000</v>
      </c>
    </row>
    <row r="837" spans="1:11" ht="22.5" customHeight="1">
      <c r="A837" s="135" t="s">
        <v>208</v>
      </c>
      <c r="B837" s="132" t="s">
        <v>648</v>
      </c>
      <c r="C837" s="136" t="s">
        <v>655</v>
      </c>
      <c r="D837" s="136" t="s">
        <v>669</v>
      </c>
      <c r="E837" s="136" t="s">
        <v>209</v>
      </c>
      <c r="F837" s="133">
        <f>F838</f>
        <v>2309000</v>
      </c>
      <c r="G837" s="134">
        <f t="shared" si="68"/>
        <v>0</v>
      </c>
      <c r="H837" s="133">
        <f>H838</f>
        <v>2309000</v>
      </c>
      <c r="I837" s="133">
        <f>I838</f>
        <v>4806000</v>
      </c>
      <c r="J837" s="134">
        <f t="shared" si="69"/>
        <v>0</v>
      </c>
      <c r="K837" s="133">
        <f>K838</f>
        <v>4806000</v>
      </c>
    </row>
    <row r="838" spans="1:11" ht="22.5" customHeight="1">
      <c r="A838" s="135" t="s">
        <v>210</v>
      </c>
      <c r="B838" s="132" t="s">
        <v>648</v>
      </c>
      <c r="C838" s="136" t="s">
        <v>655</v>
      </c>
      <c r="D838" s="136" t="s">
        <v>669</v>
      </c>
      <c r="E838" s="136" t="s">
        <v>211</v>
      </c>
      <c r="F838" s="133">
        <f>F839</f>
        <v>2309000</v>
      </c>
      <c r="G838" s="134">
        <f t="shared" si="68"/>
        <v>0</v>
      </c>
      <c r="H838" s="133">
        <f>H839</f>
        <v>2309000</v>
      </c>
      <c r="I838" s="133">
        <f>I839</f>
        <v>4806000</v>
      </c>
      <c r="J838" s="134">
        <f t="shared" si="69"/>
        <v>0</v>
      </c>
      <c r="K838" s="133">
        <f>K839</f>
        <v>4806000</v>
      </c>
    </row>
    <row r="839" spans="1:11" ht="33.75" customHeight="1">
      <c r="A839" s="135" t="s">
        <v>650</v>
      </c>
      <c r="B839" s="132" t="s">
        <v>648</v>
      </c>
      <c r="C839" s="132" t="s">
        <v>655</v>
      </c>
      <c r="D839" s="132" t="s">
        <v>669</v>
      </c>
      <c r="E839" s="132" t="s">
        <v>651</v>
      </c>
      <c r="F839" s="133">
        <v>2309000</v>
      </c>
      <c r="G839" s="134">
        <f t="shared" si="68"/>
        <v>0</v>
      </c>
      <c r="H839" s="133">
        <v>2309000</v>
      </c>
      <c r="I839" s="133">
        <v>4806000</v>
      </c>
      <c r="J839" s="134">
        <f t="shared" si="69"/>
        <v>0</v>
      </c>
      <c r="K839" s="133">
        <v>4806000</v>
      </c>
    </row>
    <row r="840" spans="1:11" ht="45.75" customHeight="1">
      <c r="A840" s="135" t="s">
        <v>820</v>
      </c>
      <c r="B840" s="132" t="s">
        <v>648</v>
      </c>
      <c r="C840" s="132" t="s">
        <v>655</v>
      </c>
      <c r="D840" s="132" t="s">
        <v>379</v>
      </c>
      <c r="E840" s="132"/>
      <c r="F840" s="133">
        <f>F841</f>
        <v>8000000</v>
      </c>
      <c r="G840" s="134">
        <f t="shared" si="68"/>
        <v>0</v>
      </c>
      <c r="H840" s="133">
        <f>H841</f>
        <v>8000000</v>
      </c>
      <c r="I840" s="133"/>
      <c r="J840" s="134">
        <f t="shared" si="69"/>
        <v>0</v>
      </c>
      <c r="K840" s="133"/>
    </row>
    <row r="841" spans="1:11" ht="11.25" customHeight="1">
      <c r="A841" s="135" t="s">
        <v>392</v>
      </c>
      <c r="B841" s="132" t="s">
        <v>648</v>
      </c>
      <c r="C841" s="132" t="s">
        <v>655</v>
      </c>
      <c r="D841" s="132" t="s">
        <v>379</v>
      </c>
      <c r="E841" s="136" t="s">
        <v>393</v>
      </c>
      <c r="F841" s="133">
        <f>F842</f>
        <v>8000000</v>
      </c>
      <c r="G841" s="134">
        <f t="shared" si="68"/>
        <v>0</v>
      </c>
      <c r="H841" s="133">
        <f>H842</f>
        <v>8000000</v>
      </c>
      <c r="I841" s="133"/>
      <c r="J841" s="134">
        <f t="shared" si="69"/>
        <v>0</v>
      </c>
      <c r="K841" s="133"/>
    </row>
    <row r="842" spans="1:11" ht="33.75" customHeight="1">
      <c r="A842" s="135" t="s">
        <v>664</v>
      </c>
      <c r="B842" s="132" t="s">
        <v>648</v>
      </c>
      <c r="C842" s="132" t="s">
        <v>655</v>
      </c>
      <c r="D842" s="132" t="s">
        <v>379</v>
      </c>
      <c r="E842" s="136" t="s">
        <v>665</v>
      </c>
      <c r="F842" s="133">
        <f>F843</f>
        <v>8000000</v>
      </c>
      <c r="G842" s="134">
        <f t="shared" si="68"/>
        <v>0</v>
      </c>
      <c r="H842" s="133">
        <f>H843</f>
        <v>8000000</v>
      </c>
      <c r="I842" s="133"/>
      <c r="J842" s="134">
        <f t="shared" si="69"/>
        <v>0</v>
      </c>
      <c r="K842" s="133"/>
    </row>
    <row r="843" spans="1:11" ht="45" customHeight="1">
      <c r="A843" s="135" t="s">
        <v>666</v>
      </c>
      <c r="B843" s="132" t="s">
        <v>648</v>
      </c>
      <c r="C843" s="132" t="s">
        <v>655</v>
      </c>
      <c r="D843" s="132" t="s">
        <v>379</v>
      </c>
      <c r="E843" s="132" t="s">
        <v>667</v>
      </c>
      <c r="F843" s="133">
        <v>8000000</v>
      </c>
      <c r="G843" s="134">
        <f t="shared" si="68"/>
        <v>0</v>
      </c>
      <c r="H843" s="133">
        <v>8000000</v>
      </c>
      <c r="I843" s="133"/>
      <c r="J843" s="134">
        <f t="shared" si="69"/>
        <v>0</v>
      </c>
      <c r="K843" s="133"/>
    </row>
    <row r="844" spans="1:11" ht="11.25" customHeight="1">
      <c r="A844" s="135" t="s">
        <v>307</v>
      </c>
      <c r="B844" s="132" t="s">
        <v>648</v>
      </c>
      <c r="C844" s="136" t="s">
        <v>308</v>
      </c>
      <c r="D844" s="136"/>
      <c r="E844" s="136"/>
      <c r="F844" s="133">
        <f>F845</f>
        <v>27866500</v>
      </c>
      <c r="G844" s="134">
        <f t="shared" si="68"/>
        <v>0</v>
      </c>
      <c r="H844" s="133">
        <f>H845</f>
        <v>27866500</v>
      </c>
      <c r="I844" s="133">
        <f>I845</f>
        <v>28032600</v>
      </c>
      <c r="J844" s="134">
        <f t="shared" si="69"/>
        <v>0</v>
      </c>
      <c r="K844" s="133">
        <f>K845</f>
        <v>28032600</v>
      </c>
    </row>
    <row r="845" spans="1:11" ht="22.5" customHeight="1">
      <c r="A845" s="137" t="s">
        <v>238</v>
      </c>
      <c r="B845" s="132" t="s">
        <v>648</v>
      </c>
      <c r="C845" s="136" t="s">
        <v>308</v>
      </c>
      <c r="D845" s="136" t="s">
        <v>239</v>
      </c>
      <c r="E845" s="132"/>
      <c r="F845" s="133">
        <f>F846</f>
        <v>27866500</v>
      </c>
      <c r="G845" s="134">
        <f t="shared" si="68"/>
        <v>0</v>
      </c>
      <c r="H845" s="133">
        <f>H846</f>
        <v>27866500</v>
      </c>
      <c r="I845" s="133">
        <f>I846</f>
        <v>28032600</v>
      </c>
      <c r="J845" s="134">
        <f t="shared" si="69"/>
        <v>0</v>
      </c>
      <c r="K845" s="133">
        <f>K846</f>
        <v>28032600</v>
      </c>
    </row>
    <row r="846" spans="1:11" ht="22.5" customHeight="1">
      <c r="A846" s="137" t="s">
        <v>268</v>
      </c>
      <c r="B846" s="132" t="s">
        <v>648</v>
      </c>
      <c r="C846" s="136" t="s">
        <v>308</v>
      </c>
      <c r="D846" s="136" t="s">
        <v>672</v>
      </c>
      <c r="E846" s="132"/>
      <c r="F846" s="133">
        <f>F847+F851+F855</f>
        <v>27866500</v>
      </c>
      <c r="G846" s="134">
        <f t="shared" si="68"/>
        <v>0</v>
      </c>
      <c r="H846" s="133">
        <f>H847+H851+H855</f>
        <v>27866500</v>
      </c>
      <c r="I846" s="133">
        <f>I847+I851+I855</f>
        <v>28032600</v>
      </c>
      <c r="J846" s="134">
        <f t="shared" si="69"/>
        <v>0</v>
      </c>
      <c r="K846" s="133">
        <f>K847+K851+K855</f>
        <v>28032600</v>
      </c>
    </row>
    <row r="847" spans="1:11" ht="56.25" customHeight="1">
      <c r="A847" s="135" t="s">
        <v>196</v>
      </c>
      <c r="B847" s="132" t="s">
        <v>648</v>
      </c>
      <c r="C847" s="136" t="s">
        <v>308</v>
      </c>
      <c r="D847" s="136" t="s">
        <v>672</v>
      </c>
      <c r="E847" s="132" t="s">
        <v>197</v>
      </c>
      <c r="F847" s="133">
        <f>F848</f>
        <v>25162400</v>
      </c>
      <c r="G847" s="134">
        <f t="shared" si="68"/>
        <v>0</v>
      </c>
      <c r="H847" s="133">
        <f>H848</f>
        <v>25162400</v>
      </c>
      <c r="I847" s="133">
        <f>I848</f>
        <v>25205600</v>
      </c>
      <c r="J847" s="134">
        <f t="shared" si="69"/>
        <v>0</v>
      </c>
      <c r="K847" s="133">
        <f>K848</f>
        <v>25205600</v>
      </c>
    </row>
    <row r="848" spans="1:11" ht="11.25" customHeight="1">
      <c r="A848" s="135" t="s">
        <v>270</v>
      </c>
      <c r="B848" s="132" t="s">
        <v>648</v>
      </c>
      <c r="C848" s="136" t="s">
        <v>308</v>
      </c>
      <c r="D848" s="136" t="s">
        <v>672</v>
      </c>
      <c r="E848" s="132" t="s">
        <v>271</v>
      </c>
      <c r="F848" s="133">
        <f>F849+F850</f>
        <v>25162400</v>
      </c>
      <c r="G848" s="134">
        <f t="shared" si="68"/>
        <v>0</v>
      </c>
      <c r="H848" s="133">
        <f>H849+H850</f>
        <v>25162400</v>
      </c>
      <c r="I848" s="133">
        <f>I849+I850</f>
        <v>25205600</v>
      </c>
      <c r="J848" s="134">
        <f t="shared" si="69"/>
        <v>0</v>
      </c>
      <c r="K848" s="133">
        <f>K849+K850</f>
        <v>25205600</v>
      </c>
    </row>
    <row r="849" spans="1:11" ht="11.25" customHeight="1">
      <c r="A849" s="135" t="s">
        <v>200</v>
      </c>
      <c r="B849" s="132" t="s">
        <v>648</v>
      </c>
      <c r="C849" s="132" t="s">
        <v>308</v>
      </c>
      <c r="D849" s="132" t="s">
        <v>672</v>
      </c>
      <c r="E849" s="132" t="s">
        <v>272</v>
      </c>
      <c r="F849" s="133">
        <v>24055400</v>
      </c>
      <c r="G849" s="134">
        <f t="shared" si="68"/>
        <v>0</v>
      </c>
      <c r="H849" s="133">
        <v>24055400</v>
      </c>
      <c r="I849" s="133">
        <v>24055400</v>
      </c>
      <c r="J849" s="134">
        <f t="shared" si="69"/>
        <v>0</v>
      </c>
      <c r="K849" s="133">
        <v>24055400</v>
      </c>
    </row>
    <row r="850" spans="1:11" ht="22.5" customHeight="1">
      <c r="A850" s="135" t="s">
        <v>206</v>
      </c>
      <c r="B850" s="132" t="s">
        <v>648</v>
      </c>
      <c r="C850" s="132" t="s">
        <v>308</v>
      </c>
      <c r="D850" s="132" t="s">
        <v>672</v>
      </c>
      <c r="E850" s="132" t="s">
        <v>273</v>
      </c>
      <c r="F850" s="133">
        <v>1107000</v>
      </c>
      <c r="G850" s="134">
        <f t="shared" si="68"/>
        <v>0</v>
      </c>
      <c r="H850" s="133">
        <v>1107000</v>
      </c>
      <c r="I850" s="133">
        <v>1150200</v>
      </c>
      <c r="J850" s="134">
        <f t="shared" si="69"/>
        <v>0</v>
      </c>
      <c r="K850" s="133">
        <v>1150200</v>
      </c>
    </row>
    <row r="851" spans="1:11" ht="22.5" customHeight="1">
      <c r="A851" s="137" t="s">
        <v>208</v>
      </c>
      <c r="B851" s="132" t="s">
        <v>648</v>
      </c>
      <c r="C851" s="136" t="s">
        <v>308</v>
      </c>
      <c r="D851" s="136" t="s">
        <v>672</v>
      </c>
      <c r="E851" s="132" t="s">
        <v>209</v>
      </c>
      <c r="F851" s="133">
        <f>F852</f>
        <v>2424100</v>
      </c>
      <c r="G851" s="134">
        <f t="shared" si="68"/>
        <v>0</v>
      </c>
      <c r="H851" s="133">
        <f>H852</f>
        <v>2424100</v>
      </c>
      <c r="I851" s="133">
        <f>I852</f>
        <v>2547000</v>
      </c>
      <c r="J851" s="134">
        <f t="shared" si="69"/>
        <v>0</v>
      </c>
      <c r="K851" s="133">
        <f>K852</f>
        <v>2547000</v>
      </c>
    </row>
    <row r="852" spans="1:11" ht="22.5" customHeight="1">
      <c r="A852" s="137" t="s">
        <v>210</v>
      </c>
      <c r="B852" s="132" t="s">
        <v>648</v>
      </c>
      <c r="C852" s="136" t="s">
        <v>308</v>
      </c>
      <c r="D852" s="136" t="s">
        <v>672</v>
      </c>
      <c r="E852" s="132" t="s">
        <v>211</v>
      </c>
      <c r="F852" s="133">
        <f>F853+F854</f>
        <v>2424100</v>
      </c>
      <c r="G852" s="134">
        <f t="shared" si="68"/>
        <v>0</v>
      </c>
      <c r="H852" s="133">
        <f>H853+H854</f>
        <v>2424100</v>
      </c>
      <c r="I852" s="133">
        <f>I853+I854</f>
        <v>2547000</v>
      </c>
      <c r="J852" s="134">
        <f t="shared" si="69"/>
        <v>0</v>
      </c>
      <c r="K852" s="133">
        <f>K853+K854</f>
        <v>2547000</v>
      </c>
    </row>
    <row r="853" spans="1:11" ht="22.5" customHeight="1">
      <c r="A853" s="135" t="s">
        <v>212</v>
      </c>
      <c r="B853" s="132" t="s">
        <v>648</v>
      </c>
      <c r="C853" s="132" t="s">
        <v>308</v>
      </c>
      <c r="D853" s="132" t="s">
        <v>672</v>
      </c>
      <c r="E853" s="132" t="s">
        <v>213</v>
      </c>
      <c r="F853" s="133">
        <v>901600</v>
      </c>
      <c r="G853" s="134">
        <f t="shared" si="68"/>
        <v>0</v>
      </c>
      <c r="H853" s="133">
        <v>901600</v>
      </c>
      <c r="I853" s="133">
        <v>912600</v>
      </c>
      <c r="J853" s="134">
        <f t="shared" si="69"/>
        <v>0</v>
      </c>
      <c r="K853" s="133">
        <v>912600</v>
      </c>
    </row>
    <row r="854" spans="1:11" ht="22.5" customHeight="1">
      <c r="A854" s="135" t="s">
        <v>214</v>
      </c>
      <c r="B854" s="132" t="s">
        <v>648</v>
      </c>
      <c r="C854" s="132" t="s">
        <v>308</v>
      </c>
      <c r="D854" s="132" t="s">
        <v>672</v>
      </c>
      <c r="E854" s="132" t="s">
        <v>215</v>
      </c>
      <c r="F854" s="133">
        <v>1522500</v>
      </c>
      <c r="G854" s="134">
        <f t="shared" si="68"/>
        <v>0</v>
      </c>
      <c r="H854" s="133">
        <v>1522500</v>
      </c>
      <c r="I854" s="133">
        <v>1634400</v>
      </c>
      <c r="J854" s="134">
        <f t="shared" si="69"/>
        <v>0</v>
      </c>
      <c r="K854" s="133">
        <v>1634400</v>
      </c>
    </row>
    <row r="855" spans="1:11" ht="11.25" customHeight="1">
      <c r="A855" s="137" t="s">
        <v>224</v>
      </c>
      <c r="B855" s="132" t="s">
        <v>648</v>
      </c>
      <c r="C855" s="136" t="s">
        <v>308</v>
      </c>
      <c r="D855" s="136" t="s">
        <v>672</v>
      </c>
      <c r="E855" s="132" t="s">
        <v>225</v>
      </c>
      <c r="F855" s="133">
        <f>F856</f>
        <v>280000</v>
      </c>
      <c r="G855" s="134">
        <f t="shared" si="68"/>
        <v>0</v>
      </c>
      <c r="H855" s="133">
        <f>H856</f>
        <v>280000</v>
      </c>
      <c r="I855" s="133">
        <f>I856</f>
        <v>280000</v>
      </c>
      <c r="J855" s="134">
        <f t="shared" si="69"/>
        <v>0</v>
      </c>
      <c r="K855" s="133">
        <f>K856</f>
        <v>280000</v>
      </c>
    </row>
    <row r="856" spans="1:11" ht="11.25" customHeight="1">
      <c r="A856" s="137" t="s">
        <v>226</v>
      </c>
      <c r="B856" s="132" t="s">
        <v>648</v>
      </c>
      <c r="C856" s="136" t="s">
        <v>308</v>
      </c>
      <c r="D856" s="136" t="s">
        <v>672</v>
      </c>
      <c r="E856" s="132" t="s">
        <v>227</v>
      </c>
      <c r="F856" s="133">
        <f>F857</f>
        <v>280000</v>
      </c>
      <c r="G856" s="134">
        <f t="shared" si="68"/>
        <v>0</v>
      </c>
      <c r="H856" s="133">
        <f>H857</f>
        <v>280000</v>
      </c>
      <c r="I856" s="133">
        <f>I857</f>
        <v>280000</v>
      </c>
      <c r="J856" s="134">
        <f t="shared" si="69"/>
        <v>0</v>
      </c>
      <c r="K856" s="133">
        <f>K857</f>
        <v>280000</v>
      </c>
    </row>
    <row r="857" spans="1:11" ht="22.5" customHeight="1">
      <c r="A857" s="135" t="s">
        <v>228</v>
      </c>
      <c r="B857" s="132" t="s">
        <v>648</v>
      </c>
      <c r="C857" s="132" t="s">
        <v>308</v>
      </c>
      <c r="D857" s="132" t="s">
        <v>672</v>
      </c>
      <c r="E857" s="132" t="s">
        <v>229</v>
      </c>
      <c r="F857" s="133">
        <v>280000</v>
      </c>
      <c r="G857" s="134">
        <f t="shared" si="68"/>
        <v>0</v>
      </c>
      <c r="H857" s="133">
        <v>280000</v>
      </c>
      <c r="I857" s="133">
        <v>280000</v>
      </c>
      <c r="J857" s="134">
        <f t="shared" si="69"/>
        <v>0</v>
      </c>
      <c r="K857" s="133">
        <v>280000</v>
      </c>
    </row>
    <row r="858" spans="1:11" ht="11.25" customHeight="1">
      <c r="A858" s="135" t="s">
        <v>384</v>
      </c>
      <c r="B858" s="132" t="s">
        <v>648</v>
      </c>
      <c r="C858" s="136" t="s">
        <v>385</v>
      </c>
      <c r="D858" s="136"/>
      <c r="E858" s="136"/>
      <c r="F858" s="133">
        <f t="shared" ref="F858:H863" si="71">F859</f>
        <v>7825110</v>
      </c>
      <c r="G858" s="134">
        <f t="shared" si="68"/>
        <v>0</v>
      </c>
      <c r="H858" s="133">
        <f t="shared" si="71"/>
        <v>7825110</v>
      </c>
      <c r="I858" s="133"/>
      <c r="J858" s="134">
        <f t="shared" si="69"/>
        <v>0</v>
      </c>
      <c r="K858" s="133"/>
    </row>
    <row r="859" spans="1:11" ht="11.25" customHeight="1">
      <c r="A859" s="135" t="s">
        <v>678</v>
      </c>
      <c r="B859" s="132" t="s">
        <v>648</v>
      </c>
      <c r="C859" s="136" t="s">
        <v>679</v>
      </c>
      <c r="D859" s="136"/>
      <c r="E859" s="136"/>
      <c r="F859" s="133">
        <f t="shared" si="71"/>
        <v>7825110</v>
      </c>
      <c r="G859" s="134">
        <f t="shared" si="68"/>
        <v>0</v>
      </c>
      <c r="H859" s="133">
        <f t="shared" si="71"/>
        <v>7825110</v>
      </c>
      <c r="I859" s="133"/>
      <c r="J859" s="134">
        <f t="shared" si="69"/>
        <v>0</v>
      </c>
      <c r="K859" s="133"/>
    </row>
    <row r="860" spans="1:11" ht="11.25" customHeight="1">
      <c r="A860" s="137" t="s">
        <v>244</v>
      </c>
      <c r="B860" s="132" t="s">
        <v>648</v>
      </c>
      <c r="C860" s="136" t="s">
        <v>679</v>
      </c>
      <c r="D860" s="136" t="s">
        <v>245</v>
      </c>
      <c r="E860" s="136"/>
      <c r="F860" s="133">
        <f t="shared" si="71"/>
        <v>7825110</v>
      </c>
      <c r="G860" s="134">
        <f t="shared" si="68"/>
        <v>0</v>
      </c>
      <c r="H860" s="133">
        <f t="shared" si="71"/>
        <v>7825110</v>
      </c>
      <c r="I860" s="133"/>
      <c r="J860" s="134">
        <f t="shared" si="69"/>
        <v>0</v>
      </c>
      <c r="K860" s="133"/>
    </row>
    <row r="861" spans="1:11" ht="33.75" customHeight="1">
      <c r="A861" s="135" t="s">
        <v>763</v>
      </c>
      <c r="B861" s="132" t="s">
        <v>648</v>
      </c>
      <c r="C861" s="136" t="s">
        <v>679</v>
      </c>
      <c r="D861" s="136" t="s">
        <v>687</v>
      </c>
      <c r="E861" s="136"/>
      <c r="F861" s="133">
        <f t="shared" si="71"/>
        <v>7825110</v>
      </c>
      <c r="G861" s="134">
        <f t="shared" si="68"/>
        <v>0</v>
      </c>
      <c r="H861" s="133">
        <f t="shared" si="71"/>
        <v>7825110</v>
      </c>
      <c r="I861" s="133"/>
      <c r="J861" s="134">
        <f t="shared" si="69"/>
        <v>0</v>
      </c>
      <c r="K861" s="133"/>
    </row>
    <row r="862" spans="1:11" ht="11.25" customHeight="1">
      <c r="A862" s="135" t="s">
        <v>392</v>
      </c>
      <c r="B862" s="132" t="s">
        <v>648</v>
      </c>
      <c r="C862" s="136" t="s">
        <v>679</v>
      </c>
      <c r="D862" s="136" t="s">
        <v>687</v>
      </c>
      <c r="E862" s="136" t="s">
        <v>393</v>
      </c>
      <c r="F862" s="133">
        <f t="shared" si="71"/>
        <v>7825110</v>
      </c>
      <c r="G862" s="134">
        <f t="shared" si="68"/>
        <v>0</v>
      </c>
      <c r="H862" s="133">
        <f t="shared" si="71"/>
        <v>7825110</v>
      </c>
      <c r="I862" s="133"/>
      <c r="J862" s="134">
        <f t="shared" si="69"/>
        <v>0</v>
      </c>
      <c r="K862" s="133"/>
    </row>
    <row r="863" spans="1:11" ht="33.75" customHeight="1">
      <c r="A863" s="135" t="s">
        <v>664</v>
      </c>
      <c r="B863" s="132" t="s">
        <v>648</v>
      </c>
      <c r="C863" s="136" t="s">
        <v>679</v>
      </c>
      <c r="D863" s="136" t="s">
        <v>687</v>
      </c>
      <c r="E863" s="136" t="s">
        <v>665</v>
      </c>
      <c r="F863" s="133">
        <f t="shared" si="71"/>
        <v>7825110</v>
      </c>
      <c r="G863" s="134">
        <f t="shared" si="68"/>
        <v>0</v>
      </c>
      <c r="H863" s="133">
        <f t="shared" si="71"/>
        <v>7825110</v>
      </c>
      <c r="I863" s="133"/>
      <c r="J863" s="134">
        <f t="shared" si="69"/>
        <v>0</v>
      </c>
      <c r="K863" s="133"/>
    </row>
    <row r="864" spans="1:11" ht="45" customHeight="1">
      <c r="A864" s="135" t="s">
        <v>666</v>
      </c>
      <c r="B864" s="132" t="s">
        <v>648</v>
      </c>
      <c r="C864" s="132" t="s">
        <v>679</v>
      </c>
      <c r="D864" s="132" t="s">
        <v>687</v>
      </c>
      <c r="E864" s="132" t="s">
        <v>667</v>
      </c>
      <c r="F864" s="133">
        <v>7825110</v>
      </c>
      <c r="G864" s="134">
        <f t="shared" si="68"/>
        <v>0</v>
      </c>
      <c r="H864" s="133">
        <v>7825110</v>
      </c>
      <c r="I864" s="133"/>
      <c r="J864" s="134">
        <f t="shared" si="69"/>
        <v>0</v>
      </c>
      <c r="K864" s="133"/>
    </row>
    <row r="865" spans="1:11" ht="11.25" customHeight="1">
      <c r="A865" s="135" t="s">
        <v>453</v>
      </c>
      <c r="B865" s="132" t="s">
        <v>648</v>
      </c>
      <c r="C865" s="136" t="s">
        <v>454</v>
      </c>
      <c r="D865" s="136"/>
      <c r="E865" s="136"/>
      <c r="F865" s="133">
        <f>F866+F873</f>
        <v>588000</v>
      </c>
      <c r="G865" s="134">
        <f t="shared" si="68"/>
        <v>0</v>
      </c>
      <c r="H865" s="133">
        <f>H866+H873</f>
        <v>588000</v>
      </c>
      <c r="I865" s="133">
        <f>I866+I873</f>
        <v>10588000</v>
      </c>
      <c r="J865" s="134">
        <f t="shared" si="69"/>
        <v>0</v>
      </c>
      <c r="K865" s="133">
        <f>K866+K873</f>
        <v>10588000</v>
      </c>
    </row>
    <row r="866" spans="1:11" ht="11.25" customHeight="1">
      <c r="A866" s="135" t="s">
        <v>455</v>
      </c>
      <c r="B866" s="132" t="s">
        <v>648</v>
      </c>
      <c r="C866" s="136" t="s">
        <v>456</v>
      </c>
      <c r="D866" s="136"/>
      <c r="E866" s="136"/>
      <c r="F866" s="133"/>
      <c r="G866" s="134">
        <f t="shared" si="68"/>
        <v>0</v>
      </c>
      <c r="H866" s="133"/>
      <c r="I866" s="133">
        <f t="shared" ref="I866:K871" si="72">I867</f>
        <v>10000000</v>
      </c>
      <c r="J866" s="134">
        <f t="shared" si="69"/>
        <v>0</v>
      </c>
      <c r="K866" s="133">
        <f t="shared" si="72"/>
        <v>10000000</v>
      </c>
    </row>
    <row r="867" spans="1:11" ht="11.25" customHeight="1">
      <c r="A867" s="135" t="s">
        <v>292</v>
      </c>
      <c r="B867" s="132" t="s">
        <v>648</v>
      </c>
      <c r="C867" s="136" t="s">
        <v>456</v>
      </c>
      <c r="D867" s="136" t="s">
        <v>293</v>
      </c>
      <c r="E867" s="136"/>
      <c r="F867" s="133"/>
      <c r="G867" s="134">
        <f t="shared" si="68"/>
        <v>0</v>
      </c>
      <c r="H867" s="133"/>
      <c r="I867" s="133">
        <f t="shared" si="72"/>
        <v>10000000</v>
      </c>
      <c r="J867" s="134">
        <f t="shared" si="69"/>
        <v>0</v>
      </c>
      <c r="K867" s="133">
        <f t="shared" si="72"/>
        <v>10000000</v>
      </c>
    </row>
    <row r="868" spans="1:11" ht="22.5" customHeight="1">
      <c r="A868" s="135" t="s">
        <v>785</v>
      </c>
      <c r="B868" s="132" t="s">
        <v>648</v>
      </c>
      <c r="C868" s="136" t="s">
        <v>456</v>
      </c>
      <c r="D868" s="136" t="s">
        <v>463</v>
      </c>
      <c r="E868" s="136"/>
      <c r="F868" s="133"/>
      <c r="G868" s="134">
        <f t="shared" si="68"/>
        <v>0</v>
      </c>
      <c r="H868" s="133"/>
      <c r="I868" s="133">
        <f t="shared" si="72"/>
        <v>10000000</v>
      </c>
      <c r="J868" s="134">
        <f t="shared" si="69"/>
        <v>0</v>
      </c>
      <c r="K868" s="133">
        <f t="shared" si="72"/>
        <v>10000000</v>
      </c>
    </row>
    <row r="869" spans="1:11" ht="22.5" customHeight="1">
      <c r="A869" s="135" t="s">
        <v>821</v>
      </c>
      <c r="B869" s="132" t="s">
        <v>648</v>
      </c>
      <c r="C869" s="136" t="s">
        <v>456</v>
      </c>
      <c r="D869" s="136" t="s">
        <v>822</v>
      </c>
      <c r="E869" s="136"/>
      <c r="F869" s="133"/>
      <c r="G869" s="134">
        <f t="shared" si="68"/>
        <v>0</v>
      </c>
      <c r="H869" s="133"/>
      <c r="I869" s="133">
        <f t="shared" si="72"/>
        <v>10000000</v>
      </c>
      <c r="J869" s="134">
        <f t="shared" si="69"/>
        <v>0</v>
      </c>
      <c r="K869" s="133">
        <f t="shared" si="72"/>
        <v>10000000</v>
      </c>
    </row>
    <row r="870" spans="1:11" ht="11.25" customHeight="1">
      <c r="A870" s="135" t="s">
        <v>392</v>
      </c>
      <c r="B870" s="132" t="s">
        <v>648</v>
      </c>
      <c r="C870" s="136" t="s">
        <v>456</v>
      </c>
      <c r="D870" s="136" t="s">
        <v>822</v>
      </c>
      <c r="E870" s="136" t="s">
        <v>393</v>
      </c>
      <c r="F870" s="133"/>
      <c r="G870" s="134">
        <f t="shared" si="68"/>
        <v>0</v>
      </c>
      <c r="H870" s="133"/>
      <c r="I870" s="133">
        <f t="shared" si="72"/>
        <v>10000000</v>
      </c>
      <c r="J870" s="134">
        <f t="shared" si="69"/>
        <v>0</v>
      </c>
      <c r="K870" s="133">
        <f t="shared" si="72"/>
        <v>10000000</v>
      </c>
    </row>
    <row r="871" spans="1:11" ht="33.75" customHeight="1">
      <c r="A871" s="135" t="s">
        <v>664</v>
      </c>
      <c r="B871" s="132" t="s">
        <v>648</v>
      </c>
      <c r="C871" s="136" t="s">
        <v>456</v>
      </c>
      <c r="D871" s="136" t="s">
        <v>822</v>
      </c>
      <c r="E871" s="136" t="s">
        <v>665</v>
      </c>
      <c r="F871" s="133"/>
      <c r="G871" s="134">
        <f t="shared" si="68"/>
        <v>0</v>
      </c>
      <c r="H871" s="133"/>
      <c r="I871" s="133">
        <f t="shared" si="72"/>
        <v>10000000</v>
      </c>
      <c r="J871" s="134">
        <f t="shared" si="69"/>
        <v>0</v>
      </c>
      <c r="K871" s="133">
        <f t="shared" si="72"/>
        <v>10000000</v>
      </c>
    </row>
    <row r="872" spans="1:11" ht="45" customHeight="1">
      <c r="A872" s="135" t="s">
        <v>666</v>
      </c>
      <c r="B872" s="132" t="s">
        <v>648</v>
      </c>
      <c r="C872" s="132" t="s">
        <v>456</v>
      </c>
      <c r="D872" s="132" t="s">
        <v>822</v>
      </c>
      <c r="E872" s="132" t="s">
        <v>667</v>
      </c>
      <c r="F872" s="133"/>
      <c r="G872" s="134">
        <f t="shared" ref="G872:G935" si="73">H872-F872</f>
        <v>0</v>
      </c>
      <c r="H872" s="133"/>
      <c r="I872" s="133">
        <v>10000000</v>
      </c>
      <c r="J872" s="134">
        <f t="shared" ref="J872:J935" si="74">K872-I872</f>
        <v>0</v>
      </c>
      <c r="K872" s="133">
        <v>10000000</v>
      </c>
    </row>
    <row r="873" spans="1:11" ht="11.25" customHeight="1">
      <c r="A873" s="135" t="s">
        <v>474</v>
      </c>
      <c r="B873" s="132" t="s">
        <v>648</v>
      </c>
      <c r="C873" s="136" t="s">
        <v>475</v>
      </c>
      <c r="D873" s="136"/>
      <c r="E873" s="136"/>
      <c r="F873" s="133">
        <f>F874</f>
        <v>588000</v>
      </c>
      <c r="G873" s="134">
        <f t="shared" si="73"/>
        <v>0</v>
      </c>
      <c r="H873" s="133">
        <f>H874</f>
        <v>588000</v>
      </c>
      <c r="I873" s="133">
        <f>I874</f>
        <v>588000</v>
      </c>
      <c r="J873" s="134">
        <f t="shared" si="74"/>
        <v>0</v>
      </c>
      <c r="K873" s="133">
        <f>K874</f>
        <v>588000</v>
      </c>
    </row>
    <row r="874" spans="1:11" ht="11.25" customHeight="1">
      <c r="A874" s="137" t="s">
        <v>244</v>
      </c>
      <c r="B874" s="132" t="s">
        <v>648</v>
      </c>
      <c r="C874" s="136" t="s">
        <v>475</v>
      </c>
      <c r="D874" s="136" t="s">
        <v>245</v>
      </c>
      <c r="E874" s="132"/>
      <c r="F874" s="133">
        <f t="shared" ref="F874:H877" si="75">F875</f>
        <v>588000</v>
      </c>
      <c r="G874" s="134">
        <f t="shared" si="73"/>
        <v>0</v>
      </c>
      <c r="H874" s="133">
        <f t="shared" si="75"/>
        <v>588000</v>
      </c>
      <c r="I874" s="133">
        <f>I875</f>
        <v>588000</v>
      </c>
      <c r="J874" s="134">
        <f t="shared" si="74"/>
        <v>0</v>
      </c>
      <c r="K874" s="133">
        <f>K875</f>
        <v>588000</v>
      </c>
    </row>
    <row r="875" spans="1:11" ht="56.25" customHeight="1">
      <c r="A875" s="135" t="s">
        <v>500</v>
      </c>
      <c r="B875" s="132" t="s">
        <v>648</v>
      </c>
      <c r="C875" s="136" t="s">
        <v>475</v>
      </c>
      <c r="D875" s="136" t="s">
        <v>501</v>
      </c>
      <c r="E875" s="136"/>
      <c r="F875" s="133">
        <f t="shared" si="75"/>
        <v>588000</v>
      </c>
      <c r="G875" s="134">
        <f t="shared" si="73"/>
        <v>0</v>
      </c>
      <c r="H875" s="133">
        <f t="shared" si="75"/>
        <v>588000</v>
      </c>
      <c r="I875" s="133">
        <f>I876</f>
        <v>588000</v>
      </c>
      <c r="J875" s="134">
        <f t="shared" si="74"/>
        <v>0</v>
      </c>
      <c r="K875" s="133">
        <f>K876</f>
        <v>588000</v>
      </c>
    </row>
    <row r="876" spans="1:11" ht="22.5" customHeight="1">
      <c r="A876" s="135" t="s">
        <v>208</v>
      </c>
      <c r="B876" s="132" t="s">
        <v>648</v>
      </c>
      <c r="C876" s="136" t="s">
        <v>475</v>
      </c>
      <c r="D876" s="136" t="s">
        <v>501</v>
      </c>
      <c r="E876" s="136" t="s">
        <v>209</v>
      </c>
      <c r="F876" s="133">
        <f t="shared" si="75"/>
        <v>588000</v>
      </c>
      <c r="G876" s="134">
        <f t="shared" si="73"/>
        <v>0</v>
      </c>
      <c r="H876" s="133">
        <f t="shared" si="75"/>
        <v>588000</v>
      </c>
      <c r="I876" s="133">
        <f>I877</f>
        <v>588000</v>
      </c>
      <c r="J876" s="134">
        <f t="shared" si="74"/>
        <v>0</v>
      </c>
      <c r="K876" s="133">
        <f>K877</f>
        <v>588000</v>
      </c>
    </row>
    <row r="877" spans="1:11" ht="22.5" customHeight="1">
      <c r="A877" s="135" t="s">
        <v>210</v>
      </c>
      <c r="B877" s="132" t="s">
        <v>648</v>
      </c>
      <c r="C877" s="136" t="s">
        <v>475</v>
      </c>
      <c r="D877" s="136" t="s">
        <v>501</v>
      </c>
      <c r="E877" s="136" t="s">
        <v>211</v>
      </c>
      <c r="F877" s="133">
        <f t="shared" si="75"/>
        <v>588000</v>
      </c>
      <c r="G877" s="134">
        <f t="shared" si="73"/>
        <v>0</v>
      </c>
      <c r="H877" s="133">
        <f t="shared" si="75"/>
        <v>588000</v>
      </c>
      <c r="I877" s="133">
        <f>I878</f>
        <v>588000</v>
      </c>
      <c r="J877" s="134">
        <f t="shared" si="74"/>
        <v>0</v>
      </c>
      <c r="K877" s="133">
        <f>K878</f>
        <v>588000</v>
      </c>
    </row>
    <row r="878" spans="1:11" ht="33.75" customHeight="1">
      <c r="A878" s="135" t="s">
        <v>650</v>
      </c>
      <c r="B878" s="132" t="s">
        <v>648</v>
      </c>
      <c r="C878" s="132" t="s">
        <v>475</v>
      </c>
      <c r="D878" s="132" t="s">
        <v>501</v>
      </c>
      <c r="E878" s="132" t="s">
        <v>651</v>
      </c>
      <c r="F878" s="133">
        <v>588000</v>
      </c>
      <c r="G878" s="134">
        <f t="shared" si="73"/>
        <v>0</v>
      </c>
      <c r="H878" s="133">
        <v>588000</v>
      </c>
      <c r="I878" s="133">
        <v>588000</v>
      </c>
      <c r="J878" s="134">
        <f t="shared" si="74"/>
        <v>0</v>
      </c>
      <c r="K878" s="133">
        <v>588000</v>
      </c>
    </row>
    <row r="879" spans="1:11" ht="11.25" customHeight="1">
      <c r="A879" s="135" t="s">
        <v>554</v>
      </c>
      <c r="B879" s="132" t="s">
        <v>648</v>
      </c>
      <c r="C879" s="136" t="s">
        <v>555</v>
      </c>
      <c r="D879" s="136"/>
      <c r="E879" s="136"/>
      <c r="F879" s="133">
        <f>F880</f>
        <v>1197789</v>
      </c>
      <c r="G879" s="134">
        <f t="shared" si="73"/>
        <v>0</v>
      </c>
      <c r="H879" s="133">
        <f>H880</f>
        <v>1197789</v>
      </c>
      <c r="I879" s="133">
        <f>I880</f>
        <v>688000</v>
      </c>
      <c r="J879" s="134">
        <f t="shared" si="74"/>
        <v>0</v>
      </c>
      <c r="K879" s="133">
        <f>K880</f>
        <v>688000</v>
      </c>
    </row>
    <row r="880" spans="1:11" ht="11.25" customHeight="1">
      <c r="A880" s="135" t="s">
        <v>556</v>
      </c>
      <c r="B880" s="132" t="s">
        <v>648</v>
      </c>
      <c r="C880" s="136" t="s">
        <v>557</v>
      </c>
      <c r="D880" s="136"/>
      <c r="E880" s="136"/>
      <c r="F880" s="133">
        <f>F881</f>
        <v>1197789</v>
      </c>
      <c r="G880" s="134">
        <f t="shared" si="73"/>
        <v>0</v>
      </c>
      <c r="H880" s="133">
        <f>H881</f>
        <v>1197789</v>
      </c>
      <c r="I880" s="133">
        <f>I881</f>
        <v>688000</v>
      </c>
      <c r="J880" s="134">
        <f t="shared" si="74"/>
        <v>0</v>
      </c>
      <c r="K880" s="133">
        <f>K881</f>
        <v>688000</v>
      </c>
    </row>
    <row r="881" spans="1:11" ht="11.25" customHeight="1">
      <c r="A881" s="137" t="s">
        <v>244</v>
      </c>
      <c r="B881" s="132" t="s">
        <v>648</v>
      </c>
      <c r="C881" s="136" t="s">
        <v>557</v>
      </c>
      <c r="D881" s="136" t="s">
        <v>245</v>
      </c>
      <c r="E881" s="136"/>
      <c r="F881" s="133">
        <f>F882+F887</f>
        <v>1197789</v>
      </c>
      <c r="G881" s="134">
        <f t="shared" si="73"/>
        <v>0</v>
      </c>
      <c r="H881" s="133">
        <f>H882+H887</f>
        <v>1197789</v>
      </c>
      <c r="I881" s="133">
        <f>I882+I887</f>
        <v>688000</v>
      </c>
      <c r="J881" s="134">
        <f t="shared" si="74"/>
        <v>0</v>
      </c>
      <c r="K881" s="133">
        <f>K882+K887</f>
        <v>688000</v>
      </c>
    </row>
    <row r="882" spans="1:11" ht="56.25" customHeight="1">
      <c r="A882" s="137" t="s">
        <v>500</v>
      </c>
      <c r="B882" s="132" t="s">
        <v>648</v>
      </c>
      <c r="C882" s="136" t="s">
        <v>557</v>
      </c>
      <c r="D882" s="136" t="s">
        <v>501</v>
      </c>
      <c r="E882" s="136"/>
      <c r="F882" s="133">
        <f>F883</f>
        <v>0</v>
      </c>
      <c r="G882" s="134">
        <f t="shared" si="73"/>
        <v>0</v>
      </c>
      <c r="H882" s="133">
        <f>H883</f>
        <v>0</v>
      </c>
      <c r="I882" s="133">
        <f>I883</f>
        <v>588000</v>
      </c>
      <c r="J882" s="134">
        <f t="shared" si="74"/>
        <v>0</v>
      </c>
      <c r="K882" s="133">
        <f>K883</f>
        <v>588000</v>
      </c>
    </row>
    <row r="883" spans="1:11" ht="22.5" customHeight="1">
      <c r="A883" s="135" t="s">
        <v>208</v>
      </c>
      <c r="B883" s="132" t="s">
        <v>648</v>
      </c>
      <c r="C883" s="136" t="s">
        <v>557</v>
      </c>
      <c r="D883" s="136" t="s">
        <v>501</v>
      </c>
      <c r="E883" s="136" t="s">
        <v>209</v>
      </c>
      <c r="F883" s="133">
        <f>F884</f>
        <v>0</v>
      </c>
      <c r="G883" s="134">
        <f t="shared" si="73"/>
        <v>0</v>
      </c>
      <c r="H883" s="133">
        <f>H884</f>
        <v>0</v>
      </c>
      <c r="I883" s="133">
        <f>I884</f>
        <v>588000</v>
      </c>
      <c r="J883" s="134">
        <f t="shared" si="74"/>
        <v>0</v>
      </c>
      <c r="K883" s="133">
        <f>K884</f>
        <v>588000</v>
      </c>
    </row>
    <row r="884" spans="1:11" ht="22.5" customHeight="1">
      <c r="A884" s="135" t="s">
        <v>210</v>
      </c>
      <c r="B884" s="132" t="s">
        <v>648</v>
      </c>
      <c r="C884" s="136" t="s">
        <v>557</v>
      </c>
      <c r="D884" s="136" t="s">
        <v>501</v>
      </c>
      <c r="E884" s="136" t="s">
        <v>211</v>
      </c>
      <c r="F884" s="133">
        <f>F885+F886</f>
        <v>0</v>
      </c>
      <c r="G884" s="134">
        <f t="shared" si="73"/>
        <v>0</v>
      </c>
      <c r="H884" s="133">
        <f>H885+H886</f>
        <v>0</v>
      </c>
      <c r="I884" s="133">
        <f>I885+I886</f>
        <v>588000</v>
      </c>
      <c r="J884" s="134">
        <f t="shared" si="74"/>
        <v>0</v>
      </c>
      <c r="K884" s="133">
        <f>K885+K886</f>
        <v>588000</v>
      </c>
    </row>
    <row r="885" spans="1:11" ht="33.75" customHeight="1">
      <c r="A885" s="135" t="s">
        <v>650</v>
      </c>
      <c r="B885" s="132" t="s">
        <v>648</v>
      </c>
      <c r="C885" s="132" t="s">
        <v>557</v>
      </c>
      <c r="D885" s="132" t="s">
        <v>501</v>
      </c>
      <c r="E885" s="132" t="s">
        <v>651</v>
      </c>
      <c r="F885" s="133"/>
      <c r="G885" s="134">
        <f t="shared" si="73"/>
        <v>0</v>
      </c>
      <c r="H885" s="133"/>
      <c r="I885" s="133">
        <v>588000</v>
      </c>
      <c r="J885" s="134">
        <f t="shared" si="74"/>
        <v>0</v>
      </c>
      <c r="K885" s="133">
        <v>588000</v>
      </c>
    </row>
    <row r="886" spans="1:11" ht="22.5" customHeight="1">
      <c r="A886" s="135" t="s">
        <v>214</v>
      </c>
      <c r="B886" s="132" t="s">
        <v>648</v>
      </c>
      <c r="C886" s="132" t="s">
        <v>557</v>
      </c>
      <c r="D886" s="132" t="s">
        <v>501</v>
      </c>
      <c r="E886" s="132" t="s">
        <v>215</v>
      </c>
      <c r="F886" s="133"/>
      <c r="G886" s="134">
        <f t="shared" si="73"/>
        <v>0</v>
      </c>
      <c r="H886" s="133"/>
      <c r="I886" s="133"/>
      <c r="J886" s="134">
        <f t="shared" si="74"/>
        <v>0</v>
      </c>
      <c r="K886" s="133"/>
    </row>
    <row r="887" spans="1:11" ht="53.25" customHeight="1">
      <c r="A887" s="137" t="s">
        <v>823</v>
      </c>
      <c r="B887" s="132" t="s">
        <v>648</v>
      </c>
      <c r="C887" s="136" t="s">
        <v>557</v>
      </c>
      <c r="D887" s="136" t="s">
        <v>653</v>
      </c>
      <c r="E887" s="136"/>
      <c r="F887" s="133">
        <f t="shared" ref="F887:H889" si="76">F888</f>
        <v>1197789</v>
      </c>
      <c r="G887" s="134">
        <f t="shared" si="73"/>
        <v>0</v>
      </c>
      <c r="H887" s="133">
        <f t="shared" si="76"/>
        <v>1197789</v>
      </c>
      <c r="I887" s="133">
        <f>I888</f>
        <v>100000</v>
      </c>
      <c r="J887" s="134">
        <f t="shared" si="74"/>
        <v>0</v>
      </c>
      <c r="K887" s="133">
        <f>K888</f>
        <v>100000</v>
      </c>
    </row>
    <row r="888" spans="1:11" ht="22.5" customHeight="1">
      <c r="A888" s="135" t="s">
        <v>208</v>
      </c>
      <c r="B888" s="132" t="s">
        <v>648</v>
      </c>
      <c r="C888" s="136" t="s">
        <v>557</v>
      </c>
      <c r="D888" s="136" t="s">
        <v>653</v>
      </c>
      <c r="E888" s="136" t="s">
        <v>209</v>
      </c>
      <c r="F888" s="133">
        <f t="shared" si="76"/>
        <v>1197789</v>
      </c>
      <c r="G888" s="134">
        <f t="shared" si="73"/>
        <v>0</v>
      </c>
      <c r="H888" s="133">
        <f t="shared" si="76"/>
        <v>1197789</v>
      </c>
      <c r="I888" s="133">
        <f>I889</f>
        <v>100000</v>
      </c>
      <c r="J888" s="134">
        <f t="shared" si="74"/>
        <v>0</v>
      </c>
      <c r="K888" s="133">
        <f>K889</f>
        <v>100000</v>
      </c>
    </row>
    <row r="889" spans="1:11" ht="22.5" customHeight="1">
      <c r="A889" s="135" t="s">
        <v>210</v>
      </c>
      <c r="B889" s="132" t="s">
        <v>648</v>
      </c>
      <c r="C889" s="136" t="s">
        <v>557</v>
      </c>
      <c r="D889" s="136" t="s">
        <v>653</v>
      </c>
      <c r="E889" s="136" t="s">
        <v>211</v>
      </c>
      <c r="F889" s="133">
        <f t="shared" si="76"/>
        <v>1197789</v>
      </c>
      <c r="G889" s="134">
        <f t="shared" si="73"/>
        <v>0</v>
      </c>
      <c r="H889" s="133">
        <f t="shared" si="76"/>
        <v>1197789</v>
      </c>
      <c r="I889" s="133">
        <f>I890</f>
        <v>100000</v>
      </c>
      <c r="J889" s="134">
        <f t="shared" si="74"/>
        <v>0</v>
      </c>
      <c r="K889" s="133">
        <f>K890</f>
        <v>100000</v>
      </c>
    </row>
    <row r="890" spans="1:11" ht="33.75" customHeight="1">
      <c r="A890" s="135" t="s">
        <v>214</v>
      </c>
      <c r="B890" s="145" t="s">
        <v>648</v>
      </c>
      <c r="C890" s="145" t="s">
        <v>557</v>
      </c>
      <c r="D890" s="145" t="s">
        <v>653</v>
      </c>
      <c r="E890" s="145" t="s">
        <v>215</v>
      </c>
      <c r="F890" s="146">
        <v>1197789</v>
      </c>
      <c r="G890" s="147">
        <f t="shared" si="73"/>
        <v>0</v>
      </c>
      <c r="H890" s="146">
        <v>1197789</v>
      </c>
      <c r="I890" s="146">
        <v>100000</v>
      </c>
      <c r="J890" s="147">
        <f t="shared" si="74"/>
        <v>0</v>
      </c>
      <c r="K890" s="146">
        <v>100000</v>
      </c>
    </row>
    <row r="891" spans="1:11" ht="11.25" customHeight="1">
      <c r="A891" s="135" t="s">
        <v>588</v>
      </c>
      <c r="B891" s="132" t="s">
        <v>648</v>
      </c>
      <c r="C891" s="136" t="s">
        <v>589</v>
      </c>
      <c r="D891" s="136"/>
      <c r="E891" s="136"/>
      <c r="F891" s="133">
        <f>F892</f>
        <v>650000</v>
      </c>
      <c r="G891" s="134">
        <f t="shared" si="73"/>
        <v>0</v>
      </c>
      <c r="H891" s="133">
        <f>H892</f>
        <v>650000</v>
      </c>
      <c r="I891" s="133"/>
      <c r="J891" s="134">
        <f t="shared" si="74"/>
        <v>0</v>
      </c>
      <c r="K891" s="133"/>
    </row>
    <row r="892" spans="1:11" ht="11.25" customHeight="1">
      <c r="A892" s="135" t="s">
        <v>598</v>
      </c>
      <c r="B892" s="132" t="s">
        <v>648</v>
      </c>
      <c r="C892" s="136" t="s">
        <v>599</v>
      </c>
      <c r="D892" s="136"/>
      <c r="E892" s="136"/>
      <c r="F892" s="133">
        <f>F893</f>
        <v>650000</v>
      </c>
      <c r="G892" s="134">
        <f t="shared" si="73"/>
        <v>0</v>
      </c>
      <c r="H892" s="133">
        <f>H893</f>
        <v>650000</v>
      </c>
      <c r="I892" s="133"/>
      <c r="J892" s="134">
        <f t="shared" si="74"/>
        <v>0</v>
      </c>
      <c r="K892" s="133"/>
    </row>
    <row r="893" spans="1:11" ht="11.25" customHeight="1">
      <c r="A893" s="137" t="s">
        <v>244</v>
      </c>
      <c r="B893" s="132" t="s">
        <v>648</v>
      </c>
      <c r="C893" s="136" t="s">
        <v>599</v>
      </c>
      <c r="D893" s="136" t="s">
        <v>245</v>
      </c>
      <c r="E893" s="136"/>
      <c r="F893" s="133">
        <f>F894</f>
        <v>650000</v>
      </c>
      <c r="G893" s="134">
        <f t="shared" si="73"/>
        <v>0</v>
      </c>
      <c r="H893" s="133">
        <f>H894</f>
        <v>650000</v>
      </c>
      <c r="I893" s="133"/>
      <c r="J893" s="134">
        <f t="shared" si="74"/>
        <v>0</v>
      </c>
      <c r="K893" s="133"/>
    </row>
    <row r="894" spans="1:11" ht="56.25" customHeight="1">
      <c r="A894" s="135" t="s">
        <v>500</v>
      </c>
      <c r="B894" s="132" t="s">
        <v>648</v>
      </c>
      <c r="C894" s="136" t="s">
        <v>599</v>
      </c>
      <c r="D894" s="136" t="s">
        <v>501</v>
      </c>
      <c r="E894" s="136"/>
      <c r="F894" s="133">
        <f>F895</f>
        <v>650000</v>
      </c>
      <c r="G894" s="134">
        <f t="shared" si="73"/>
        <v>0</v>
      </c>
      <c r="H894" s="133">
        <f>H895</f>
        <v>650000</v>
      </c>
      <c r="I894" s="133"/>
      <c r="J894" s="134">
        <f t="shared" si="74"/>
        <v>0</v>
      </c>
      <c r="K894" s="133"/>
    </row>
    <row r="895" spans="1:11" ht="22.5" customHeight="1">
      <c r="A895" s="135" t="s">
        <v>208</v>
      </c>
      <c r="B895" s="132" t="s">
        <v>648</v>
      </c>
      <c r="C895" s="136" t="s">
        <v>599</v>
      </c>
      <c r="D895" s="136" t="s">
        <v>501</v>
      </c>
      <c r="E895" s="136" t="s">
        <v>209</v>
      </c>
      <c r="F895" s="133">
        <f>F896</f>
        <v>650000</v>
      </c>
      <c r="G895" s="134">
        <f t="shared" si="73"/>
        <v>0</v>
      </c>
      <c r="H895" s="133">
        <f>H896</f>
        <v>650000</v>
      </c>
      <c r="I895" s="133"/>
      <c r="J895" s="134">
        <f t="shared" si="74"/>
        <v>0</v>
      </c>
      <c r="K895" s="133"/>
    </row>
    <row r="896" spans="1:11" ht="22.5" customHeight="1">
      <c r="A896" s="135" t="s">
        <v>210</v>
      </c>
      <c r="B896" s="132" t="s">
        <v>648</v>
      </c>
      <c r="C896" s="136" t="s">
        <v>599</v>
      </c>
      <c r="D896" s="136" t="s">
        <v>501</v>
      </c>
      <c r="E896" s="136" t="s">
        <v>211</v>
      </c>
      <c r="F896" s="133">
        <f>F897+F898</f>
        <v>650000</v>
      </c>
      <c r="G896" s="134">
        <f t="shared" si="73"/>
        <v>0</v>
      </c>
      <c r="H896" s="133">
        <f>H897+H898</f>
        <v>650000</v>
      </c>
      <c r="I896" s="133"/>
      <c r="J896" s="134">
        <f t="shared" si="74"/>
        <v>0</v>
      </c>
      <c r="K896" s="133"/>
    </row>
    <row r="897" spans="1:11" ht="33.75" customHeight="1">
      <c r="A897" s="135" t="s">
        <v>650</v>
      </c>
      <c r="B897" s="132" t="s">
        <v>648</v>
      </c>
      <c r="C897" s="132" t="s">
        <v>599</v>
      </c>
      <c r="D897" s="132" t="s">
        <v>501</v>
      </c>
      <c r="E897" s="132" t="s">
        <v>651</v>
      </c>
      <c r="F897" s="133">
        <v>588000</v>
      </c>
      <c r="G897" s="134">
        <f t="shared" si="73"/>
        <v>0</v>
      </c>
      <c r="H897" s="133">
        <v>588000</v>
      </c>
      <c r="I897" s="133"/>
      <c r="J897" s="134">
        <f t="shared" si="74"/>
        <v>0</v>
      </c>
      <c r="K897" s="133"/>
    </row>
    <row r="898" spans="1:11" ht="22.5" customHeight="1">
      <c r="A898" s="135" t="s">
        <v>214</v>
      </c>
      <c r="B898" s="132" t="s">
        <v>648</v>
      </c>
      <c r="C898" s="132" t="s">
        <v>599</v>
      </c>
      <c r="D898" s="132" t="s">
        <v>501</v>
      </c>
      <c r="E898" s="132" t="s">
        <v>215</v>
      </c>
      <c r="F898" s="133">
        <v>62000</v>
      </c>
      <c r="G898" s="134">
        <f t="shared" si="73"/>
        <v>0</v>
      </c>
      <c r="H898" s="133">
        <v>62000</v>
      </c>
      <c r="I898" s="133"/>
      <c r="J898" s="134">
        <f t="shared" si="74"/>
        <v>0</v>
      </c>
      <c r="K898" s="133"/>
    </row>
    <row r="899" spans="1:11" ht="11.25" customHeight="1">
      <c r="A899" s="135" t="s">
        <v>628</v>
      </c>
      <c r="B899" s="132" t="s">
        <v>648</v>
      </c>
      <c r="C899" s="136" t="s">
        <v>629</v>
      </c>
      <c r="D899" s="136"/>
      <c r="E899" s="136"/>
      <c r="F899" s="133"/>
      <c r="G899" s="134">
        <f t="shared" si="73"/>
        <v>0</v>
      </c>
      <c r="H899" s="133"/>
      <c r="I899" s="133">
        <f>I900+I906</f>
        <v>53220000</v>
      </c>
      <c r="J899" s="134">
        <f t="shared" si="74"/>
        <v>0</v>
      </c>
      <c r="K899" s="133">
        <f>K900+K906</f>
        <v>53220000</v>
      </c>
    </row>
    <row r="900" spans="1:11" ht="11.25" customHeight="1">
      <c r="A900" s="135" t="s">
        <v>630</v>
      </c>
      <c r="B900" s="132" t="s">
        <v>648</v>
      </c>
      <c r="C900" s="136" t="s">
        <v>631</v>
      </c>
      <c r="D900" s="136"/>
      <c r="E900" s="136"/>
      <c r="F900" s="133"/>
      <c r="G900" s="134">
        <f t="shared" si="73"/>
        <v>0</v>
      </c>
      <c r="H900" s="133"/>
      <c r="I900" s="133">
        <f>I901</f>
        <v>588000</v>
      </c>
      <c r="J900" s="134">
        <f t="shared" si="74"/>
        <v>0</v>
      </c>
      <c r="K900" s="133">
        <f>K901</f>
        <v>588000</v>
      </c>
    </row>
    <row r="901" spans="1:11" ht="11.25" customHeight="1">
      <c r="A901" s="137" t="s">
        <v>244</v>
      </c>
      <c r="B901" s="132" t="s">
        <v>648</v>
      </c>
      <c r="C901" s="136" t="s">
        <v>631</v>
      </c>
      <c r="D901" s="136" t="s">
        <v>245</v>
      </c>
      <c r="E901" s="136"/>
      <c r="F901" s="133"/>
      <c r="G901" s="134">
        <f t="shared" si="73"/>
        <v>0</v>
      </c>
      <c r="H901" s="133"/>
      <c r="I901" s="133">
        <f>I902</f>
        <v>588000</v>
      </c>
      <c r="J901" s="134">
        <f t="shared" si="74"/>
        <v>0</v>
      </c>
      <c r="K901" s="133">
        <f>K902</f>
        <v>588000</v>
      </c>
    </row>
    <row r="902" spans="1:11" ht="56.25" customHeight="1">
      <c r="A902" s="135" t="s">
        <v>500</v>
      </c>
      <c r="B902" s="132" t="s">
        <v>648</v>
      </c>
      <c r="C902" s="136" t="s">
        <v>631</v>
      </c>
      <c r="D902" s="136" t="s">
        <v>501</v>
      </c>
      <c r="E902" s="136"/>
      <c r="F902" s="133"/>
      <c r="G902" s="134">
        <f t="shared" si="73"/>
        <v>0</v>
      </c>
      <c r="H902" s="133"/>
      <c r="I902" s="133">
        <f>I903</f>
        <v>588000</v>
      </c>
      <c r="J902" s="134">
        <f t="shared" si="74"/>
        <v>0</v>
      </c>
      <c r="K902" s="133">
        <f>K903</f>
        <v>588000</v>
      </c>
    </row>
    <row r="903" spans="1:11" ht="22.5" customHeight="1">
      <c r="A903" s="135" t="s">
        <v>208</v>
      </c>
      <c r="B903" s="132" t="s">
        <v>648</v>
      </c>
      <c r="C903" s="136" t="s">
        <v>631</v>
      </c>
      <c r="D903" s="136" t="s">
        <v>501</v>
      </c>
      <c r="E903" s="136" t="s">
        <v>209</v>
      </c>
      <c r="F903" s="133"/>
      <c r="G903" s="134">
        <f t="shared" si="73"/>
        <v>0</v>
      </c>
      <c r="H903" s="133"/>
      <c r="I903" s="133">
        <f>I904</f>
        <v>588000</v>
      </c>
      <c r="J903" s="134">
        <f t="shared" si="74"/>
        <v>0</v>
      </c>
      <c r="K903" s="133">
        <f>K904</f>
        <v>588000</v>
      </c>
    </row>
    <row r="904" spans="1:11" ht="22.5" customHeight="1">
      <c r="A904" s="135" t="s">
        <v>210</v>
      </c>
      <c r="B904" s="132" t="s">
        <v>648</v>
      </c>
      <c r="C904" s="136" t="s">
        <v>631</v>
      </c>
      <c r="D904" s="136" t="s">
        <v>501</v>
      </c>
      <c r="E904" s="136" t="s">
        <v>211</v>
      </c>
      <c r="F904" s="133"/>
      <c r="G904" s="134">
        <f t="shared" si="73"/>
        <v>0</v>
      </c>
      <c r="H904" s="133"/>
      <c r="I904" s="133">
        <f>I905</f>
        <v>588000</v>
      </c>
      <c r="J904" s="134">
        <f t="shared" si="74"/>
        <v>0</v>
      </c>
      <c r="K904" s="133">
        <f>K905</f>
        <v>588000</v>
      </c>
    </row>
    <row r="905" spans="1:11" ht="33.75" customHeight="1">
      <c r="A905" s="135" t="s">
        <v>650</v>
      </c>
      <c r="B905" s="132" t="s">
        <v>648</v>
      </c>
      <c r="C905" s="132" t="s">
        <v>631</v>
      </c>
      <c r="D905" s="132" t="s">
        <v>501</v>
      </c>
      <c r="E905" s="132" t="s">
        <v>651</v>
      </c>
      <c r="F905" s="133"/>
      <c r="G905" s="134">
        <f t="shared" si="73"/>
        <v>0</v>
      </c>
      <c r="H905" s="133"/>
      <c r="I905" s="133">
        <v>588000</v>
      </c>
      <c r="J905" s="134">
        <f t="shared" si="74"/>
        <v>0</v>
      </c>
      <c r="K905" s="133">
        <v>588000</v>
      </c>
    </row>
    <row r="906" spans="1:11" ht="11.25" customHeight="1">
      <c r="A906" s="135" t="s">
        <v>635</v>
      </c>
      <c r="B906" s="132" t="s">
        <v>648</v>
      </c>
      <c r="C906" s="136" t="s">
        <v>636</v>
      </c>
      <c r="D906" s="136"/>
      <c r="E906" s="136"/>
      <c r="F906" s="133"/>
      <c r="G906" s="134">
        <f t="shared" si="73"/>
        <v>0</v>
      </c>
      <c r="H906" s="133"/>
      <c r="I906" s="133">
        <f>I907+I912</f>
        <v>52632000</v>
      </c>
      <c r="J906" s="134">
        <f t="shared" si="74"/>
        <v>0</v>
      </c>
      <c r="K906" s="133">
        <f>K907+K912</f>
        <v>52632000</v>
      </c>
    </row>
    <row r="907" spans="1:11" ht="11.25" customHeight="1">
      <c r="A907" s="135" t="s">
        <v>292</v>
      </c>
      <c r="B907" s="132" t="s">
        <v>648</v>
      </c>
      <c r="C907" s="136" t="s">
        <v>636</v>
      </c>
      <c r="D907" s="136" t="s">
        <v>293</v>
      </c>
      <c r="E907" s="136"/>
      <c r="F907" s="133"/>
      <c r="G907" s="134">
        <f t="shared" si="73"/>
        <v>0</v>
      </c>
      <c r="H907" s="133"/>
      <c r="I907" s="133">
        <f>I908</f>
        <v>50000000</v>
      </c>
      <c r="J907" s="134">
        <f t="shared" si="74"/>
        <v>0</v>
      </c>
      <c r="K907" s="133">
        <f>K908</f>
        <v>50000000</v>
      </c>
    </row>
    <row r="908" spans="1:11" ht="33.75" customHeight="1">
      <c r="A908" s="137" t="s">
        <v>626</v>
      </c>
      <c r="B908" s="132" t="s">
        <v>648</v>
      </c>
      <c r="C908" s="136" t="s">
        <v>636</v>
      </c>
      <c r="D908" s="136" t="s">
        <v>627</v>
      </c>
      <c r="E908" s="136"/>
      <c r="F908" s="133"/>
      <c r="G908" s="134">
        <f t="shared" si="73"/>
        <v>0</v>
      </c>
      <c r="H908" s="133"/>
      <c r="I908" s="133">
        <f>I909</f>
        <v>50000000</v>
      </c>
      <c r="J908" s="134">
        <f t="shared" si="74"/>
        <v>0</v>
      </c>
      <c r="K908" s="133">
        <f>K909</f>
        <v>50000000</v>
      </c>
    </row>
    <row r="909" spans="1:11" ht="11.25" customHeight="1">
      <c r="A909" s="135" t="s">
        <v>392</v>
      </c>
      <c r="B909" s="132" t="s">
        <v>648</v>
      </c>
      <c r="C909" s="136" t="s">
        <v>636</v>
      </c>
      <c r="D909" s="136" t="s">
        <v>627</v>
      </c>
      <c r="E909" s="136" t="s">
        <v>393</v>
      </c>
      <c r="F909" s="133"/>
      <c r="G909" s="134">
        <f t="shared" si="73"/>
        <v>0</v>
      </c>
      <c r="H909" s="133"/>
      <c r="I909" s="133">
        <f>I910</f>
        <v>50000000</v>
      </c>
      <c r="J909" s="134">
        <f t="shared" si="74"/>
        <v>0</v>
      </c>
      <c r="K909" s="133">
        <f>K910</f>
        <v>50000000</v>
      </c>
    </row>
    <row r="910" spans="1:11" ht="33.75" customHeight="1">
      <c r="A910" s="135" t="s">
        <v>664</v>
      </c>
      <c r="B910" s="132" t="s">
        <v>648</v>
      </c>
      <c r="C910" s="136" t="s">
        <v>636</v>
      </c>
      <c r="D910" s="136" t="s">
        <v>627</v>
      </c>
      <c r="E910" s="136" t="s">
        <v>665</v>
      </c>
      <c r="F910" s="133"/>
      <c r="G910" s="134">
        <f t="shared" si="73"/>
        <v>0</v>
      </c>
      <c r="H910" s="133"/>
      <c r="I910" s="133">
        <f>I911</f>
        <v>50000000</v>
      </c>
      <c r="J910" s="134">
        <f t="shared" si="74"/>
        <v>0</v>
      </c>
      <c r="K910" s="133">
        <f>K911</f>
        <v>50000000</v>
      </c>
    </row>
    <row r="911" spans="1:11" ht="45" customHeight="1">
      <c r="A911" s="135" t="s">
        <v>666</v>
      </c>
      <c r="B911" s="132" t="s">
        <v>648</v>
      </c>
      <c r="C911" s="132" t="s">
        <v>636</v>
      </c>
      <c r="D911" s="132" t="s">
        <v>627</v>
      </c>
      <c r="E911" s="132" t="s">
        <v>667</v>
      </c>
      <c r="F911" s="133"/>
      <c r="G911" s="134">
        <f t="shared" si="73"/>
        <v>0</v>
      </c>
      <c r="H911" s="133"/>
      <c r="I911" s="133">
        <v>50000000</v>
      </c>
      <c r="J911" s="134">
        <f t="shared" si="74"/>
        <v>0</v>
      </c>
      <c r="K911" s="133">
        <v>50000000</v>
      </c>
    </row>
    <row r="912" spans="1:11" ht="11.25" customHeight="1">
      <c r="A912" s="137" t="s">
        <v>244</v>
      </c>
      <c r="B912" s="132" t="s">
        <v>648</v>
      </c>
      <c r="C912" s="136" t="s">
        <v>636</v>
      </c>
      <c r="D912" s="136" t="s">
        <v>245</v>
      </c>
      <c r="E912" s="136"/>
      <c r="F912" s="133"/>
      <c r="G912" s="134">
        <f t="shared" si="73"/>
        <v>0</v>
      </c>
      <c r="H912" s="133"/>
      <c r="I912" s="133">
        <f>I913</f>
        <v>2632000</v>
      </c>
      <c r="J912" s="134">
        <f t="shared" si="74"/>
        <v>0</v>
      </c>
      <c r="K912" s="133">
        <f>K913</f>
        <v>2632000</v>
      </c>
    </row>
    <row r="913" spans="1:11" ht="45" customHeight="1">
      <c r="A913" s="135" t="s">
        <v>713</v>
      </c>
      <c r="B913" s="132" t="s">
        <v>648</v>
      </c>
      <c r="C913" s="136" t="s">
        <v>636</v>
      </c>
      <c r="D913" s="136" t="s">
        <v>497</v>
      </c>
      <c r="E913" s="136"/>
      <c r="F913" s="133"/>
      <c r="G913" s="134">
        <f t="shared" si="73"/>
        <v>0</v>
      </c>
      <c r="H913" s="133"/>
      <c r="I913" s="133">
        <f>I914</f>
        <v>2632000</v>
      </c>
      <c r="J913" s="134">
        <f t="shared" si="74"/>
        <v>0</v>
      </c>
      <c r="K913" s="133">
        <f>K914</f>
        <v>2632000</v>
      </c>
    </row>
    <row r="914" spans="1:11" ht="11.25" customHeight="1">
      <c r="A914" s="135" t="s">
        <v>392</v>
      </c>
      <c r="B914" s="132" t="s">
        <v>648</v>
      </c>
      <c r="C914" s="136" t="s">
        <v>636</v>
      </c>
      <c r="D914" s="136" t="s">
        <v>497</v>
      </c>
      <c r="E914" s="136" t="s">
        <v>393</v>
      </c>
      <c r="F914" s="133"/>
      <c r="G914" s="134">
        <f t="shared" si="73"/>
        <v>0</v>
      </c>
      <c r="H914" s="133"/>
      <c r="I914" s="133">
        <f>I915</f>
        <v>2632000</v>
      </c>
      <c r="J914" s="134">
        <f t="shared" si="74"/>
        <v>0</v>
      </c>
      <c r="K914" s="133">
        <f>K915</f>
        <v>2632000</v>
      </c>
    </row>
    <row r="915" spans="1:11" ht="33.75" customHeight="1">
      <c r="A915" s="135" t="s">
        <v>664</v>
      </c>
      <c r="B915" s="132" t="s">
        <v>648</v>
      </c>
      <c r="C915" s="136" t="s">
        <v>636</v>
      </c>
      <c r="D915" s="136" t="s">
        <v>497</v>
      </c>
      <c r="E915" s="136" t="s">
        <v>665</v>
      </c>
      <c r="F915" s="133"/>
      <c r="G915" s="134">
        <f t="shared" si="73"/>
        <v>0</v>
      </c>
      <c r="H915" s="133"/>
      <c r="I915" s="133">
        <f>I916</f>
        <v>2632000</v>
      </c>
      <c r="J915" s="134">
        <f t="shared" si="74"/>
        <v>0</v>
      </c>
      <c r="K915" s="133">
        <f>K916</f>
        <v>2632000</v>
      </c>
    </row>
    <row r="916" spans="1:11" ht="45" customHeight="1">
      <c r="A916" s="135" t="s">
        <v>666</v>
      </c>
      <c r="B916" s="132" t="s">
        <v>648</v>
      </c>
      <c r="C916" s="132" t="s">
        <v>636</v>
      </c>
      <c r="D916" s="132" t="s">
        <v>497</v>
      </c>
      <c r="E916" s="132" t="s">
        <v>667</v>
      </c>
      <c r="F916" s="133"/>
      <c r="G916" s="134">
        <f t="shared" si="73"/>
        <v>0</v>
      </c>
      <c r="H916" s="133"/>
      <c r="I916" s="133">
        <v>2632000</v>
      </c>
      <c r="J916" s="134">
        <f t="shared" si="74"/>
        <v>0</v>
      </c>
      <c r="K916" s="133">
        <v>2632000</v>
      </c>
    </row>
    <row r="917" spans="1:11" ht="22.5" customHeight="1">
      <c r="A917" s="131" t="s">
        <v>715</v>
      </c>
      <c r="B917" s="132" t="s">
        <v>716</v>
      </c>
      <c r="C917" s="132"/>
      <c r="D917" s="132" t="s">
        <v>187</v>
      </c>
      <c r="E917" s="132" t="s">
        <v>187</v>
      </c>
      <c r="F917" s="133">
        <f>F918+F941+F968+F988+F1082</f>
        <v>622458901</v>
      </c>
      <c r="G917" s="134">
        <f t="shared" si="73"/>
        <v>0</v>
      </c>
      <c r="H917" s="133">
        <f>H918+H941+H968+H988+H1082</f>
        <v>622458901</v>
      </c>
      <c r="I917" s="133">
        <f>I918+I941+I968+I988+I1082</f>
        <v>634900132</v>
      </c>
      <c r="J917" s="134">
        <f t="shared" si="74"/>
        <v>0</v>
      </c>
      <c r="K917" s="133">
        <f>K918+K941+K968+K988+K1082</f>
        <v>634900132</v>
      </c>
    </row>
    <row r="918" spans="1:11" ht="11.25" customHeight="1">
      <c r="A918" s="135" t="s">
        <v>188</v>
      </c>
      <c r="B918" s="132" t="s">
        <v>716</v>
      </c>
      <c r="C918" s="136" t="s">
        <v>189</v>
      </c>
      <c r="D918" s="136"/>
      <c r="E918" s="136"/>
      <c r="F918" s="133">
        <f>F919</f>
        <v>48438000</v>
      </c>
      <c r="G918" s="134">
        <f t="shared" si="73"/>
        <v>0</v>
      </c>
      <c r="H918" s="133">
        <f>H919</f>
        <v>48438000</v>
      </c>
      <c r="I918" s="133">
        <f>I919</f>
        <v>49189000</v>
      </c>
      <c r="J918" s="134">
        <f t="shared" si="74"/>
        <v>0</v>
      </c>
      <c r="K918" s="133">
        <f>K919</f>
        <v>49189000</v>
      </c>
    </row>
    <row r="919" spans="1:11" ht="11.25" customHeight="1">
      <c r="A919" s="135" t="s">
        <v>236</v>
      </c>
      <c r="B919" s="132" t="s">
        <v>716</v>
      </c>
      <c r="C919" s="136" t="s">
        <v>237</v>
      </c>
      <c r="D919" s="136"/>
      <c r="E919" s="136"/>
      <c r="F919" s="133">
        <f>F920+F932</f>
        <v>48438000</v>
      </c>
      <c r="G919" s="134">
        <f t="shared" si="73"/>
        <v>0</v>
      </c>
      <c r="H919" s="133">
        <f>H920+H932</f>
        <v>48438000</v>
      </c>
      <c r="I919" s="133">
        <f>I920+I932</f>
        <v>49189000</v>
      </c>
      <c r="J919" s="134">
        <f t="shared" si="74"/>
        <v>0</v>
      </c>
      <c r="K919" s="133">
        <f>K920+K932</f>
        <v>49189000</v>
      </c>
    </row>
    <row r="920" spans="1:11" ht="22.5" customHeight="1">
      <c r="A920" s="135" t="s">
        <v>718</v>
      </c>
      <c r="B920" s="132" t="s">
        <v>716</v>
      </c>
      <c r="C920" s="136" t="s">
        <v>237</v>
      </c>
      <c r="D920" s="136" t="s">
        <v>719</v>
      </c>
      <c r="E920" s="136"/>
      <c r="F920" s="133">
        <f>F921</f>
        <v>48243700</v>
      </c>
      <c r="G920" s="134">
        <f t="shared" si="73"/>
        <v>0</v>
      </c>
      <c r="H920" s="133">
        <f>H921</f>
        <v>48243700</v>
      </c>
      <c r="I920" s="133">
        <f>I921</f>
        <v>49189000</v>
      </c>
      <c r="J920" s="134">
        <f t="shared" si="74"/>
        <v>0</v>
      </c>
      <c r="K920" s="133">
        <f>K921</f>
        <v>49189000</v>
      </c>
    </row>
    <row r="921" spans="1:11" ht="22.5" customHeight="1">
      <c r="A921" s="135" t="s">
        <v>268</v>
      </c>
      <c r="B921" s="132" t="s">
        <v>716</v>
      </c>
      <c r="C921" s="136" t="s">
        <v>237</v>
      </c>
      <c r="D921" s="136" t="s">
        <v>720</v>
      </c>
      <c r="E921" s="136"/>
      <c r="F921" s="133">
        <f>F922+F926+F929</f>
        <v>48243700</v>
      </c>
      <c r="G921" s="134">
        <f t="shared" si="73"/>
        <v>0</v>
      </c>
      <c r="H921" s="133">
        <f>H922+H926+H929</f>
        <v>48243700</v>
      </c>
      <c r="I921" s="133">
        <f>I922+I926+I929</f>
        <v>49189000</v>
      </c>
      <c r="J921" s="134">
        <f t="shared" si="74"/>
        <v>0</v>
      </c>
      <c r="K921" s="133">
        <f>K922+K926+K929</f>
        <v>49189000</v>
      </c>
    </row>
    <row r="922" spans="1:11" ht="56.25" customHeight="1">
      <c r="A922" s="135" t="s">
        <v>196</v>
      </c>
      <c r="B922" s="132" t="s">
        <v>716</v>
      </c>
      <c r="C922" s="136" t="s">
        <v>237</v>
      </c>
      <c r="D922" s="136" t="s">
        <v>720</v>
      </c>
      <c r="E922" s="136" t="s">
        <v>197</v>
      </c>
      <c r="F922" s="133">
        <f>F923</f>
        <v>35144700</v>
      </c>
      <c r="G922" s="134">
        <f t="shared" si="73"/>
        <v>0</v>
      </c>
      <c r="H922" s="133">
        <f>H923</f>
        <v>35144700</v>
      </c>
      <c r="I922" s="133">
        <f>I923</f>
        <v>35239300</v>
      </c>
      <c r="J922" s="134">
        <f t="shared" si="74"/>
        <v>0</v>
      </c>
      <c r="K922" s="133">
        <f>K923</f>
        <v>35239300</v>
      </c>
    </row>
    <row r="923" spans="1:11" ht="11.25" customHeight="1">
      <c r="A923" s="135" t="s">
        <v>270</v>
      </c>
      <c r="B923" s="132" t="s">
        <v>716</v>
      </c>
      <c r="C923" s="136" t="s">
        <v>237</v>
      </c>
      <c r="D923" s="136" t="s">
        <v>720</v>
      </c>
      <c r="E923" s="136" t="s">
        <v>271</v>
      </c>
      <c r="F923" s="133">
        <f>F925+F924</f>
        <v>35144700</v>
      </c>
      <c r="G923" s="134">
        <f t="shared" si="73"/>
        <v>0</v>
      </c>
      <c r="H923" s="133">
        <f>H925+H924</f>
        <v>35144700</v>
      </c>
      <c r="I923" s="133">
        <f>I925+I924</f>
        <v>35239300</v>
      </c>
      <c r="J923" s="134">
        <f t="shared" si="74"/>
        <v>0</v>
      </c>
      <c r="K923" s="133">
        <f>K925+K924</f>
        <v>35239300</v>
      </c>
    </row>
    <row r="924" spans="1:11" ht="11.25" customHeight="1">
      <c r="A924" s="135" t="s">
        <v>200</v>
      </c>
      <c r="B924" s="132" t="s">
        <v>716</v>
      </c>
      <c r="C924" s="132" t="s">
        <v>237</v>
      </c>
      <c r="D924" s="132" t="s">
        <v>720</v>
      </c>
      <c r="E924" s="132" t="s">
        <v>272</v>
      </c>
      <c r="F924" s="133">
        <v>33220300</v>
      </c>
      <c r="G924" s="134">
        <f t="shared" si="73"/>
        <v>0</v>
      </c>
      <c r="H924" s="133">
        <v>33220300</v>
      </c>
      <c r="I924" s="133">
        <v>33220300</v>
      </c>
      <c r="J924" s="134">
        <f t="shared" si="74"/>
        <v>0</v>
      </c>
      <c r="K924" s="133">
        <v>33220300</v>
      </c>
    </row>
    <row r="925" spans="1:11" ht="22.5" customHeight="1">
      <c r="A925" s="135" t="s">
        <v>206</v>
      </c>
      <c r="B925" s="132" t="s">
        <v>716</v>
      </c>
      <c r="C925" s="132" t="s">
        <v>237</v>
      </c>
      <c r="D925" s="132" t="s">
        <v>720</v>
      </c>
      <c r="E925" s="132" t="s">
        <v>273</v>
      </c>
      <c r="F925" s="133">
        <v>1924400</v>
      </c>
      <c r="G925" s="134">
        <f t="shared" si="73"/>
        <v>0</v>
      </c>
      <c r="H925" s="133">
        <v>1924400</v>
      </c>
      <c r="I925" s="133">
        <v>2019000</v>
      </c>
      <c r="J925" s="134">
        <f t="shared" si="74"/>
        <v>0</v>
      </c>
      <c r="K925" s="133">
        <v>2019000</v>
      </c>
    </row>
    <row r="926" spans="1:11" ht="22.5" customHeight="1">
      <c r="A926" s="135" t="s">
        <v>208</v>
      </c>
      <c r="B926" s="132" t="s">
        <v>716</v>
      </c>
      <c r="C926" s="136" t="s">
        <v>237</v>
      </c>
      <c r="D926" s="136" t="s">
        <v>720</v>
      </c>
      <c r="E926" s="136" t="s">
        <v>209</v>
      </c>
      <c r="F926" s="133">
        <f>F927</f>
        <v>12964300</v>
      </c>
      <c r="G926" s="134">
        <f t="shared" si="73"/>
        <v>0</v>
      </c>
      <c r="H926" s="133">
        <f>H927</f>
        <v>12964300</v>
      </c>
      <c r="I926" s="133">
        <f>I927</f>
        <v>13815000</v>
      </c>
      <c r="J926" s="134">
        <f t="shared" si="74"/>
        <v>0</v>
      </c>
      <c r="K926" s="133">
        <f>K927</f>
        <v>13815000</v>
      </c>
    </row>
    <row r="927" spans="1:11" ht="22.5" customHeight="1">
      <c r="A927" s="135" t="s">
        <v>210</v>
      </c>
      <c r="B927" s="132" t="s">
        <v>716</v>
      </c>
      <c r="C927" s="136" t="s">
        <v>237</v>
      </c>
      <c r="D927" s="136" t="s">
        <v>720</v>
      </c>
      <c r="E927" s="136" t="s">
        <v>211</v>
      </c>
      <c r="F927" s="133">
        <f>F928</f>
        <v>12964300</v>
      </c>
      <c r="G927" s="134">
        <f t="shared" si="73"/>
        <v>0</v>
      </c>
      <c r="H927" s="133">
        <f>H928</f>
        <v>12964300</v>
      </c>
      <c r="I927" s="133">
        <f>I928</f>
        <v>13815000</v>
      </c>
      <c r="J927" s="134">
        <f t="shared" si="74"/>
        <v>0</v>
      </c>
      <c r="K927" s="133">
        <f>K928</f>
        <v>13815000</v>
      </c>
    </row>
    <row r="928" spans="1:11" ht="22.5" customHeight="1">
      <c r="A928" s="135" t="s">
        <v>214</v>
      </c>
      <c r="B928" s="132" t="s">
        <v>716</v>
      </c>
      <c r="C928" s="132" t="s">
        <v>237</v>
      </c>
      <c r="D928" s="132" t="s">
        <v>720</v>
      </c>
      <c r="E928" s="132" t="s">
        <v>215</v>
      </c>
      <c r="F928" s="133">
        <v>12964300</v>
      </c>
      <c r="G928" s="134">
        <f t="shared" si="73"/>
        <v>0</v>
      </c>
      <c r="H928" s="133">
        <v>12964300</v>
      </c>
      <c r="I928" s="133">
        <v>13815000</v>
      </c>
      <c r="J928" s="134">
        <f t="shared" si="74"/>
        <v>0</v>
      </c>
      <c r="K928" s="133">
        <v>13815000</v>
      </c>
    </row>
    <row r="929" spans="1:11" ht="11.25" customHeight="1">
      <c r="A929" s="135" t="s">
        <v>224</v>
      </c>
      <c r="B929" s="132" t="s">
        <v>716</v>
      </c>
      <c r="C929" s="136" t="s">
        <v>237</v>
      </c>
      <c r="D929" s="136" t="s">
        <v>720</v>
      </c>
      <c r="E929" s="136" t="s">
        <v>225</v>
      </c>
      <c r="F929" s="133">
        <f>F930</f>
        <v>134700</v>
      </c>
      <c r="G929" s="134">
        <f t="shared" si="73"/>
        <v>0</v>
      </c>
      <c r="H929" s="133">
        <f>H930</f>
        <v>134700</v>
      </c>
      <c r="I929" s="133">
        <f>I930</f>
        <v>134700</v>
      </c>
      <c r="J929" s="134">
        <f t="shared" si="74"/>
        <v>0</v>
      </c>
      <c r="K929" s="133">
        <f>K930</f>
        <v>134700</v>
      </c>
    </row>
    <row r="930" spans="1:11" ht="11.25" customHeight="1">
      <c r="A930" s="135" t="s">
        <v>226</v>
      </c>
      <c r="B930" s="132" t="s">
        <v>716</v>
      </c>
      <c r="C930" s="136" t="s">
        <v>237</v>
      </c>
      <c r="D930" s="136" t="s">
        <v>720</v>
      </c>
      <c r="E930" s="136" t="s">
        <v>227</v>
      </c>
      <c r="F930" s="133">
        <f>F931</f>
        <v>134700</v>
      </c>
      <c r="G930" s="134">
        <f t="shared" si="73"/>
        <v>0</v>
      </c>
      <c r="H930" s="133">
        <f>H931</f>
        <v>134700</v>
      </c>
      <c r="I930" s="133">
        <f>I931</f>
        <v>134700</v>
      </c>
      <c r="J930" s="134">
        <f t="shared" si="74"/>
        <v>0</v>
      </c>
      <c r="K930" s="133">
        <f>K931</f>
        <v>134700</v>
      </c>
    </row>
    <row r="931" spans="1:11" ht="22.5" customHeight="1">
      <c r="A931" s="135" t="s">
        <v>228</v>
      </c>
      <c r="B931" s="132" t="s">
        <v>716</v>
      </c>
      <c r="C931" s="132" t="s">
        <v>237</v>
      </c>
      <c r="D931" s="132" t="s">
        <v>720</v>
      </c>
      <c r="E931" s="132" t="s">
        <v>229</v>
      </c>
      <c r="F931" s="133">
        <v>134700</v>
      </c>
      <c r="G931" s="134">
        <f t="shared" si="73"/>
        <v>0</v>
      </c>
      <c r="H931" s="133">
        <v>134700</v>
      </c>
      <c r="I931" s="133">
        <v>134700</v>
      </c>
      <c r="J931" s="134">
        <f t="shared" si="74"/>
        <v>0</v>
      </c>
      <c r="K931" s="133">
        <v>134700</v>
      </c>
    </row>
    <row r="932" spans="1:11" ht="11.25" customHeight="1">
      <c r="A932" s="135" t="s">
        <v>244</v>
      </c>
      <c r="B932" s="132" t="s">
        <v>716</v>
      </c>
      <c r="C932" s="136" t="s">
        <v>237</v>
      </c>
      <c r="D932" s="136" t="s">
        <v>245</v>
      </c>
      <c r="E932" s="136"/>
      <c r="F932" s="133">
        <f>F933+F937</f>
        <v>194300</v>
      </c>
      <c r="G932" s="134">
        <f t="shared" si="73"/>
        <v>0</v>
      </c>
      <c r="H932" s="133">
        <f>H933+H937</f>
        <v>194300</v>
      </c>
      <c r="I932" s="133"/>
      <c r="J932" s="134">
        <f t="shared" si="74"/>
        <v>0</v>
      </c>
      <c r="K932" s="133"/>
    </row>
    <row r="933" spans="1:11" ht="33.75" customHeight="1">
      <c r="A933" s="135" t="s">
        <v>248</v>
      </c>
      <c r="B933" s="132" t="s">
        <v>716</v>
      </c>
      <c r="C933" s="136" t="s">
        <v>237</v>
      </c>
      <c r="D933" s="136" t="s">
        <v>249</v>
      </c>
      <c r="E933" s="136"/>
      <c r="F933" s="133">
        <f>F934</f>
        <v>166000</v>
      </c>
      <c r="G933" s="134">
        <f t="shared" si="73"/>
        <v>0</v>
      </c>
      <c r="H933" s="133">
        <f>H934</f>
        <v>166000</v>
      </c>
      <c r="I933" s="133"/>
      <c r="J933" s="134">
        <f t="shared" si="74"/>
        <v>0</v>
      </c>
      <c r="K933" s="133"/>
    </row>
    <row r="934" spans="1:11" ht="22.5" customHeight="1">
      <c r="A934" s="135" t="s">
        <v>208</v>
      </c>
      <c r="B934" s="132" t="s">
        <v>716</v>
      </c>
      <c r="C934" s="136" t="s">
        <v>237</v>
      </c>
      <c r="D934" s="136" t="s">
        <v>249</v>
      </c>
      <c r="E934" s="136" t="s">
        <v>209</v>
      </c>
      <c r="F934" s="133">
        <f>F935</f>
        <v>166000</v>
      </c>
      <c r="G934" s="134">
        <f t="shared" si="73"/>
        <v>0</v>
      </c>
      <c r="H934" s="133">
        <f>H935</f>
        <v>166000</v>
      </c>
      <c r="I934" s="133"/>
      <c r="J934" s="134">
        <f t="shared" si="74"/>
        <v>0</v>
      </c>
      <c r="K934" s="133"/>
    </row>
    <row r="935" spans="1:11" ht="22.5" customHeight="1">
      <c r="A935" s="135" t="s">
        <v>210</v>
      </c>
      <c r="B935" s="132" t="s">
        <v>716</v>
      </c>
      <c r="C935" s="136" t="s">
        <v>237</v>
      </c>
      <c r="D935" s="136" t="s">
        <v>249</v>
      </c>
      <c r="E935" s="136" t="s">
        <v>211</v>
      </c>
      <c r="F935" s="133">
        <f>F936</f>
        <v>166000</v>
      </c>
      <c r="G935" s="134">
        <f t="shared" si="73"/>
        <v>0</v>
      </c>
      <c r="H935" s="133">
        <f>H936</f>
        <v>166000</v>
      </c>
      <c r="I935" s="133"/>
      <c r="J935" s="134">
        <f t="shared" si="74"/>
        <v>0</v>
      </c>
      <c r="K935" s="133"/>
    </row>
    <row r="936" spans="1:11" ht="22.5" customHeight="1">
      <c r="A936" s="135" t="s">
        <v>214</v>
      </c>
      <c r="B936" s="132" t="s">
        <v>716</v>
      </c>
      <c r="C936" s="132" t="s">
        <v>237</v>
      </c>
      <c r="D936" s="132" t="s">
        <v>249</v>
      </c>
      <c r="E936" s="132" t="s">
        <v>215</v>
      </c>
      <c r="F936" s="133">
        <v>166000</v>
      </c>
      <c r="G936" s="134">
        <f t="shared" ref="G936:G999" si="77">H936-F936</f>
        <v>0</v>
      </c>
      <c r="H936" s="133">
        <v>166000</v>
      </c>
      <c r="I936" s="133"/>
      <c r="J936" s="134">
        <f t="shared" ref="J936:J999" si="78">K936-I936</f>
        <v>0</v>
      </c>
      <c r="K936" s="133"/>
    </row>
    <row r="937" spans="1:11" ht="33.75" customHeight="1">
      <c r="A937" s="135" t="s">
        <v>260</v>
      </c>
      <c r="B937" s="132" t="s">
        <v>716</v>
      </c>
      <c r="C937" s="136" t="s">
        <v>237</v>
      </c>
      <c r="D937" s="136" t="s">
        <v>261</v>
      </c>
      <c r="E937" s="136"/>
      <c r="F937" s="133">
        <f>F938</f>
        <v>28300</v>
      </c>
      <c r="G937" s="134">
        <f t="shared" si="77"/>
        <v>0</v>
      </c>
      <c r="H937" s="133">
        <f>H938</f>
        <v>28300</v>
      </c>
      <c r="I937" s="133"/>
      <c r="J937" s="134">
        <f t="shared" si="78"/>
        <v>0</v>
      </c>
      <c r="K937" s="133"/>
    </row>
    <row r="938" spans="1:11" ht="22.5" customHeight="1">
      <c r="A938" s="135" t="s">
        <v>208</v>
      </c>
      <c r="B938" s="132" t="s">
        <v>716</v>
      </c>
      <c r="C938" s="136" t="s">
        <v>237</v>
      </c>
      <c r="D938" s="136" t="s">
        <v>261</v>
      </c>
      <c r="E938" s="136" t="s">
        <v>209</v>
      </c>
      <c r="F938" s="133">
        <f>F939</f>
        <v>28300</v>
      </c>
      <c r="G938" s="134">
        <f t="shared" si="77"/>
        <v>0</v>
      </c>
      <c r="H938" s="133">
        <f>H939</f>
        <v>28300</v>
      </c>
      <c r="I938" s="133"/>
      <c r="J938" s="134">
        <f t="shared" si="78"/>
        <v>0</v>
      </c>
      <c r="K938" s="133"/>
    </row>
    <row r="939" spans="1:11" ht="22.5" customHeight="1">
      <c r="A939" s="135" t="s">
        <v>210</v>
      </c>
      <c r="B939" s="132" t="s">
        <v>716</v>
      </c>
      <c r="C939" s="136" t="s">
        <v>237</v>
      </c>
      <c r="D939" s="136" t="s">
        <v>261</v>
      </c>
      <c r="E939" s="136" t="s">
        <v>211</v>
      </c>
      <c r="F939" s="133">
        <f>F940</f>
        <v>28300</v>
      </c>
      <c r="G939" s="134">
        <f t="shared" si="77"/>
        <v>0</v>
      </c>
      <c r="H939" s="133">
        <f>H940</f>
        <v>28300</v>
      </c>
      <c r="I939" s="133"/>
      <c r="J939" s="134">
        <f t="shared" si="78"/>
        <v>0</v>
      </c>
      <c r="K939" s="133"/>
    </row>
    <row r="940" spans="1:11" ht="22.5" customHeight="1">
      <c r="A940" s="135" t="s">
        <v>214</v>
      </c>
      <c r="B940" s="132" t="s">
        <v>716</v>
      </c>
      <c r="C940" s="132" t="s">
        <v>237</v>
      </c>
      <c r="D940" s="132" t="s">
        <v>261</v>
      </c>
      <c r="E940" s="132" t="s">
        <v>215</v>
      </c>
      <c r="F940" s="133">
        <v>28300</v>
      </c>
      <c r="G940" s="134">
        <f t="shared" si="77"/>
        <v>0</v>
      </c>
      <c r="H940" s="133">
        <v>28300</v>
      </c>
      <c r="I940" s="133"/>
      <c r="J940" s="134">
        <f t="shared" si="78"/>
        <v>0</v>
      </c>
      <c r="K940" s="133"/>
    </row>
    <row r="941" spans="1:11" ht="22.5" customHeight="1">
      <c r="A941" s="135" t="s">
        <v>282</v>
      </c>
      <c r="B941" s="132" t="s">
        <v>716</v>
      </c>
      <c r="C941" s="136" t="s">
        <v>283</v>
      </c>
      <c r="D941" s="136"/>
      <c r="E941" s="136"/>
      <c r="F941" s="133">
        <f>F942</f>
        <v>18428836</v>
      </c>
      <c r="G941" s="134">
        <f t="shared" si="77"/>
        <v>0</v>
      </c>
      <c r="H941" s="133">
        <f>H942</f>
        <v>18428836</v>
      </c>
      <c r="I941" s="133">
        <f>I942</f>
        <v>18607636</v>
      </c>
      <c r="J941" s="134">
        <f t="shared" si="78"/>
        <v>0</v>
      </c>
      <c r="K941" s="133">
        <f>K942</f>
        <v>18607636</v>
      </c>
    </row>
    <row r="942" spans="1:11" ht="33.75" customHeight="1">
      <c r="A942" s="135" t="s">
        <v>284</v>
      </c>
      <c r="B942" s="132" t="s">
        <v>716</v>
      </c>
      <c r="C942" s="136" t="s">
        <v>285</v>
      </c>
      <c r="D942" s="136"/>
      <c r="E942" s="136"/>
      <c r="F942" s="133">
        <f>F943+F956</f>
        <v>18428836</v>
      </c>
      <c r="G942" s="134">
        <f t="shared" si="77"/>
        <v>0</v>
      </c>
      <c r="H942" s="133">
        <f>H943+H956</f>
        <v>18428836</v>
      </c>
      <c r="I942" s="133">
        <f>I943+I956</f>
        <v>18607636</v>
      </c>
      <c r="J942" s="134">
        <f t="shared" si="78"/>
        <v>0</v>
      </c>
      <c r="K942" s="133">
        <f>K943+K956</f>
        <v>18607636</v>
      </c>
    </row>
    <row r="943" spans="1:11" ht="11.25" customHeight="1">
      <c r="A943" s="135" t="s">
        <v>721</v>
      </c>
      <c r="B943" s="132" t="s">
        <v>716</v>
      </c>
      <c r="C943" s="136" t="s">
        <v>285</v>
      </c>
      <c r="D943" s="136" t="s">
        <v>722</v>
      </c>
      <c r="E943" s="136"/>
      <c r="F943" s="133">
        <f>F944</f>
        <v>18146600</v>
      </c>
      <c r="G943" s="134">
        <f t="shared" si="77"/>
        <v>0</v>
      </c>
      <c r="H943" s="133">
        <f>H944</f>
        <v>18146600</v>
      </c>
      <c r="I943" s="133">
        <f>I944</f>
        <v>18387400</v>
      </c>
      <c r="J943" s="134">
        <f t="shared" si="78"/>
        <v>0</v>
      </c>
      <c r="K943" s="133">
        <f>K944</f>
        <v>18387400</v>
      </c>
    </row>
    <row r="944" spans="1:11" ht="22.5" customHeight="1">
      <c r="A944" s="135" t="s">
        <v>268</v>
      </c>
      <c r="B944" s="132" t="s">
        <v>716</v>
      </c>
      <c r="C944" s="136" t="s">
        <v>285</v>
      </c>
      <c r="D944" s="136" t="s">
        <v>723</v>
      </c>
      <c r="E944" s="136"/>
      <c r="F944" s="133">
        <f>F945+F949+F953</f>
        <v>18146600</v>
      </c>
      <c r="G944" s="134">
        <f t="shared" si="77"/>
        <v>0</v>
      </c>
      <c r="H944" s="133">
        <f>H945+H949+H953</f>
        <v>18146600</v>
      </c>
      <c r="I944" s="133">
        <f>I945+I949+I953</f>
        <v>18387400</v>
      </c>
      <c r="J944" s="134">
        <f t="shared" si="78"/>
        <v>0</v>
      </c>
      <c r="K944" s="133">
        <f>K945+K949+K953</f>
        <v>18387400</v>
      </c>
    </row>
    <row r="945" spans="1:11" ht="56.25" customHeight="1">
      <c r="A945" s="135" t="s">
        <v>196</v>
      </c>
      <c r="B945" s="132" t="s">
        <v>716</v>
      </c>
      <c r="C945" s="136" t="s">
        <v>285</v>
      </c>
      <c r="D945" s="136" t="s">
        <v>723</v>
      </c>
      <c r="E945" s="136" t="s">
        <v>197</v>
      </c>
      <c r="F945" s="133">
        <f>F946</f>
        <v>15459800</v>
      </c>
      <c r="G945" s="134">
        <f t="shared" si="77"/>
        <v>0</v>
      </c>
      <c r="H945" s="133">
        <f>H946</f>
        <v>15459800</v>
      </c>
      <c r="I945" s="133">
        <f>I946</f>
        <v>15483300</v>
      </c>
      <c r="J945" s="134">
        <f t="shared" si="78"/>
        <v>0</v>
      </c>
      <c r="K945" s="133">
        <f>K946</f>
        <v>15483300</v>
      </c>
    </row>
    <row r="946" spans="1:11" ht="11.25" customHeight="1">
      <c r="A946" s="135" t="s">
        <v>270</v>
      </c>
      <c r="B946" s="132" t="s">
        <v>716</v>
      </c>
      <c r="C946" s="136" t="s">
        <v>285</v>
      </c>
      <c r="D946" s="136" t="s">
        <v>723</v>
      </c>
      <c r="E946" s="136" t="s">
        <v>271</v>
      </c>
      <c r="F946" s="133">
        <f>F947+F948</f>
        <v>15459800</v>
      </c>
      <c r="G946" s="134">
        <f t="shared" si="77"/>
        <v>0</v>
      </c>
      <c r="H946" s="133">
        <f>H947+H948</f>
        <v>15459800</v>
      </c>
      <c r="I946" s="133">
        <f>I947+I948</f>
        <v>15483300</v>
      </c>
      <c r="J946" s="134">
        <f t="shared" si="78"/>
        <v>0</v>
      </c>
      <c r="K946" s="133">
        <f>K947+K948</f>
        <v>15483300</v>
      </c>
    </row>
    <row r="947" spans="1:11" ht="11.25" customHeight="1">
      <c r="A947" s="135" t="s">
        <v>200</v>
      </c>
      <c r="B947" s="132" t="s">
        <v>716</v>
      </c>
      <c r="C947" s="132" t="s">
        <v>285</v>
      </c>
      <c r="D947" s="132" t="s">
        <v>723</v>
      </c>
      <c r="E947" s="132" t="s">
        <v>272</v>
      </c>
      <c r="F947" s="133">
        <v>14906800</v>
      </c>
      <c r="G947" s="134">
        <f t="shared" si="77"/>
        <v>0</v>
      </c>
      <c r="H947" s="133">
        <v>14906800</v>
      </c>
      <c r="I947" s="133">
        <v>14906800</v>
      </c>
      <c r="J947" s="134">
        <f t="shared" si="78"/>
        <v>0</v>
      </c>
      <c r="K947" s="133">
        <v>14906800</v>
      </c>
    </row>
    <row r="948" spans="1:11" ht="22.5" customHeight="1">
      <c r="A948" s="135" t="s">
        <v>206</v>
      </c>
      <c r="B948" s="132" t="s">
        <v>716</v>
      </c>
      <c r="C948" s="132" t="s">
        <v>285</v>
      </c>
      <c r="D948" s="132" t="s">
        <v>723</v>
      </c>
      <c r="E948" s="132" t="s">
        <v>273</v>
      </c>
      <c r="F948" s="133">
        <v>553000</v>
      </c>
      <c r="G948" s="134">
        <f t="shared" si="77"/>
        <v>0</v>
      </c>
      <c r="H948" s="133">
        <v>553000</v>
      </c>
      <c r="I948" s="133">
        <v>576500</v>
      </c>
      <c r="J948" s="134">
        <f t="shared" si="78"/>
        <v>0</v>
      </c>
      <c r="K948" s="133">
        <v>576500</v>
      </c>
    </row>
    <row r="949" spans="1:11" ht="22.5" customHeight="1">
      <c r="A949" s="135" t="s">
        <v>208</v>
      </c>
      <c r="B949" s="132" t="s">
        <v>716</v>
      </c>
      <c r="C949" s="136" t="s">
        <v>285</v>
      </c>
      <c r="D949" s="136" t="s">
        <v>723</v>
      </c>
      <c r="E949" s="136" t="s">
        <v>209</v>
      </c>
      <c r="F949" s="133">
        <f>F950</f>
        <v>2669300</v>
      </c>
      <c r="G949" s="134">
        <f t="shared" si="77"/>
        <v>0</v>
      </c>
      <c r="H949" s="133">
        <f>H950</f>
        <v>2669300</v>
      </c>
      <c r="I949" s="133">
        <f>I950</f>
        <v>2886600</v>
      </c>
      <c r="J949" s="134">
        <f t="shared" si="78"/>
        <v>0</v>
      </c>
      <c r="K949" s="133">
        <f>K950</f>
        <v>2886600</v>
      </c>
    </row>
    <row r="950" spans="1:11" ht="22.5" customHeight="1">
      <c r="A950" s="135" t="s">
        <v>210</v>
      </c>
      <c r="B950" s="132" t="s">
        <v>716</v>
      </c>
      <c r="C950" s="136" t="s">
        <v>285</v>
      </c>
      <c r="D950" s="136" t="s">
        <v>723</v>
      </c>
      <c r="E950" s="136" t="s">
        <v>211</v>
      </c>
      <c r="F950" s="133">
        <f>F951+F952</f>
        <v>2669300</v>
      </c>
      <c r="G950" s="134">
        <f t="shared" si="77"/>
        <v>0</v>
      </c>
      <c r="H950" s="133">
        <f>H951+H952</f>
        <v>2669300</v>
      </c>
      <c r="I950" s="133">
        <f>I951+I952</f>
        <v>2886600</v>
      </c>
      <c r="J950" s="134">
        <f t="shared" si="78"/>
        <v>0</v>
      </c>
      <c r="K950" s="133">
        <f>K951+K952</f>
        <v>2886600</v>
      </c>
    </row>
    <row r="951" spans="1:11" ht="22.5" customHeight="1">
      <c r="A951" s="135" t="s">
        <v>212</v>
      </c>
      <c r="B951" s="132" t="s">
        <v>716</v>
      </c>
      <c r="C951" s="132" t="s">
        <v>285</v>
      </c>
      <c r="D951" s="132" t="s">
        <v>723</v>
      </c>
      <c r="E951" s="132" t="s">
        <v>213</v>
      </c>
      <c r="F951" s="133">
        <v>480000</v>
      </c>
      <c r="G951" s="134">
        <f t="shared" si="77"/>
        <v>0</v>
      </c>
      <c r="H951" s="133">
        <v>480000</v>
      </c>
      <c r="I951" s="133">
        <v>480000</v>
      </c>
      <c r="J951" s="134">
        <f t="shared" si="78"/>
        <v>0</v>
      </c>
      <c r="K951" s="133">
        <v>480000</v>
      </c>
    </row>
    <row r="952" spans="1:11" ht="22.5" customHeight="1">
      <c r="A952" s="135" t="s">
        <v>214</v>
      </c>
      <c r="B952" s="132" t="s">
        <v>716</v>
      </c>
      <c r="C952" s="132" t="s">
        <v>285</v>
      </c>
      <c r="D952" s="132" t="s">
        <v>723</v>
      </c>
      <c r="E952" s="132" t="s">
        <v>215</v>
      </c>
      <c r="F952" s="133">
        <v>2189300</v>
      </c>
      <c r="G952" s="134">
        <f t="shared" si="77"/>
        <v>0</v>
      </c>
      <c r="H952" s="133">
        <v>2189300</v>
      </c>
      <c r="I952" s="133">
        <v>2406600</v>
      </c>
      <c r="J952" s="134">
        <f t="shared" si="78"/>
        <v>0</v>
      </c>
      <c r="K952" s="133">
        <v>2406600</v>
      </c>
    </row>
    <row r="953" spans="1:11" ht="11.25" customHeight="1">
      <c r="A953" s="135" t="s">
        <v>224</v>
      </c>
      <c r="B953" s="132" t="s">
        <v>716</v>
      </c>
      <c r="C953" s="136" t="s">
        <v>285</v>
      </c>
      <c r="D953" s="136" t="s">
        <v>723</v>
      </c>
      <c r="E953" s="136" t="s">
        <v>225</v>
      </c>
      <c r="F953" s="133">
        <f>F954</f>
        <v>17500</v>
      </c>
      <c r="G953" s="134">
        <f t="shared" si="77"/>
        <v>0</v>
      </c>
      <c r="H953" s="133">
        <f>H954</f>
        <v>17500</v>
      </c>
      <c r="I953" s="133">
        <f>I954</f>
        <v>17500</v>
      </c>
      <c r="J953" s="134">
        <f t="shared" si="78"/>
        <v>0</v>
      </c>
      <c r="K953" s="133">
        <f>K954</f>
        <v>17500</v>
      </c>
    </row>
    <row r="954" spans="1:11" ht="11.25" customHeight="1">
      <c r="A954" s="135" t="s">
        <v>226</v>
      </c>
      <c r="B954" s="132" t="s">
        <v>716</v>
      </c>
      <c r="C954" s="136" t="s">
        <v>285</v>
      </c>
      <c r="D954" s="136" t="s">
        <v>723</v>
      </c>
      <c r="E954" s="136" t="s">
        <v>227</v>
      </c>
      <c r="F954" s="133">
        <f>F955</f>
        <v>17500</v>
      </c>
      <c r="G954" s="134">
        <f t="shared" si="77"/>
        <v>0</v>
      </c>
      <c r="H954" s="133">
        <f>H955</f>
        <v>17500</v>
      </c>
      <c r="I954" s="133">
        <f>I955</f>
        <v>17500</v>
      </c>
      <c r="J954" s="134">
        <f t="shared" si="78"/>
        <v>0</v>
      </c>
      <c r="K954" s="133">
        <f>K955</f>
        <v>17500</v>
      </c>
    </row>
    <row r="955" spans="1:11" ht="22.5" customHeight="1">
      <c r="A955" s="135" t="s">
        <v>228</v>
      </c>
      <c r="B955" s="132" t="s">
        <v>716</v>
      </c>
      <c r="C955" s="132" t="s">
        <v>285</v>
      </c>
      <c r="D955" s="132" t="s">
        <v>723</v>
      </c>
      <c r="E955" s="132" t="s">
        <v>229</v>
      </c>
      <c r="F955" s="133">
        <v>17500</v>
      </c>
      <c r="G955" s="134">
        <f t="shared" si="77"/>
        <v>0</v>
      </c>
      <c r="H955" s="133">
        <v>17500</v>
      </c>
      <c r="I955" s="133">
        <v>17500</v>
      </c>
      <c r="J955" s="134">
        <f t="shared" si="78"/>
        <v>0</v>
      </c>
      <c r="K955" s="133">
        <v>17500</v>
      </c>
    </row>
    <row r="956" spans="1:11" ht="11.25" customHeight="1">
      <c r="A956" s="135" t="s">
        <v>244</v>
      </c>
      <c r="B956" s="132" t="s">
        <v>716</v>
      </c>
      <c r="C956" s="136" t="s">
        <v>285</v>
      </c>
      <c r="D956" s="136" t="s">
        <v>245</v>
      </c>
      <c r="E956" s="136"/>
      <c r="F956" s="133">
        <f>F957+F961</f>
        <v>282236</v>
      </c>
      <c r="G956" s="134">
        <f t="shared" si="77"/>
        <v>0</v>
      </c>
      <c r="H956" s="133">
        <f>H957+H961</f>
        <v>282236</v>
      </c>
      <c r="I956" s="133">
        <f>I957+I961</f>
        <v>220236</v>
      </c>
      <c r="J956" s="134">
        <f t="shared" si="78"/>
        <v>0</v>
      </c>
      <c r="K956" s="133">
        <f>K957+K961</f>
        <v>220236</v>
      </c>
    </row>
    <row r="957" spans="1:11" ht="33.75" customHeight="1">
      <c r="A957" s="135" t="s">
        <v>260</v>
      </c>
      <c r="B957" s="132" t="s">
        <v>716</v>
      </c>
      <c r="C957" s="136" t="s">
        <v>285</v>
      </c>
      <c r="D957" s="136" t="s">
        <v>261</v>
      </c>
      <c r="E957" s="136"/>
      <c r="F957" s="133">
        <f>F958</f>
        <v>62000</v>
      </c>
      <c r="G957" s="134">
        <f t="shared" si="77"/>
        <v>0</v>
      </c>
      <c r="H957" s="133">
        <f>H958</f>
        <v>62000</v>
      </c>
      <c r="I957" s="133"/>
      <c r="J957" s="134">
        <f t="shared" si="78"/>
        <v>0</v>
      </c>
      <c r="K957" s="133"/>
    </row>
    <row r="958" spans="1:11" ht="22.5" customHeight="1">
      <c r="A958" s="135" t="s">
        <v>208</v>
      </c>
      <c r="B958" s="132" t="s">
        <v>716</v>
      </c>
      <c r="C958" s="136" t="s">
        <v>285</v>
      </c>
      <c r="D958" s="136" t="s">
        <v>261</v>
      </c>
      <c r="E958" s="136" t="s">
        <v>209</v>
      </c>
      <c r="F958" s="133">
        <f>F959</f>
        <v>62000</v>
      </c>
      <c r="G958" s="134">
        <f t="shared" si="77"/>
        <v>0</v>
      </c>
      <c r="H958" s="133">
        <f>H959</f>
        <v>62000</v>
      </c>
      <c r="I958" s="133"/>
      <c r="J958" s="134">
        <f t="shared" si="78"/>
        <v>0</v>
      </c>
      <c r="K958" s="133"/>
    </row>
    <row r="959" spans="1:11" ht="22.5" customHeight="1">
      <c r="A959" s="135" t="s">
        <v>210</v>
      </c>
      <c r="B959" s="132" t="s">
        <v>716</v>
      </c>
      <c r="C959" s="136" t="s">
        <v>285</v>
      </c>
      <c r="D959" s="136" t="s">
        <v>261</v>
      </c>
      <c r="E959" s="136" t="s">
        <v>211</v>
      </c>
      <c r="F959" s="133">
        <f>F960</f>
        <v>62000</v>
      </c>
      <c r="G959" s="134">
        <f t="shared" si="77"/>
        <v>0</v>
      </c>
      <c r="H959" s="133">
        <f>H960</f>
        <v>62000</v>
      </c>
      <c r="I959" s="133"/>
      <c r="J959" s="134">
        <f t="shared" si="78"/>
        <v>0</v>
      </c>
      <c r="K959" s="133"/>
    </row>
    <row r="960" spans="1:11" ht="22.5" customHeight="1">
      <c r="A960" s="135" t="s">
        <v>214</v>
      </c>
      <c r="B960" s="132" t="s">
        <v>716</v>
      </c>
      <c r="C960" s="132" t="s">
        <v>285</v>
      </c>
      <c r="D960" s="132" t="s">
        <v>261</v>
      </c>
      <c r="E960" s="132" t="s">
        <v>215</v>
      </c>
      <c r="F960" s="133">
        <v>62000</v>
      </c>
      <c r="G960" s="134">
        <f t="shared" si="77"/>
        <v>0</v>
      </c>
      <c r="H960" s="133">
        <v>62000</v>
      </c>
      <c r="I960" s="133"/>
      <c r="J960" s="134">
        <f t="shared" si="78"/>
        <v>0</v>
      </c>
      <c r="K960" s="133"/>
    </row>
    <row r="961" spans="1:11" ht="45" customHeight="1">
      <c r="A961" s="135" t="s">
        <v>376</v>
      </c>
      <c r="B961" s="132" t="s">
        <v>716</v>
      </c>
      <c r="C961" s="136" t="s">
        <v>285</v>
      </c>
      <c r="D961" s="136" t="s">
        <v>377</v>
      </c>
      <c r="E961" s="136"/>
      <c r="F961" s="133">
        <f>F962+F965</f>
        <v>220236</v>
      </c>
      <c r="G961" s="134">
        <f t="shared" si="77"/>
        <v>0</v>
      </c>
      <c r="H961" s="133">
        <f>H962+H965</f>
        <v>220236</v>
      </c>
      <c r="I961" s="133">
        <f>I962+I965</f>
        <v>220236</v>
      </c>
      <c r="J961" s="134">
        <f t="shared" si="78"/>
        <v>0</v>
      </c>
      <c r="K961" s="133">
        <f>K962+K965</f>
        <v>220236</v>
      </c>
    </row>
    <row r="962" spans="1:11" ht="56.25" customHeight="1">
      <c r="A962" s="135" t="s">
        <v>196</v>
      </c>
      <c r="B962" s="132" t="s">
        <v>716</v>
      </c>
      <c r="C962" s="136" t="s">
        <v>285</v>
      </c>
      <c r="D962" s="136" t="s">
        <v>377</v>
      </c>
      <c r="E962" s="136" t="s">
        <v>197</v>
      </c>
      <c r="F962" s="133">
        <f>F963</f>
        <v>100650</v>
      </c>
      <c r="G962" s="134">
        <f t="shared" si="77"/>
        <v>0</v>
      </c>
      <c r="H962" s="133">
        <f>H963</f>
        <v>100650</v>
      </c>
      <c r="I962" s="133">
        <f>I963</f>
        <v>100650</v>
      </c>
      <c r="J962" s="134">
        <f t="shared" si="78"/>
        <v>0</v>
      </c>
      <c r="K962" s="133">
        <f>K963</f>
        <v>100650</v>
      </c>
    </row>
    <row r="963" spans="1:11" ht="11.25" customHeight="1">
      <c r="A963" s="135" t="s">
        <v>270</v>
      </c>
      <c r="B963" s="132" t="s">
        <v>716</v>
      </c>
      <c r="C963" s="136" t="s">
        <v>285</v>
      </c>
      <c r="D963" s="136" t="s">
        <v>377</v>
      </c>
      <c r="E963" s="136" t="s">
        <v>271</v>
      </c>
      <c r="F963" s="133">
        <f>F964</f>
        <v>100650</v>
      </c>
      <c r="G963" s="134">
        <f t="shared" si="77"/>
        <v>0</v>
      </c>
      <c r="H963" s="133">
        <f>H964</f>
        <v>100650</v>
      </c>
      <c r="I963" s="133">
        <f>I964</f>
        <v>100650</v>
      </c>
      <c r="J963" s="134">
        <f t="shared" si="78"/>
        <v>0</v>
      </c>
      <c r="K963" s="133">
        <f>K964</f>
        <v>100650</v>
      </c>
    </row>
    <row r="964" spans="1:11" ht="22.5" customHeight="1">
      <c r="A964" s="135" t="s">
        <v>206</v>
      </c>
      <c r="B964" s="132" t="s">
        <v>716</v>
      </c>
      <c r="C964" s="132" t="s">
        <v>285</v>
      </c>
      <c r="D964" s="132" t="s">
        <v>377</v>
      </c>
      <c r="E964" s="132" t="s">
        <v>273</v>
      </c>
      <c r="F964" s="133">
        <v>100650</v>
      </c>
      <c r="G964" s="134">
        <f t="shared" si="77"/>
        <v>0</v>
      </c>
      <c r="H964" s="133">
        <v>100650</v>
      </c>
      <c r="I964" s="133">
        <v>100650</v>
      </c>
      <c r="J964" s="134">
        <f t="shared" si="78"/>
        <v>0</v>
      </c>
      <c r="K964" s="133">
        <v>100650</v>
      </c>
    </row>
    <row r="965" spans="1:11" ht="22.5" customHeight="1">
      <c r="A965" s="135" t="s">
        <v>208</v>
      </c>
      <c r="B965" s="132" t="s">
        <v>716</v>
      </c>
      <c r="C965" s="136" t="s">
        <v>285</v>
      </c>
      <c r="D965" s="136" t="s">
        <v>377</v>
      </c>
      <c r="E965" s="136" t="s">
        <v>209</v>
      </c>
      <c r="F965" s="133">
        <f>F966</f>
        <v>119586</v>
      </c>
      <c r="G965" s="134">
        <f t="shared" si="77"/>
        <v>0</v>
      </c>
      <c r="H965" s="133">
        <f>H966</f>
        <v>119586</v>
      </c>
      <c r="I965" s="133">
        <f>I966</f>
        <v>119586</v>
      </c>
      <c r="J965" s="134">
        <f t="shared" si="78"/>
        <v>0</v>
      </c>
      <c r="K965" s="133">
        <f>K966</f>
        <v>119586</v>
      </c>
    </row>
    <row r="966" spans="1:11" ht="22.5" customHeight="1">
      <c r="A966" s="135" t="s">
        <v>210</v>
      </c>
      <c r="B966" s="132" t="s">
        <v>716</v>
      </c>
      <c r="C966" s="136" t="s">
        <v>285</v>
      </c>
      <c r="D966" s="136" t="s">
        <v>377</v>
      </c>
      <c r="E966" s="136" t="s">
        <v>211</v>
      </c>
      <c r="F966" s="133">
        <f>F967</f>
        <v>119586</v>
      </c>
      <c r="G966" s="134">
        <f t="shared" si="77"/>
        <v>0</v>
      </c>
      <c r="H966" s="133">
        <f>H967</f>
        <v>119586</v>
      </c>
      <c r="I966" s="133">
        <f>I967</f>
        <v>119586</v>
      </c>
      <c r="J966" s="134">
        <f t="shared" si="78"/>
        <v>0</v>
      </c>
      <c r="K966" s="133">
        <f>K967</f>
        <v>119586</v>
      </c>
    </row>
    <row r="967" spans="1:11" ht="22.5" customHeight="1">
      <c r="A967" s="135" t="s">
        <v>214</v>
      </c>
      <c r="B967" s="132" t="s">
        <v>716</v>
      </c>
      <c r="C967" s="132" t="s">
        <v>285</v>
      </c>
      <c r="D967" s="132" t="s">
        <v>377</v>
      </c>
      <c r="E967" s="132" t="s">
        <v>215</v>
      </c>
      <c r="F967" s="133">
        <v>119586</v>
      </c>
      <c r="G967" s="134">
        <f t="shared" si="77"/>
        <v>0</v>
      </c>
      <c r="H967" s="133">
        <v>119586</v>
      </c>
      <c r="I967" s="133">
        <v>119586</v>
      </c>
      <c r="J967" s="134">
        <f t="shared" si="78"/>
        <v>0</v>
      </c>
      <c r="K967" s="133">
        <v>119586</v>
      </c>
    </row>
    <row r="968" spans="1:11" ht="11.25" customHeight="1">
      <c r="A968" s="135" t="s">
        <v>301</v>
      </c>
      <c r="B968" s="132" t="s">
        <v>716</v>
      </c>
      <c r="C968" s="136" t="s">
        <v>302</v>
      </c>
      <c r="D968" s="136"/>
      <c r="E968" s="136"/>
      <c r="F968" s="133">
        <f>F969+F974</f>
        <v>281862865</v>
      </c>
      <c r="G968" s="134">
        <f t="shared" si="77"/>
        <v>0</v>
      </c>
      <c r="H968" s="133">
        <f>H969+H974</f>
        <v>281862865</v>
      </c>
      <c r="I968" s="133">
        <f>I969+I974</f>
        <v>286591796</v>
      </c>
      <c r="J968" s="134">
        <f t="shared" si="78"/>
        <v>0</v>
      </c>
      <c r="K968" s="133">
        <f>K969+K974</f>
        <v>286591796</v>
      </c>
    </row>
    <row r="969" spans="1:11" ht="11.25" customHeight="1">
      <c r="A969" s="135" t="s">
        <v>728</v>
      </c>
      <c r="B969" s="132" t="s">
        <v>716</v>
      </c>
      <c r="C969" s="136" t="s">
        <v>729</v>
      </c>
      <c r="D969" s="136"/>
      <c r="E969" s="136"/>
      <c r="F969" s="133">
        <f t="shared" ref="F969:H972" si="79">F970</f>
        <v>151252000</v>
      </c>
      <c r="G969" s="134">
        <f t="shared" si="77"/>
        <v>0</v>
      </c>
      <c r="H969" s="133">
        <f t="shared" si="79"/>
        <v>151252000</v>
      </c>
      <c r="I969" s="133">
        <f>I970</f>
        <v>151252000</v>
      </c>
      <c r="J969" s="134">
        <f t="shared" si="78"/>
        <v>0</v>
      </c>
      <c r="K969" s="133">
        <f>K970</f>
        <v>151252000</v>
      </c>
    </row>
    <row r="970" spans="1:11" ht="11.25" customHeight="1">
      <c r="A970" s="135" t="s">
        <v>730</v>
      </c>
      <c r="B970" s="132" t="s">
        <v>716</v>
      </c>
      <c r="C970" s="136" t="s">
        <v>729</v>
      </c>
      <c r="D970" s="136" t="s">
        <v>731</v>
      </c>
      <c r="E970" s="136"/>
      <c r="F970" s="133">
        <f t="shared" si="79"/>
        <v>151252000</v>
      </c>
      <c r="G970" s="134">
        <f t="shared" si="77"/>
        <v>0</v>
      </c>
      <c r="H970" s="133">
        <f t="shared" si="79"/>
        <v>151252000</v>
      </c>
      <c r="I970" s="133">
        <f>I971</f>
        <v>151252000</v>
      </c>
      <c r="J970" s="134">
        <f t="shared" si="78"/>
        <v>0</v>
      </c>
      <c r="K970" s="133">
        <f>K971</f>
        <v>151252000</v>
      </c>
    </row>
    <row r="971" spans="1:11" ht="22.5" customHeight="1">
      <c r="A971" s="135" t="s">
        <v>732</v>
      </c>
      <c r="B971" s="132" t="s">
        <v>716</v>
      </c>
      <c r="C971" s="136" t="s">
        <v>729</v>
      </c>
      <c r="D971" s="136" t="s">
        <v>733</v>
      </c>
      <c r="E971" s="136"/>
      <c r="F971" s="133">
        <f t="shared" si="79"/>
        <v>151252000</v>
      </c>
      <c r="G971" s="134">
        <f t="shared" si="77"/>
        <v>0</v>
      </c>
      <c r="H971" s="133">
        <f t="shared" si="79"/>
        <v>151252000</v>
      </c>
      <c r="I971" s="133">
        <f>I972</f>
        <v>151252000</v>
      </c>
      <c r="J971" s="134">
        <f t="shared" si="78"/>
        <v>0</v>
      </c>
      <c r="K971" s="133">
        <f>K972</f>
        <v>151252000</v>
      </c>
    </row>
    <row r="972" spans="1:11" ht="11.25" customHeight="1">
      <c r="A972" s="135" t="s">
        <v>224</v>
      </c>
      <c r="B972" s="132" t="s">
        <v>716</v>
      </c>
      <c r="C972" s="136" t="s">
        <v>729</v>
      </c>
      <c r="D972" s="136" t="s">
        <v>733</v>
      </c>
      <c r="E972" s="136" t="s">
        <v>225</v>
      </c>
      <c r="F972" s="133">
        <f t="shared" si="79"/>
        <v>151252000</v>
      </c>
      <c r="G972" s="134">
        <f t="shared" si="77"/>
        <v>0</v>
      </c>
      <c r="H972" s="133">
        <f t="shared" si="79"/>
        <v>151252000</v>
      </c>
      <c r="I972" s="133">
        <f>I973</f>
        <v>151252000</v>
      </c>
      <c r="J972" s="134">
        <f t="shared" si="78"/>
        <v>0</v>
      </c>
      <c r="K972" s="133">
        <f>K973</f>
        <v>151252000</v>
      </c>
    </row>
    <row r="973" spans="1:11" ht="33.75" customHeight="1">
      <c r="A973" s="135" t="s">
        <v>280</v>
      </c>
      <c r="B973" s="132" t="s">
        <v>716</v>
      </c>
      <c r="C973" s="132" t="s">
        <v>729</v>
      </c>
      <c r="D973" s="132" t="s">
        <v>733</v>
      </c>
      <c r="E973" s="132" t="s">
        <v>281</v>
      </c>
      <c r="F973" s="133">
        <v>151252000</v>
      </c>
      <c r="G973" s="134">
        <f t="shared" si="77"/>
        <v>0</v>
      </c>
      <c r="H973" s="133">
        <v>151252000</v>
      </c>
      <c r="I973" s="133">
        <v>151252000</v>
      </c>
      <c r="J973" s="134">
        <f t="shared" si="78"/>
        <v>0</v>
      </c>
      <c r="K973" s="133">
        <v>151252000</v>
      </c>
    </row>
    <row r="974" spans="1:11" ht="11.25" customHeight="1">
      <c r="A974" s="135" t="s">
        <v>654</v>
      </c>
      <c r="B974" s="132" t="s">
        <v>716</v>
      </c>
      <c r="C974" s="136" t="s">
        <v>655</v>
      </c>
      <c r="D974" s="136"/>
      <c r="E974" s="136"/>
      <c r="F974" s="133">
        <f>F975+F980</f>
        <v>130610865</v>
      </c>
      <c r="G974" s="134">
        <f t="shared" si="77"/>
        <v>0</v>
      </c>
      <c r="H974" s="133">
        <f>H975+H980</f>
        <v>130610865</v>
      </c>
      <c r="I974" s="133">
        <f>I975+I980</f>
        <v>135339796</v>
      </c>
      <c r="J974" s="134">
        <f t="shared" si="78"/>
        <v>0</v>
      </c>
      <c r="K974" s="133">
        <f>K975+K980</f>
        <v>135339796</v>
      </c>
    </row>
    <row r="975" spans="1:11" ht="11.25" customHeight="1">
      <c r="A975" s="135" t="s">
        <v>656</v>
      </c>
      <c r="B975" s="132" t="s">
        <v>716</v>
      </c>
      <c r="C975" s="136" t="s">
        <v>655</v>
      </c>
      <c r="D975" s="136" t="s">
        <v>657</v>
      </c>
      <c r="E975" s="136"/>
      <c r="F975" s="133">
        <f>F976</f>
        <v>123780500</v>
      </c>
      <c r="G975" s="134">
        <f t="shared" si="77"/>
        <v>0</v>
      </c>
      <c r="H975" s="133">
        <f t="shared" ref="H975:I978" si="80">H976</f>
        <v>123780500</v>
      </c>
      <c r="I975" s="133">
        <f t="shared" si="80"/>
        <v>129969400</v>
      </c>
      <c r="J975" s="134">
        <f t="shared" si="78"/>
        <v>0</v>
      </c>
      <c r="K975" s="133">
        <f>K976</f>
        <v>129969400</v>
      </c>
    </row>
    <row r="976" spans="1:11" ht="11.25" customHeight="1">
      <c r="A976" s="135" t="s">
        <v>658</v>
      </c>
      <c r="B976" s="132" t="s">
        <v>716</v>
      </c>
      <c r="C976" s="136" t="s">
        <v>655</v>
      </c>
      <c r="D976" s="136" t="s">
        <v>659</v>
      </c>
      <c r="E976" s="136"/>
      <c r="F976" s="133">
        <f>F977</f>
        <v>123780500</v>
      </c>
      <c r="G976" s="134">
        <f t="shared" si="77"/>
        <v>0</v>
      </c>
      <c r="H976" s="133">
        <f t="shared" si="80"/>
        <v>123780500</v>
      </c>
      <c r="I976" s="133">
        <f t="shared" si="80"/>
        <v>129969400</v>
      </c>
      <c r="J976" s="134">
        <f t="shared" si="78"/>
        <v>0</v>
      </c>
      <c r="K976" s="133">
        <f>K977</f>
        <v>129969400</v>
      </c>
    </row>
    <row r="977" spans="1:13" ht="22.5" customHeight="1">
      <c r="A977" s="135" t="s">
        <v>208</v>
      </c>
      <c r="B977" s="132" t="s">
        <v>716</v>
      </c>
      <c r="C977" s="136" t="s">
        <v>655</v>
      </c>
      <c r="D977" s="136" t="s">
        <v>659</v>
      </c>
      <c r="E977" s="136" t="s">
        <v>209</v>
      </c>
      <c r="F977" s="133">
        <f>F978</f>
        <v>123780500</v>
      </c>
      <c r="G977" s="134">
        <f t="shared" si="77"/>
        <v>0</v>
      </c>
      <c r="H977" s="133">
        <f t="shared" si="80"/>
        <v>123780500</v>
      </c>
      <c r="I977" s="133">
        <f t="shared" si="80"/>
        <v>129969400</v>
      </c>
      <c r="J977" s="134">
        <f t="shared" si="78"/>
        <v>0</v>
      </c>
      <c r="K977" s="133">
        <f>K978</f>
        <v>129969400</v>
      </c>
    </row>
    <row r="978" spans="1:13" ht="22.5" customHeight="1">
      <c r="A978" s="135" t="s">
        <v>210</v>
      </c>
      <c r="B978" s="132" t="s">
        <v>716</v>
      </c>
      <c r="C978" s="136" t="s">
        <v>655</v>
      </c>
      <c r="D978" s="136" t="s">
        <v>659</v>
      </c>
      <c r="E978" s="136" t="s">
        <v>211</v>
      </c>
      <c r="F978" s="133">
        <f>F979</f>
        <v>123780500</v>
      </c>
      <c r="G978" s="134">
        <f t="shared" si="77"/>
        <v>0</v>
      </c>
      <c r="H978" s="133">
        <f t="shared" si="80"/>
        <v>123780500</v>
      </c>
      <c r="I978" s="133">
        <f t="shared" si="80"/>
        <v>129969400</v>
      </c>
      <c r="J978" s="134">
        <f t="shared" si="78"/>
        <v>0</v>
      </c>
      <c r="K978" s="133">
        <f>K979</f>
        <v>129969400</v>
      </c>
    </row>
    <row r="979" spans="1:13" ht="22.5" customHeight="1">
      <c r="A979" s="135" t="s">
        <v>214</v>
      </c>
      <c r="B979" s="132" t="s">
        <v>716</v>
      </c>
      <c r="C979" s="132" t="s">
        <v>655</v>
      </c>
      <c r="D979" s="132" t="s">
        <v>659</v>
      </c>
      <c r="E979" s="132" t="s">
        <v>215</v>
      </c>
      <c r="F979" s="133">
        <v>123780500</v>
      </c>
      <c r="G979" s="134">
        <f t="shared" si="77"/>
        <v>0</v>
      </c>
      <c r="H979" s="133">
        <v>123780500</v>
      </c>
      <c r="I979" s="133">
        <v>129969400</v>
      </c>
      <c r="J979" s="134">
        <f t="shared" si="78"/>
        <v>0</v>
      </c>
      <c r="K979" s="133">
        <v>129969400</v>
      </c>
      <c r="L979" s="148"/>
      <c r="M979" s="148"/>
    </row>
    <row r="980" spans="1:13" ht="11.25" customHeight="1">
      <c r="A980" s="135" t="s">
        <v>244</v>
      </c>
      <c r="B980" s="132" t="s">
        <v>716</v>
      </c>
      <c r="C980" s="132" t="s">
        <v>655</v>
      </c>
      <c r="D980" s="132" t="s">
        <v>245</v>
      </c>
      <c r="E980" s="132"/>
      <c r="F980" s="133">
        <f>F981</f>
        <v>6830365</v>
      </c>
      <c r="G980" s="134">
        <f t="shared" si="77"/>
        <v>0</v>
      </c>
      <c r="H980" s="133">
        <f>H981</f>
        <v>6830365</v>
      </c>
      <c r="I980" s="133">
        <f>I981</f>
        <v>5370396</v>
      </c>
      <c r="J980" s="134">
        <f t="shared" si="78"/>
        <v>0</v>
      </c>
      <c r="K980" s="133">
        <f>K981</f>
        <v>5370396</v>
      </c>
      <c r="L980" s="148"/>
      <c r="M980" s="148"/>
    </row>
    <row r="981" spans="1:13" ht="33.75" customHeight="1">
      <c r="A981" s="135" t="s">
        <v>814</v>
      </c>
      <c r="B981" s="132" t="s">
        <v>716</v>
      </c>
      <c r="C981" s="132" t="s">
        <v>655</v>
      </c>
      <c r="D981" s="132" t="s">
        <v>379</v>
      </c>
      <c r="E981" s="132"/>
      <c r="F981" s="133">
        <f>F982+F985</f>
        <v>6830365</v>
      </c>
      <c r="G981" s="134">
        <f t="shared" si="77"/>
        <v>0</v>
      </c>
      <c r="H981" s="133">
        <f>H982+H985</f>
        <v>6830365</v>
      </c>
      <c r="I981" s="133">
        <f>I982+I985</f>
        <v>5370396</v>
      </c>
      <c r="J981" s="134">
        <f t="shared" si="78"/>
        <v>0</v>
      </c>
      <c r="K981" s="133">
        <f>K982+K985</f>
        <v>5370396</v>
      </c>
      <c r="L981" s="148"/>
      <c r="M981" s="148"/>
    </row>
    <row r="982" spans="1:13" ht="22.5" customHeight="1">
      <c r="A982" s="135" t="s">
        <v>208</v>
      </c>
      <c r="B982" s="132" t="s">
        <v>716</v>
      </c>
      <c r="C982" s="132" t="s">
        <v>655</v>
      </c>
      <c r="D982" s="132" t="s">
        <v>379</v>
      </c>
      <c r="E982" s="132" t="s">
        <v>209</v>
      </c>
      <c r="F982" s="133">
        <f>F983</f>
        <v>5730365</v>
      </c>
      <c r="G982" s="134">
        <f t="shared" si="77"/>
        <v>0</v>
      </c>
      <c r="H982" s="133">
        <f>H983</f>
        <v>5730365</v>
      </c>
      <c r="I982" s="133">
        <f>I983</f>
        <v>5370396</v>
      </c>
      <c r="J982" s="134">
        <f t="shared" si="78"/>
        <v>0</v>
      </c>
      <c r="K982" s="133">
        <f>K983</f>
        <v>5370396</v>
      </c>
      <c r="L982" s="148"/>
      <c r="M982" s="148"/>
    </row>
    <row r="983" spans="1:13" ht="22.5" customHeight="1">
      <c r="A983" s="135" t="s">
        <v>210</v>
      </c>
      <c r="B983" s="132" t="s">
        <v>716</v>
      </c>
      <c r="C983" s="132" t="s">
        <v>655</v>
      </c>
      <c r="D983" s="132" t="s">
        <v>379</v>
      </c>
      <c r="E983" s="132" t="s">
        <v>211</v>
      </c>
      <c r="F983" s="133">
        <f>F984</f>
        <v>5730365</v>
      </c>
      <c r="G983" s="134">
        <f t="shared" si="77"/>
        <v>0</v>
      </c>
      <c r="H983" s="133">
        <f>H984</f>
        <v>5730365</v>
      </c>
      <c r="I983" s="133">
        <f>I984</f>
        <v>5370396</v>
      </c>
      <c r="J983" s="134">
        <f t="shared" si="78"/>
        <v>0</v>
      </c>
      <c r="K983" s="133">
        <f>K984</f>
        <v>5370396</v>
      </c>
      <c r="L983" s="148"/>
      <c r="M983" s="148"/>
    </row>
    <row r="984" spans="1:13" ht="22.5" customHeight="1">
      <c r="A984" s="135" t="s">
        <v>214</v>
      </c>
      <c r="B984" s="132" t="s">
        <v>716</v>
      </c>
      <c r="C984" s="132" t="s">
        <v>655</v>
      </c>
      <c r="D984" s="132" t="s">
        <v>379</v>
      </c>
      <c r="E984" s="132" t="s">
        <v>215</v>
      </c>
      <c r="F984" s="133">
        <v>5730365</v>
      </c>
      <c r="G984" s="134">
        <f t="shared" si="77"/>
        <v>0</v>
      </c>
      <c r="H984" s="133">
        <v>5730365</v>
      </c>
      <c r="I984" s="133">
        <v>5370396</v>
      </c>
      <c r="J984" s="134">
        <f t="shared" si="78"/>
        <v>0</v>
      </c>
      <c r="K984" s="133">
        <v>5370396</v>
      </c>
      <c r="L984" s="148"/>
      <c r="M984" s="148"/>
    </row>
    <row r="985" spans="1:13" s="120" customFormat="1" ht="51" customHeight="1">
      <c r="A985" s="135" t="s">
        <v>814</v>
      </c>
      <c r="B985" s="132" t="s">
        <v>716</v>
      </c>
      <c r="C985" s="132" t="s">
        <v>655</v>
      </c>
      <c r="D985" s="132" t="s">
        <v>379</v>
      </c>
      <c r="E985" s="132" t="s">
        <v>393</v>
      </c>
      <c r="F985" s="133">
        <f>F986</f>
        <v>1100000</v>
      </c>
      <c r="G985" s="134">
        <f t="shared" si="77"/>
        <v>0</v>
      </c>
      <c r="H985" s="133">
        <f>H986</f>
        <v>1100000</v>
      </c>
      <c r="I985" s="133"/>
      <c r="J985" s="134">
        <f t="shared" si="78"/>
        <v>0</v>
      </c>
      <c r="K985" s="133"/>
      <c r="L985" s="149"/>
      <c r="M985" s="149"/>
    </row>
    <row r="986" spans="1:13" ht="36" customHeight="1">
      <c r="A986" s="135" t="s">
        <v>664</v>
      </c>
      <c r="B986" s="132" t="s">
        <v>716</v>
      </c>
      <c r="C986" s="132" t="s">
        <v>655</v>
      </c>
      <c r="D986" s="132" t="s">
        <v>379</v>
      </c>
      <c r="E986" s="132" t="s">
        <v>665</v>
      </c>
      <c r="F986" s="133">
        <f>F987</f>
        <v>1100000</v>
      </c>
      <c r="G986" s="134">
        <f t="shared" si="77"/>
        <v>0</v>
      </c>
      <c r="H986" s="133">
        <f>H987</f>
        <v>1100000</v>
      </c>
      <c r="I986" s="133"/>
      <c r="J986" s="134">
        <f t="shared" si="78"/>
        <v>0</v>
      </c>
      <c r="K986" s="133"/>
      <c r="L986" s="148"/>
      <c r="M986" s="148"/>
    </row>
    <row r="987" spans="1:13" ht="65.25" customHeight="1">
      <c r="A987" s="135" t="s">
        <v>666</v>
      </c>
      <c r="B987" s="132" t="s">
        <v>716</v>
      </c>
      <c r="C987" s="132" t="s">
        <v>655</v>
      </c>
      <c r="D987" s="132" t="s">
        <v>379</v>
      </c>
      <c r="E987" s="132" t="s">
        <v>667</v>
      </c>
      <c r="F987" s="133">
        <v>1100000</v>
      </c>
      <c r="G987" s="134">
        <f t="shared" si="77"/>
        <v>0</v>
      </c>
      <c r="H987" s="133">
        <v>1100000</v>
      </c>
      <c r="I987" s="133"/>
      <c r="J987" s="134">
        <f t="shared" si="78"/>
        <v>0</v>
      </c>
      <c r="K987" s="133"/>
      <c r="L987" s="148"/>
      <c r="M987" s="148"/>
    </row>
    <row r="988" spans="1:13" ht="11.25" customHeight="1">
      <c r="A988" s="135" t="s">
        <v>384</v>
      </c>
      <c r="B988" s="132" t="s">
        <v>716</v>
      </c>
      <c r="C988" s="136" t="s">
        <v>385</v>
      </c>
      <c r="D988" s="136"/>
      <c r="E988" s="136"/>
      <c r="F988" s="133">
        <f>F989+F1010+F1018+F1046</f>
        <v>272929200</v>
      </c>
      <c r="G988" s="134">
        <f t="shared" si="77"/>
        <v>0</v>
      </c>
      <c r="H988" s="133">
        <f>H989+H1010+H1018+H1046</f>
        <v>272929200</v>
      </c>
      <c r="I988" s="133">
        <f>I989+I1010+I1018+I1046</f>
        <v>279711700</v>
      </c>
      <c r="J988" s="134">
        <f t="shared" si="78"/>
        <v>0</v>
      </c>
      <c r="K988" s="133">
        <f>K989+K1010+K1018+K1046</f>
        <v>279711700</v>
      </c>
    </row>
    <row r="989" spans="1:13" ht="11.25" customHeight="1">
      <c r="A989" s="135" t="s">
        <v>386</v>
      </c>
      <c r="B989" s="132" t="s">
        <v>716</v>
      </c>
      <c r="C989" s="136" t="s">
        <v>387</v>
      </c>
      <c r="D989" s="136"/>
      <c r="E989" s="136"/>
      <c r="F989" s="133">
        <f>F990+F1006+F1002</f>
        <v>22246500</v>
      </c>
      <c r="G989" s="134">
        <f t="shared" si="77"/>
        <v>0</v>
      </c>
      <c r="H989" s="133">
        <f>H990+H1006+H1002</f>
        <v>22246500</v>
      </c>
      <c r="I989" s="133">
        <f>I990+I1006+I1002</f>
        <v>22626500</v>
      </c>
      <c r="J989" s="134">
        <f t="shared" si="78"/>
        <v>0</v>
      </c>
      <c r="K989" s="133">
        <f>K990+K1006+K1002</f>
        <v>22626500</v>
      </c>
    </row>
    <row r="990" spans="1:13" ht="11.25" customHeight="1">
      <c r="A990" s="135" t="s">
        <v>388</v>
      </c>
      <c r="B990" s="132" t="s">
        <v>716</v>
      </c>
      <c r="C990" s="136" t="s">
        <v>387</v>
      </c>
      <c r="D990" s="136" t="s">
        <v>389</v>
      </c>
      <c r="E990" s="136"/>
      <c r="F990" s="133">
        <f>F991+F994+F998</f>
        <v>21924000</v>
      </c>
      <c r="G990" s="134">
        <f t="shared" si="77"/>
        <v>0</v>
      </c>
      <c r="H990" s="133">
        <f>H991+H994+H998</f>
        <v>21924000</v>
      </c>
      <c r="I990" s="133">
        <f>I991+I994+I998</f>
        <v>22304000</v>
      </c>
      <c r="J990" s="134">
        <f t="shared" si="78"/>
        <v>0</v>
      </c>
      <c r="K990" s="133">
        <f>K991+K994+K998</f>
        <v>22304000</v>
      </c>
    </row>
    <row r="991" spans="1:13" ht="33.75" customHeight="1">
      <c r="A991" s="135" t="s">
        <v>749</v>
      </c>
      <c r="B991" s="132" t="s">
        <v>716</v>
      </c>
      <c r="C991" s="136" t="s">
        <v>387</v>
      </c>
      <c r="D991" s="136" t="s">
        <v>750</v>
      </c>
      <c r="E991" s="136"/>
      <c r="F991" s="133">
        <f>F992</f>
        <v>12642000</v>
      </c>
      <c r="G991" s="134">
        <f t="shared" si="77"/>
        <v>0</v>
      </c>
      <c r="H991" s="133">
        <f>H992</f>
        <v>12642000</v>
      </c>
      <c r="I991" s="133">
        <f>I992</f>
        <v>12642000</v>
      </c>
      <c r="J991" s="134">
        <f t="shared" si="78"/>
        <v>0</v>
      </c>
      <c r="K991" s="133">
        <f>K992</f>
        <v>12642000</v>
      </c>
    </row>
    <row r="992" spans="1:13" ht="11.25" customHeight="1">
      <c r="A992" s="135" t="s">
        <v>224</v>
      </c>
      <c r="B992" s="132" t="s">
        <v>716</v>
      </c>
      <c r="C992" s="136" t="s">
        <v>387</v>
      </c>
      <c r="D992" s="136" t="s">
        <v>750</v>
      </c>
      <c r="E992" s="136" t="s">
        <v>225</v>
      </c>
      <c r="F992" s="133">
        <f>F993</f>
        <v>12642000</v>
      </c>
      <c r="G992" s="134">
        <f t="shared" si="77"/>
        <v>0</v>
      </c>
      <c r="H992" s="133">
        <f>H993</f>
        <v>12642000</v>
      </c>
      <c r="I992" s="133">
        <f>I993</f>
        <v>12642000</v>
      </c>
      <c r="J992" s="134">
        <f t="shared" si="78"/>
        <v>0</v>
      </c>
      <c r="K992" s="133">
        <f>K993</f>
        <v>12642000</v>
      </c>
    </row>
    <row r="993" spans="1:11" ht="33.75" customHeight="1">
      <c r="A993" s="135" t="s">
        <v>280</v>
      </c>
      <c r="B993" s="132" t="s">
        <v>716</v>
      </c>
      <c r="C993" s="132" t="s">
        <v>387</v>
      </c>
      <c r="D993" s="132" t="s">
        <v>750</v>
      </c>
      <c r="E993" s="132" t="s">
        <v>281</v>
      </c>
      <c r="F993" s="133">
        <v>12642000</v>
      </c>
      <c r="G993" s="134">
        <f t="shared" si="77"/>
        <v>0</v>
      </c>
      <c r="H993" s="133">
        <v>12642000</v>
      </c>
      <c r="I993" s="133">
        <v>12642000</v>
      </c>
      <c r="J993" s="134">
        <f t="shared" si="78"/>
        <v>0</v>
      </c>
      <c r="K993" s="133">
        <v>12642000</v>
      </c>
    </row>
    <row r="994" spans="1:11" ht="22.5" customHeight="1">
      <c r="A994" s="135" t="s">
        <v>751</v>
      </c>
      <c r="B994" s="132" t="s">
        <v>716</v>
      </c>
      <c r="C994" s="136" t="s">
        <v>387</v>
      </c>
      <c r="D994" s="136" t="s">
        <v>752</v>
      </c>
      <c r="E994" s="132"/>
      <c r="F994" s="133">
        <f t="shared" ref="F994:H996" si="81">F995</f>
        <v>1000000</v>
      </c>
      <c r="G994" s="134">
        <f t="shared" si="77"/>
        <v>0</v>
      </c>
      <c r="H994" s="133">
        <f t="shared" si="81"/>
        <v>1000000</v>
      </c>
      <c r="I994" s="133">
        <f>I995</f>
        <v>1000000</v>
      </c>
      <c r="J994" s="134">
        <f t="shared" si="78"/>
        <v>0</v>
      </c>
      <c r="K994" s="133">
        <f>K995</f>
        <v>1000000</v>
      </c>
    </row>
    <row r="995" spans="1:11" ht="22.5" customHeight="1">
      <c r="A995" s="135" t="s">
        <v>208</v>
      </c>
      <c r="B995" s="132" t="s">
        <v>716</v>
      </c>
      <c r="C995" s="136" t="s">
        <v>387</v>
      </c>
      <c r="D995" s="136" t="s">
        <v>752</v>
      </c>
      <c r="E995" s="132" t="s">
        <v>209</v>
      </c>
      <c r="F995" s="133">
        <f t="shared" si="81"/>
        <v>1000000</v>
      </c>
      <c r="G995" s="134">
        <f t="shared" si="77"/>
        <v>0</v>
      </c>
      <c r="H995" s="133">
        <f t="shared" si="81"/>
        <v>1000000</v>
      </c>
      <c r="I995" s="133">
        <f>I996</f>
        <v>1000000</v>
      </c>
      <c r="J995" s="134">
        <f t="shared" si="78"/>
        <v>0</v>
      </c>
      <c r="K995" s="133">
        <f>K996</f>
        <v>1000000</v>
      </c>
    </row>
    <row r="996" spans="1:11" ht="22.5" customHeight="1">
      <c r="A996" s="135" t="s">
        <v>210</v>
      </c>
      <c r="B996" s="132" t="s">
        <v>716</v>
      </c>
      <c r="C996" s="136" t="s">
        <v>387</v>
      </c>
      <c r="D996" s="136" t="s">
        <v>752</v>
      </c>
      <c r="E996" s="132" t="s">
        <v>211</v>
      </c>
      <c r="F996" s="133">
        <f t="shared" si="81"/>
        <v>1000000</v>
      </c>
      <c r="G996" s="134">
        <f t="shared" si="77"/>
        <v>0</v>
      </c>
      <c r="H996" s="133">
        <f t="shared" si="81"/>
        <v>1000000</v>
      </c>
      <c r="I996" s="133">
        <f>I997</f>
        <v>1000000</v>
      </c>
      <c r="J996" s="134">
        <f t="shared" si="78"/>
        <v>0</v>
      </c>
      <c r="K996" s="133">
        <f>K997</f>
        <v>1000000</v>
      </c>
    </row>
    <row r="997" spans="1:11" ht="33.75" customHeight="1">
      <c r="A997" s="135" t="s">
        <v>650</v>
      </c>
      <c r="B997" s="132" t="s">
        <v>716</v>
      </c>
      <c r="C997" s="132" t="s">
        <v>387</v>
      </c>
      <c r="D997" s="132" t="s">
        <v>752</v>
      </c>
      <c r="E997" s="132" t="s">
        <v>651</v>
      </c>
      <c r="F997" s="133">
        <v>1000000</v>
      </c>
      <c r="G997" s="134">
        <f t="shared" si="77"/>
        <v>0</v>
      </c>
      <c r="H997" s="133">
        <v>1000000</v>
      </c>
      <c r="I997" s="133">
        <v>1000000</v>
      </c>
      <c r="J997" s="134">
        <f t="shared" si="78"/>
        <v>0</v>
      </c>
      <c r="K997" s="133">
        <v>1000000</v>
      </c>
    </row>
    <row r="998" spans="1:11" ht="11.25" customHeight="1">
      <c r="A998" s="135" t="s">
        <v>390</v>
      </c>
      <c r="B998" s="132" t="s">
        <v>716</v>
      </c>
      <c r="C998" s="136" t="s">
        <v>387</v>
      </c>
      <c r="D998" s="136" t="s">
        <v>753</v>
      </c>
      <c r="E998" s="132"/>
      <c r="F998" s="133">
        <f t="shared" ref="F998:H1000" si="82">F999</f>
        <v>8282000</v>
      </c>
      <c r="G998" s="134">
        <f t="shared" si="77"/>
        <v>0</v>
      </c>
      <c r="H998" s="133">
        <f t="shared" si="82"/>
        <v>8282000</v>
      </c>
      <c r="I998" s="133">
        <f>I999</f>
        <v>8662000</v>
      </c>
      <c r="J998" s="134">
        <f t="shared" si="78"/>
        <v>0</v>
      </c>
      <c r="K998" s="133">
        <f>K999</f>
        <v>8662000</v>
      </c>
    </row>
    <row r="999" spans="1:11" ht="22.5" customHeight="1">
      <c r="A999" s="135" t="s">
        <v>208</v>
      </c>
      <c r="B999" s="132" t="s">
        <v>716</v>
      </c>
      <c r="C999" s="136" t="s">
        <v>387</v>
      </c>
      <c r="D999" s="136" t="s">
        <v>753</v>
      </c>
      <c r="E999" s="132" t="s">
        <v>209</v>
      </c>
      <c r="F999" s="133">
        <f t="shared" si="82"/>
        <v>8282000</v>
      </c>
      <c r="G999" s="134">
        <f t="shared" si="77"/>
        <v>0</v>
      </c>
      <c r="H999" s="133">
        <f t="shared" si="82"/>
        <v>8282000</v>
      </c>
      <c r="I999" s="133">
        <f>I1000</f>
        <v>8662000</v>
      </c>
      <c r="J999" s="134">
        <f t="shared" si="78"/>
        <v>0</v>
      </c>
      <c r="K999" s="133">
        <f>K1000</f>
        <v>8662000</v>
      </c>
    </row>
    <row r="1000" spans="1:11" ht="22.5" customHeight="1">
      <c r="A1000" s="135" t="s">
        <v>210</v>
      </c>
      <c r="B1000" s="132" t="s">
        <v>716</v>
      </c>
      <c r="C1000" s="136" t="s">
        <v>387</v>
      </c>
      <c r="D1000" s="136" t="s">
        <v>753</v>
      </c>
      <c r="E1000" s="132" t="s">
        <v>211</v>
      </c>
      <c r="F1000" s="133">
        <f t="shared" si="82"/>
        <v>8282000</v>
      </c>
      <c r="G1000" s="134">
        <f t="shared" ref="G1000:G1063" si="83">H1000-F1000</f>
        <v>0</v>
      </c>
      <c r="H1000" s="133">
        <f t="shared" si="82"/>
        <v>8282000</v>
      </c>
      <c r="I1000" s="133">
        <f>I1001</f>
        <v>8662000</v>
      </c>
      <c r="J1000" s="134">
        <f t="shared" ref="J1000:J1063" si="84">K1000-I1000</f>
        <v>0</v>
      </c>
      <c r="K1000" s="133">
        <f>K1001</f>
        <v>8662000</v>
      </c>
    </row>
    <row r="1001" spans="1:11" ht="22.5" customHeight="1">
      <c r="A1001" s="135" t="s">
        <v>214</v>
      </c>
      <c r="B1001" s="132" t="s">
        <v>716</v>
      </c>
      <c r="C1001" s="132" t="s">
        <v>387</v>
      </c>
      <c r="D1001" s="132" t="s">
        <v>753</v>
      </c>
      <c r="E1001" s="132" t="s">
        <v>215</v>
      </c>
      <c r="F1001" s="133">
        <v>8282000</v>
      </c>
      <c r="G1001" s="134">
        <f t="shared" si="83"/>
        <v>0</v>
      </c>
      <c r="H1001" s="133">
        <v>8282000</v>
      </c>
      <c r="I1001" s="133">
        <v>8662000</v>
      </c>
      <c r="J1001" s="134">
        <f t="shared" si="84"/>
        <v>0</v>
      </c>
      <c r="K1001" s="133">
        <v>8662000</v>
      </c>
    </row>
    <row r="1002" spans="1:11" ht="11.25" customHeight="1">
      <c r="A1002" s="135" t="s">
        <v>292</v>
      </c>
      <c r="B1002" s="132" t="s">
        <v>716</v>
      </c>
      <c r="C1002" s="136" t="s">
        <v>387</v>
      </c>
      <c r="D1002" s="136" t="s">
        <v>293</v>
      </c>
      <c r="E1002" s="132"/>
      <c r="F1002" s="133">
        <f t="shared" ref="F1002:H1004" si="85">F1003</f>
        <v>306400</v>
      </c>
      <c r="G1002" s="134">
        <f t="shared" si="83"/>
        <v>0</v>
      </c>
      <c r="H1002" s="133">
        <f t="shared" si="85"/>
        <v>306400</v>
      </c>
      <c r="I1002" s="133">
        <f>I1003</f>
        <v>306400</v>
      </c>
      <c r="J1002" s="134">
        <f t="shared" si="84"/>
        <v>0</v>
      </c>
      <c r="K1002" s="133">
        <f>K1003</f>
        <v>306400</v>
      </c>
    </row>
    <row r="1003" spans="1:11" ht="22.5" customHeight="1">
      <c r="A1003" s="135" t="s">
        <v>754</v>
      </c>
      <c r="B1003" s="132" t="s">
        <v>716</v>
      </c>
      <c r="C1003" s="136" t="s">
        <v>387</v>
      </c>
      <c r="D1003" s="136" t="s">
        <v>737</v>
      </c>
      <c r="E1003" s="132"/>
      <c r="F1003" s="133">
        <f t="shared" si="85"/>
        <v>306400</v>
      </c>
      <c r="G1003" s="134">
        <f t="shared" si="83"/>
        <v>0</v>
      </c>
      <c r="H1003" s="133">
        <f t="shared" si="85"/>
        <v>306400</v>
      </c>
      <c r="I1003" s="133">
        <f>I1004</f>
        <v>306400</v>
      </c>
      <c r="J1003" s="134">
        <f t="shared" si="84"/>
        <v>0</v>
      </c>
      <c r="K1003" s="133">
        <f>K1004</f>
        <v>306400</v>
      </c>
    </row>
    <row r="1004" spans="1:11" ht="11.25" customHeight="1">
      <c r="A1004" s="135" t="s">
        <v>224</v>
      </c>
      <c r="B1004" s="132" t="s">
        <v>716</v>
      </c>
      <c r="C1004" s="136" t="s">
        <v>387</v>
      </c>
      <c r="D1004" s="136" t="s">
        <v>737</v>
      </c>
      <c r="E1004" s="132" t="s">
        <v>225</v>
      </c>
      <c r="F1004" s="133">
        <f t="shared" si="85"/>
        <v>306400</v>
      </c>
      <c r="G1004" s="134">
        <f t="shared" si="83"/>
        <v>0</v>
      </c>
      <c r="H1004" s="133">
        <f t="shared" si="85"/>
        <v>306400</v>
      </c>
      <c r="I1004" s="133">
        <f>I1005</f>
        <v>306400</v>
      </c>
      <c r="J1004" s="134">
        <f t="shared" si="84"/>
        <v>0</v>
      </c>
      <c r="K1004" s="133">
        <f>K1005</f>
        <v>306400</v>
      </c>
    </row>
    <row r="1005" spans="1:11" ht="33.75" customHeight="1">
      <c r="A1005" s="135" t="s">
        <v>280</v>
      </c>
      <c r="B1005" s="132" t="s">
        <v>716</v>
      </c>
      <c r="C1005" s="132" t="s">
        <v>387</v>
      </c>
      <c r="D1005" s="132" t="s">
        <v>737</v>
      </c>
      <c r="E1005" s="132" t="s">
        <v>281</v>
      </c>
      <c r="F1005" s="133">
        <v>306400</v>
      </c>
      <c r="G1005" s="134">
        <f t="shared" si="83"/>
        <v>0</v>
      </c>
      <c r="H1005" s="133">
        <v>306400</v>
      </c>
      <c r="I1005" s="133">
        <v>306400</v>
      </c>
      <c r="J1005" s="134">
        <f t="shared" si="84"/>
        <v>0</v>
      </c>
      <c r="K1005" s="133">
        <v>306400</v>
      </c>
    </row>
    <row r="1006" spans="1:11" ht="11.25" customHeight="1">
      <c r="A1006" s="135" t="s">
        <v>244</v>
      </c>
      <c r="B1006" s="132" t="s">
        <v>716</v>
      </c>
      <c r="C1006" s="136" t="s">
        <v>387</v>
      </c>
      <c r="D1006" s="136" t="s">
        <v>245</v>
      </c>
      <c r="E1006" s="136"/>
      <c r="F1006" s="133">
        <f t="shared" ref="F1006:H1008" si="86">F1007</f>
        <v>16100</v>
      </c>
      <c r="G1006" s="134">
        <f t="shared" si="83"/>
        <v>0</v>
      </c>
      <c r="H1006" s="133">
        <f t="shared" si="86"/>
        <v>16100</v>
      </c>
      <c r="I1006" s="133">
        <f>I1007</f>
        <v>16100</v>
      </c>
      <c r="J1006" s="134">
        <f t="shared" si="84"/>
        <v>0</v>
      </c>
      <c r="K1006" s="133">
        <f>K1007</f>
        <v>16100</v>
      </c>
    </row>
    <row r="1007" spans="1:11" ht="22.5" customHeight="1">
      <c r="A1007" s="135" t="s">
        <v>690</v>
      </c>
      <c r="B1007" s="132" t="s">
        <v>716</v>
      </c>
      <c r="C1007" s="136" t="s">
        <v>387</v>
      </c>
      <c r="D1007" s="136" t="s">
        <v>691</v>
      </c>
      <c r="E1007" s="136"/>
      <c r="F1007" s="133">
        <f t="shared" si="86"/>
        <v>16100</v>
      </c>
      <c r="G1007" s="134">
        <f t="shared" si="83"/>
        <v>0</v>
      </c>
      <c r="H1007" s="133">
        <f t="shared" si="86"/>
        <v>16100</v>
      </c>
      <c r="I1007" s="133">
        <f>I1008</f>
        <v>16100</v>
      </c>
      <c r="J1007" s="134">
        <f t="shared" si="84"/>
        <v>0</v>
      </c>
      <c r="K1007" s="133">
        <f>K1008</f>
        <v>16100</v>
      </c>
    </row>
    <row r="1008" spans="1:11" ht="11.25" customHeight="1">
      <c r="A1008" s="135" t="s">
        <v>224</v>
      </c>
      <c r="B1008" s="132" t="s">
        <v>716</v>
      </c>
      <c r="C1008" s="136" t="s">
        <v>387</v>
      </c>
      <c r="D1008" s="136" t="s">
        <v>691</v>
      </c>
      <c r="E1008" s="136" t="s">
        <v>225</v>
      </c>
      <c r="F1008" s="133">
        <f t="shared" si="86"/>
        <v>16100</v>
      </c>
      <c r="G1008" s="134">
        <f t="shared" si="83"/>
        <v>0</v>
      </c>
      <c r="H1008" s="133">
        <f t="shared" si="86"/>
        <v>16100</v>
      </c>
      <c r="I1008" s="133">
        <f>I1009</f>
        <v>16100</v>
      </c>
      <c r="J1008" s="134">
        <f t="shared" si="84"/>
        <v>0</v>
      </c>
      <c r="K1008" s="133">
        <f>K1009</f>
        <v>16100</v>
      </c>
    </row>
    <row r="1009" spans="1:11" ht="33.75" customHeight="1">
      <c r="A1009" s="135" t="s">
        <v>280</v>
      </c>
      <c r="B1009" s="132" t="s">
        <v>716</v>
      </c>
      <c r="C1009" s="132" t="s">
        <v>387</v>
      </c>
      <c r="D1009" s="132" t="s">
        <v>691</v>
      </c>
      <c r="E1009" s="132" t="s">
        <v>281</v>
      </c>
      <c r="F1009" s="133">
        <v>16100</v>
      </c>
      <c r="G1009" s="134">
        <f t="shared" si="83"/>
        <v>0</v>
      </c>
      <c r="H1009" s="133">
        <v>16100</v>
      </c>
      <c r="I1009" s="133">
        <v>16100</v>
      </c>
      <c r="J1009" s="134">
        <f t="shared" si="84"/>
        <v>0</v>
      </c>
      <c r="K1009" s="133">
        <v>16100</v>
      </c>
    </row>
    <row r="1010" spans="1:11" ht="11.25" customHeight="1">
      <c r="A1010" s="135" t="s">
        <v>678</v>
      </c>
      <c r="B1010" s="132" t="s">
        <v>716</v>
      </c>
      <c r="C1010" s="136" t="s">
        <v>679</v>
      </c>
      <c r="D1010" s="136"/>
      <c r="E1010" s="136"/>
      <c r="F1010" s="133">
        <f>F1011</f>
        <v>19537800</v>
      </c>
      <c r="G1010" s="134">
        <f t="shared" si="83"/>
        <v>0</v>
      </c>
      <c r="H1010" s="133">
        <f>H1011</f>
        <v>19537800</v>
      </c>
      <c r="I1010" s="133">
        <f>I1011</f>
        <v>21159500</v>
      </c>
      <c r="J1010" s="134">
        <f t="shared" si="84"/>
        <v>0</v>
      </c>
      <c r="K1010" s="133">
        <f>K1011</f>
        <v>21159500</v>
      </c>
    </row>
    <row r="1011" spans="1:11" ht="11.25" customHeight="1">
      <c r="A1011" s="135" t="s">
        <v>680</v>
      </c>
      <c r="B1011" s="132" t="s">
        <v>716</v>
      </c>
      <c r="C1011" s="136" t="s">
        <v>679</v>
      </c>
      <c r="D1011" s="136" t="s">
        <v>681</v>
      </c>
      <c r="E1011" s="136"/>
      <c r="F1011" s="133">
        <f>F1012+F1015</f>
        <v>19537800</v>
      </c>
      <c r="G1011" s="134">
        <f t="shared" si="83"/>
        <v>0</v>
      </c>
      <c r="H1011" s="133">
        <f>H1012+H1015</f>
        <v>19537800</v>
      </c>
      <c r="I1011" s="133">
        <f>I1012+I1015</f>
        <v>21159500</v>
      </c>
      <c r="J1011" s="134">
        <f t="shared" si="84"/>
        <v>0</v>
      </c>
      <c r="K1011" s="133">
        <f>K1012+K1015</f>
        <v>21159500</v>
      </c>
    </row>
    <row r="1012" spans="1:11" ht="45" customHeight="1">
      <c r="A1012" s="135" t="s">
        <v>759</v>
      </c>
      <c r="B1012" s="132" t="s">
        <v>716</v>
      </c>
      <c r="C1012" s="136" t="s">
        <v>679</v>
      </c>
      <c r="D1012" s="136" t="s">
        <v>760</v>
      </c>
      <c r="E1012" s="136"/>
      <c r="F1012" s="133">
        <f>F1013</f>
        <v>11272100</v>
      </c>
      <c r="G1012" s="134">
        <f t="shared" si="83"/>
        <v>0</v>
      </c>
      <c r="H1012" s="133">
        <f>H1013</f>
        <v>11272100</v>
      </c>
      <c r="I1012" s="133">
        <f>I1013</f>
        <v>12467000</v>
      </c>
      <c r="J1012" s="134">
        <f t="shared" si="84"/>
        <v>0</v>
      </c>
      <c r="K1012" s="133">
        <f>K1013</f>
        <v>12467000</v>
      </c>
    </row>
    <row r="1013" spans="1:11" ht="11.25" customHeight="1">
      <c r="A1013" s="135" t="s">
        <v>224</v>
      </c>
      <c r="B1013" s="132" t="s">
        <v>716</v>
      </c>
      <c r="C1013" s="136" t="s">
        <v>679</v>
      </c>
      <c r="D1013" s="136" t="s">
        <v>760</v>
      </c>
      <c r="E1013" s="136" t="s">
        <v>225</v>
      </c>
      <c r="F1013" s="133">
        <f>F1014</f>
        <v>11272100</v>
      </c>
      <c r="G1013" s="134">
        <f t="shared" si="83"/>
        <v>0</v>
      </c>
      <c r="H1013" s="133">
        <f>H1014</f>
        <v>11272100</v>
      </c>
      <c r="I1013" s="133">
        <f>I1014</f>
        <v>12467000</v>
      </c>
      <c r="J1013" s="134">
        <f t="shared" si="84"/>
        <v>0</v>
      </c>
      <c r="K1013" s="133">
        <f>K1014</f>
        <v>12467000</v>
      </c>
    </row>
    <row r="1014" spans="1:11" ht="33.75" customHeight="1">
      <c r="A1014" s="135" t="s">
        <v>280</v>
      </c>
      <c r="B1014" s="132" t="s">
        <v>716</v>
      </c>
      <c r="C1014" s="132" t="s">
        <v>679</v>
      </c>
      <c r="D1014" s="132" t="s">
        <v>760</v>
      </c>
      <c r="E1014" s="132" t="s">
        <v>281</v>
      </c>
      <c r="F1014" s="133">
        <v>11272100</v>
      </c>
      <c r="G1014" s="134">
        <f t="shared" si="83"/>
        <v>0</v>
      </c>
      <c r="H1014" s="133">
        <v>11272100</v>
      </c>
      <c r="I1014" s="133">
        <v>12467000</v>
      </c>
      <c r="J1014" s="134">
        <f t="shared" si="84"/>
        <v>0</v>
      </c>
      <c r="K1014" s="133">
        <v>12467000</v>
      </c>
    </row>
    <row r="1015" spans="1:11" ht="11.25" customHeight="1">
      <c r="A1015" s="135" t="s">
        <v>682</v>
      </c>
      <c r="B1015" s="132" t="s">
        <v>716</v>
      </c>
      <c r="C1015" s="136" t="s">
        <v>679</v>
      </c>
      <c r="D1015" s="136" t="s">
        <v>683</v>
      </c>
      <c r="E1015" s="132"/>
      <c r="F1015" s="133">
        <f>F1016</f>
        <v>8265700</v>
      </c>
      <c r="G1015" s="134">
        <f t="shared" si="83"/>
        <v>0</v>
      </c>
      <c r="H1015" s="133">
        <f>H1016</f>
        <v>8265700</v>
      </c>
      <c r="I1015" s="133">
        <f>I1016</f>
        <v>8692500</v>
      </c>
      <c r="J1015" s="134">
        <f t="shared" si="84"/>
        <v>0</v>
      </c>
      <c r="K1015" s="133">
        <f>K1016</f>
        <v>8692500</v>
      </c>
    </row>
    <row r="1016" spans="1:11" ht="11.25" customHeight="1">
      <c r="A1016" s="135" t="s">
        <v>224</v>
      </c>
      <c r="B1016" s="132" t="s">
        <v>716</v>
      </c>
      <c r="C1016" s="136" t="s">
        <v>679</v>
      </c>
      <c r="D1016" s="136" t="s">
        <v>683</v>
      </c>
      <c r="E1016" s="132" t="s">
        <v>225</v>
      </c>
      <c r="F1016" s="133">
        <f>F1017</f>
        <v>8265700</v>
      </c>
      <c r="G1016" s="134">
        <f t="shared" si="83"/>
        <v>0</v>
      </c>
      <c r="H1016" s="133">
        <f>H1017</f>
        <v>8265700</v>
      </c>
      <c r="I1016" s="133">
        <f>I1017</f>
        <v>8692500</v>
      </c>
      <c r="J1016" s="134">
        <f t="shared" si="84"/>
        <v>0</v>
      </c>
      <c r="K1016" s="133">
        <f>K1017</f>
        <v>8692500</v>
      </c>
    </row>
    <row r="1017" spans="1:11" ht="33.75" customHeight="1">
      <c r="A1017" s="135" t="s">
        <v>280</v>
      </c>
      <c r="B1017" s="132" t="s">
        <v>716</v>
      </c>
      <c r="C1017" s="132" t="s">
        <v>679</v>
      </c>
      <c r="D1017" s="132" t="s">
        <v>683</v>
      </c>
      <c r="E1017" s="132" t="s">
        <v>281</v>
      </c>
      <c r="F1017" s="133">
        <v>8265700</v>
      </c>
      <c r="G1017" s="134">
        <f t="shared" si="83"/>
        <v>0</v>
      </c>
      <c r="H1017" s="133">
        <v>8265700</v>
      </c>
      <c r="I1017" s="133">
        <v>8692500</v>
      </c>
      <c r="J1017" s="134">
        <f t="shared" si="84"/>
        <v>0</v>
      </c>
      <c r="K1017" s="133">
        <v>8692500</v>
      </c>
    </row>
    <row r="1018" spans="1:11" ht="11.25" customHeight="1">
      <c r="A1018" s="135" t="s">
        <v>688</v>
      </c>
      <c r="B1018" s="132" t="s">
        <v>716</v>
      </c>
      <c r="C1018" s="136" t="s">
        <v>689</v>
      </c>
      <c r="D1018" s="136"/>
      <c r="E1018" s="136"/>
      <c r="F1018" s="133">
        <f>F1019+F1024+F1041</f>
        <v>150136400</v>
      </c>
      <c r="G1018" s="134">
        <f t="shared" si="83"/>
        <v>0</v>
      </c>
      <c r="H1018" s="133">
        <f>H1019+H1024+H1041</f>
        <v>150136400</v>
      </c>
      <c r="I1018" s="133">
        <f>I1019+I1024+I1041</f>
        <v>154711800</v>
      </c>
      <c r="J1018" s="134">
        <f t="shared" si="84"/>
        <v>0</v>
      </c>
      <c r="K1018" s="133">
        <f>K1019+K1024+K1041</f>
        <v>154711800</v>
      </c>
    </row>
    <row r="1019" spans="1:11" ht="11.25" customHeight="1">
      <c r="A1019" s="135" t="s">
        <v>292</v>
      </c>
      <c r="B1019" s="132" t="s">
        <v>716</v>
      </c>
      <c r="C1019" s="136" t="s">
        <v>689</v>
      </c>
      <c r="D1019" s="136" t="s">
        <v>293</v>
      </c>
      <c r="E1019" s="136"/>
      <c r="F1019" s="133">
        <f>F1020</f>
        <v>3428800</v>
      </c>
      <c r="G1019" s="134">
        <f t="shared" si="83"/>
        <v>0</v>
      </c>
      <c r="H1019" s="133">
        <f>H1020</f>
        <v>3428800</v>
      </c>
      <c r="I1019" s="133"/>
      <c r="J1019" s="134">
        <f t="shared" si="84"/>
        <v>0</v>
      </c>
      <c r="K1019" s="133"/>
    </row>
    <row r="1020" spans="1:11" ht="22.5" customHeight="1">
      <c r="A1020" s="135" t="s">
        <v>754</v>
      </c>
      <c r="B1020" s="132" t="s">
        <v>716</v>
      </c>
      <c r="C1020" s="136" t="s">
        <v>689</v>
      </c>
      <c r="D1020" s="136" t="s">
        <v>737</v>
      </c>
      <c r="E1020" s="136"/>
      <c r="F1020" s="133">
        <f>F1021</f>
        <v>3428800</v>
      </c>
      <c r="G1020" s="134">
        <f t="shared" si="83"/>
        <v>0</v>
      </c>
      <c r="H1020" s="133">
        <f>H1021</f>
        <v>3428800</v>
      </c>
      <c r="I1020" s="133"/>
      <c r="J1020" s="134">
        <f t="shared" si="84"/>
        <v>0</v>
      </c>
      <c r="K1020" s="133"/>
    </row>
    <row r="1021" spans="1:11" ht="22.5" customHeight="1">
      <c r="A1021" s="135" t="s">
        <v>208</v>
      </c>
      <c r="B1021" s="132" t="s">
        <v>716</v>
      </c>
      <c r="C1021" s="136" t="s">
        <v>689</v>
      </c>
      <c r="D1021" s="136" t="s">
        <v>737</v>
      </c>
      <c r="E1021" s="136" t="s">
        <v>209</v>
      </c>
      <c r="F1021" s="133">
        <f>F1022</f>
        <v>3428800</v>
      </c>
      <c r="G1021" s="134">
        <f t="shared" si="83"/>
        <v>0</v>
      </c>
      <c r="H1021" s="133">
        <f>H1022</f>
        <v>3428800</v>
      </c>
      <c r="I1021" s="133"/>
      <c r="J1021" s="134">
        <f t="shared" si="84"/>
        <v>0</v>
      </c>
      <c r="K1021" s="133"/>
    </row>
    <row r="1022" spans="1:11" ht="22.5" customHeight="1">
      <c r="A1022" s="135" t="s">
        <v>210</v>
      </c>
      <c r="B1022" s="132" t="s">
        <v>716</v>
      </c>
      <c r="C1022" s="136" t="s">
        <v>689</v>
      </c>
      <c r="D1022" s="136" t="s">
        <v>737</v>
      </c>
      <c r="E1022" s="136" t="s">
        <v>211</v>
      </c>
      <c r="F1022" s="133">
        <f>F1023</f>
        <v>3428800</v>
      </c>
      <c r="G1022" s="134">
        <f t="shared" si="83"/>
        <v>0</v>
      </c>
      <c r="H1022" s="133">
        <f>H1023</f>
        <v>3428800</v>
      </c>
      <c r="I1022" s="133"/>
      <c r="J1022" s="134">
        <f t="shared" si="84"/>
        <v>0</v>
      </c>
      <c r="K1022" s="133"/>
    </row>
    <row r="1023" spans="1:11" ht="22.5" customHeight="1">
      <c r="A1023" s="135" t="s">
        <v>214</v>
      </c>
      <c r="B1023" s="132" t="s">
        <v>716</v>
      </c>
      <c r="C1023" s="132" t="s">
        <v>689</v>
      </c>
      <c r="D1023" s="132" t="s">
        <v>737</v>
      </c>
      <c r="E1023" s="132" t="s">
        <v>215</v>
      </c>
      <c r="F1023" s="133">
        <v>3428800</v>
      </c>
      <c r="G1023" s="134">
        <f t="shared" si="83"/>
        <v>0</v>
      </c>
      <c r="H1023" s="133">
        <v>3428800</v>
      </c>
      <c r="I1023" s="133"/>
      <c r="J1023" s="134">
        <f t="shared" si="84"/>
        <v>0</v>
      </c>
      <c r="K1023" s="133"/>
    </row>
    <row r="1024" spans="1:11" ht="11.25" customHeight="1">
      <c r="A1024" s="135" t="s">
        <v>688</v>
      </c>
      <c r="B1024" s="132" t="s">
        <v>716</v>
      </c>
      <c r="C1024" s="136" t="s">
        <v>689</v>
      </c>
      <c r="D1024" s="136" t="s">
        <v>764</v>
      </c>
      <c r="E1024" s="136"/>
      <c r="F1024" s="133">
        <f>F1025+F1029+F1033+F1037</f>
        <v>146326600</v>
      </c>
      <c r="G1024" s="134">
        <f t="shared" si="83"/>
        <v>0</v>
      </c>
      <c r="H1024" s="133">
        <f>H1025+H1029+H1033+H1037</f>
        <v>146326600</v>
      </c>
      <c r="I1024" s="133">
        <f>I1025+I1029+I1033+I1037</f>
        <v>154711800</v>
      </c>
      <c r="J1024" s="134">
        <f t="shared" si="84"/>
        <v>0</v>
      </c>
      <c r="K1024" s="133">
        <f>K1025+K1029+K1033+K1037</f>
        <v>154711800</v>
      </c>
    </row>
    <row r="1025" spans="1:11" ht="11.25" customHeight="1">
      <c r="A1025" s="135" t="s">
        <v>765</v>
      </c>
      <c r="B1025" s="132" t="s">
        <v>716</v>
      </c>
      <c r="C1025" s="136" t="s">
        <v>689</v>
      </c>
      <c r="D1025" s="136" t="s">
        <v>766</v>
      </c>
      <c r="E1025" s="136"/>
      <c r="F1025" s="133">
        <f t="shared" ref="F1025:H1027" si="87">F1026</f>
        <v>30621000</v>
      </c>
      <c r="G1025" s="134">
        <f t="shared" si="83"/>
        <v>0</v>
      </c>
      <c r="H1025" s="133">
        <f t="shared" si="87"/>
        <v>30621000</v>
      </c>
      <c r="I1025" s="133">
        <f>I1026</f>
        <v>33422000</v>
      </c>
      <c r="J1025" s="134">
        <f t="shared" si="84"/>
        <v>0</v>
      </c>
      <c r="K1025" s="133">
        <f>K1026</f>
        <v>33422000</v>
      </c>
    </row>
    <row r="1026" spans="1:11" ht="22.5" customHeight="1">
      <c r="A1026" s="135" t="s">
        <v>208</v>
      </c>
      <c r="B1026" s="132" t="s">
        <v>716</v>
      </c>
      <c r="C1026" s="136" t="s">
        <v>689</v>
      </c>
      <c r="D1026" s="136" t="s">
        <v>766</v>
      </c>
      <c r="E1026" s="136" t="s">
        <v>209</v>
      </c>
      <c r="F1026" s="133">
        <f t="shared" si="87"/>
        <v>30621000</v>
      </c>
      <c r="G1026" s="134">
        <f t="shared" si="83"/>
        <v>0</v>
      </c>
      <c r="H1026" s="133">
        <f t="shared" si="87"/>
        <v>30621000</v>
      </c>
      <c r="I1026" s="133">
        <f>I1027</f>
        <v>33422000</v>
      </c>
      <c r="J1026" s="134">
        <f t="shared" si="84"/>
        <v>0</v>
      </c>
      <c r="K1026" s="133">
        <f>K1027</f>
        <v>33422000</v>
      </c>
    </row>
    <row r="1027" spans="1:11" ht="22.5" customHeight="1">
      <c r="A1027" s="135" t="s">
        <v>210</v>
      </c>
      <c r="B1027" s="132" t="s">
        <v>716</v>
      </c>
      <c r="C1027" s="136" t="s">
        <v>689</v>
      </c>
      <c r="D1027" s="136" t="s">
        <v>766</v>
      </c>
      <c r="E1027" s="136" t="s">
        <v>211</v>
      </c>
      <c r="F1027" s="133">
        <f t="shared" si="87"/>
        <v>30621000</v>
      </c>
      <c r="G1027" s="134">
        <f t="shared" si="83"/>
        <v>0</v>
      </c>
      <c r="H1027" s="133">
        <f t="shared" si="87"/>
        <v>30621000</v>
      </c>
      <c r="I1027" s="133">
        <f>I1028</f>
        <v>33422000</v>
      </c>
      <c r="J1027" s="134">
        <f t="shared" si="84"/>
        <v>0</v>
      </c>
      <c r="K1027" s="133">
        <f>K1028</f>
        <v>33422000</v>
      </c>
    </row>
    <row r="1028" spans="1:11" ht="22.5" customHeight="1">
      <c r="A1028" s="135" t="s">
        <v>214</v>
      </c>
      <c r="B1028" s="132" t="s">
        <v>716</v>
      </c>
      <c r="C1028" s="132" t="s">
        <v>689</v>
      </c>
      <c r="D1028" s="132" t="s">
        <v>766</v>
      </c>
      <c r="E1028" s="132" t="s">
        <v>215</v>
      </c>
      <c r="F1028" s="133">
        <v>30621000</v>
      </c>
      <c r="G1028" s="134">
        <f t="shared" si="83"/>
        <v>0</v>
      </c>
      <c r="H1028" s="133">
        <v>30621000</v>
      </c>
      <c r="I1028" s="133">
        <v>33422000</v>
      </c>
      <c r="J1028" s="134">
        <f t="shared" si="84"/>
        <v>0</v>
      </c>
      <c r="K1028" s="133">
        <v>33422000</v>
      </c>
    </row>
    <row r="1029" spans="1:11" ht="11.25" customHeight="1">
      <c r="A1029" s="135" t="s">
        <v>767</v>
      </c>
      <c r="B1029" s="132" t="s">
        <v>716</v>
      </c>
      <c r="C1029" s="136" t="s">
        <v>689</v>
      </c>
      <c r="D1029" s="136" t="s">
        <v>768</v>
      </c>
      <c r="E1029" s="132"/>
      <c r="F1029" s="133">
        <f t="shared" ref="F1029:H1031" si="88">F1030</f>
        <v>16616300</v>
      </c>
      <c r="G1029" s="134">
        <f t="shared" si="83"/>
        <v>0</v>
      </c>
      <c r="H1029" s="133">
        <f t="shared" si="88"/>
        <v>16616300</v>
      </c>
      <c r="I1029" s="133">
        <f>I1030</f>
        <v>17447100</v>
      </c>
      <c r="J1029" s="134">
        <f t="shared" si="84"/>
        <v>0</v>
      </c>
      <c r="K1029" s="133">
        <f>K1030</f>
        <v>17447100</v>
      </c>
    </row>
    <row r="1030" spans="1:11" ht="22.5" customHeight="1">
      <c r="A1030" s="135" t="s">
        <v>208</v>
      </c>
      <c r="B1030" s="132" t="s">
        <v>716</v>
      </c>
      <c r="C1030" s="136" t="s">
        <v>689</v>
      </c>
      <c r="D1030" s="136" t="s">
        <v>768</v>
      </c>
      <c r="E1030" s="136" t="s">
        <v>209</v>
      </c>
      <c r="F1030" s="133">
        <f t="shared" si="88"/>
        <v>16616300</v>
      </c>
      <c r="G1030" s="134">
        <f t="shared" si="83"/>
        <v>0</v>
      </c>
      <c r="H1030" s="133">
        <f t="shared" si="88"/>
        <v>16616300</v>
      </c>
      <c r="I1030" s="133">
        <f>I1031</f>
        <v>17447100</v>
      </c>
      <c r="J1030" s="134">
        <f t="shared" si="84"/>
        <v>0</v>
      </c>
      <c r="K1030" s="133">
        <f>K1031</f>
        <v>17447100</v>
      </c>
    </row>
    <row r="1031" spans="1:11" ht="22.5" customHeight="1">
      <c r="A1031" s="135" t="s">
        <v>210</v>
      </c>
      <c r="B1031" s="132" t="s">
        <v>716</v>
      </c>
      <c r="C1031" s="136" t="s">
        <v>689</v>
      </c>
      <c r="D1031" s="136" t="s">
        <v>768</v>
      </c>
      <c r="E1031" s="136" t="s">
        <v>211</v>
      </c>
      <c r="F1031" s="133">
        <f t="shared" si="88"/>
        <v>16616300</v>
      </c>
      <c r="G1031" s="134">
        <f t="shared" si="83"/>
        <v>0</v>
      </c>
      <c r="H1031" s="133">
        <f t="shared" si="88"/>
        <v>16616300</v>
      </c>
      <c r="I1031" s="133">
        <f>I1032</f>
        <v>17447100</v>
      </c>
      <c r="J1031" s="134">
        <f t="shared" si="84"/>
        <v>0</v>
      </c>
      <c r="K1031" s="133">
        <f>K1032</f>
        <v>17447100</v>
      </c>
    </row>
    <row r="1032" spans="1:11" ht="22.5" customHeight="1">
      <c r="A1032" s="135" t="s">
        <v>214</v>
      </c>
      <c r="B1032" s="132" t="s">
        <v>716</v>
      </c>
      <c r="C1032" s="132" t="s">
        <v>689</v>
      </c>
      <c r="D1032" s="132" t="s">
        <v>768</v>
      </c>
      <c r="E1032" s="132" t="s">
        <v>215</v>
      </c>
      <c r="F1032" s="133">
        <v>16616300</v>
      </c>
      <c r="G1032" s="134">
        <f t="shared" si="83"/>
        <v>0</v>
      </c>
      <c r="H1032" s="133">
        <v>16616300</v>
      </c>
      <c r="I1032" s="133">
        <v>17447100</v>
      </c>
      <c r="J1032" s="134">
        <f t="shared" si="84"/>
        <v>0</v>
      </c>
      <c r="K1032" s="133">
        <v>17447100</v>
      </c>
    </row>
    <row r="1033" spans="1:11" ht="11.25" customHeight="1">
      <c r="A1033" s="135" t="s">
        <v>769</v>
      </c>
      <c r="B1033" s="132" t="s">
        <v>716</v>
      </c>
      <c r="C1033" s="136" t="s">
        <v>689</v>
      </c>
      <c r="D1033" s="136" t="s">
        <v>770</v>
      </c>
      <c r="E1033" s="132"/>
      <c r="F1033" s="133">
        <f t="shared" ref="F1033:H1035" si="89">F1034</f>
        <v>8354000</v>
      </c>
      <c r="G1033" s="134">
        <f t="shared" si="83"/>
        <v>0</v>
      </c>
      <c r="H1033" s="133">
        <f t="shared" si="89"/>
        <v>8354000</v>
      </c>
      <c r="I1033" s="133">
        <f>I1034</f>
        <v>8771800</v>
      </c>
      <c r="J1033" s="134">
        <f t="shared" si="84"/>
        <v>0</v>
      </c>
      <c r="K1033" s="133">
        <f>K1034</f>
        <v>8771800</v>
      </c>
    </row>
    <row r="1034" spans="1:11" ht="22.5" customHeight="1">
      <c r="A1034" s="135" t="s">
        <v>208</v>
      </c>
      <c r="B1034" s="132" t="s">
        <v>716</v>
      </c>
      <c r="C1034" s="136" t="s">
        <v>689</v>
      </c>
      <c r="D1034" s="136" t="s">
        <v>770</v>
      </c>
      <c r="E1034" s="136" t="s">
        <v>209</v>
      </c>
      <c r="F1034" s="133">
        <f t="shared" si="89"/>
        <v>8354000</v>
      </c>
      <c r="G1034" s="134">
        <f t="shared" si="83"/>
        <v>0</v>
      </c>
      <c r="H1034" s="133">
        <f t="shared" si="89"/>
        <v>8354000</v>
      </c>
      <c r="I1034" s="133">
        <f>I1035</f>
        <v>8771800</v>
      </c>
      <c r="J1034" s="134">
        <f t="shared" si="84"/>
        <v>0</v>
      </c>
      <c r="K1034" s="133">
        <f>K1035</f>
        <v>8771800</v>
      </c>
    </row>
    <row r="1035" spans="1:11" ht="22.5" customHeight="1">
      <c r="A1035" s="135" t="s">
        <v>210</v>
      </c>
      <c r="B1035" s="132" t="s">
        <v>716</v>
      </c>
      <c r="C1035" s="136" t="s">
        <v>689</v>
      </c>
      <c r="D1035" s="136" t="s">
        <v>770</v>
      </c>
      <c r="E1035" s="136" t="s">
        <v>211</v>
      </c>
      <c r="F1035" s="133">
        <f t="shared" si="89"/>
        <v>8354000</v>
      </c>
      <c r="G1035" s="134">
        <f t="shared" si="83"/>
        <v>0</v>
      </c>
      <c r="H1035" s="133">
        <f t="shared" si="89"/>
        <v>8354000</v>
      </c>
      <c r="I1035" s="133">
        <f>I1036</f>
        <v>8771800</v>
      </c>
      <c r="J1035" s="134">
        <f t="shared" si="84"/>
        <v>0</v>
      </c>
      <c r="K1035" s="133">
        <f>K1036</f>
        <v>8771800</v>
      </c>
    </row>
    <row r="1036" spans="1:11" ht="22.5" customHeight="1">
      <c r="A1036" s="135" t="s">
        <v>214</v>
      </c>
      <c r="B1036" s="132" t="s">
        <v>716</v>
      </c>
      <c r="C1036" s="132" t="s">
        <v>689</v>
      </c>
      <c r="D1036" s="132" t="s">
        <v>770</v>
      </c>
      <c r="E1036" s="132" t="s">
        <v>215</v>
      </c>
      <c r="F1036" s="133">
        <v>8354000</v>
      </c>
      <c r="G1036" s="134">
        <f t="shared" si="83"/>
        <v>0</v>
      </c>
      <c r="H1036" s="133">
        <v>8354000</v>
      </c>
      <c r="I1036" s="133">
        <v>8771800</v>
      </c>
      <c r="J1036" s="134">
        <f t="shared" si="84"/>
        <v>0</v>
      </c>
      <c r="K1036" s="133">
        <v>8771800</v>
      </c>
    </row>
    <row r="1037" spans="1:11" ht="22.5" customHeight="1">
      <c r="A1037" s="135" t="s">
        <v>771</v>
      </c>
      <c r="B1037" s="132" t="s">
        <v>716</v>
      </c>
      <c r="C1037" s="136" t="s">
        <v>689</v>
      </c>
      <c r="D1037" s="136" t="s">
        <v>772</v>
      </c>
      <c r="E1037" s="132"/>
      <c r="F1037" s="133">
        <f t="shared" ref="F1037:H1039" si="90">F1038</f>
        <v>90735300</v>
      </c>
      <c r="G1037" s="134">
        <f t="shared" si="83"/>
        <v>0</v>
      </c>
      <c r="H1037" s="133">
        <f t="shared" si="90"/>
        <v>90735300</v>
      </c>
      <c r="I1037" s="133">
        <f>I1038</f>
        <v>95070900</v>
      </c>
      <c r="J1037" s="134">
        <f t="shared" si="84"/>
        <v>0</v>
      </c>
      <c r="K1037" s="133">
        <f>K1038</f>
        <v>95070900</v>
      </c>
    </row>
    <row r="1038" spans="1:11" ht="22.5" customHeight="1">
      <c r="A1038" s="135" t="s">
        <v>208</v>
      </c>
      <c r="B1038" s="132" t="s">
        <v>716</v>
      </c>
      <c r="C1038" s="136" t="s">
        <v>689</v>
      </c>
      <c r="D1038" s="136" t="s">
        <v>772</v>
      </c>
      <c r="E1038" s="132" t="s">
        <v>209</v>
      </c>
      <c r="F1038" s="133">
        <f t="shared" si="90"/>
        <v>90735300</v>
      </c>
      <c r="G1038" s="134">
        <f t="shared" si="83"/>
        <v>0</v>
      </c>
      <c r="H1038" s="133">
        <f t="shared" si="90"/>
        <v>90735300</v>
      </c>
      <c r="I1038" s="133">
        <f>I1039</f>
        <v>95070900</v>
      </c>
      <c r="J1038" s="134">
        <f t="shared" si="84"/>
        <v>0</v>
      </c>
      <c r="K1038" s="133">
        <f>K1039</f>
        <v>95070900</v>
      </c>
    </row>
    <row r="1039" spans="1:11" ht="22.5" customHeight="1">
      <c r="A1039" s="135" t="s">
        <v>210</v>
      </c>
      <c r="B1039" s="132" t="s">
        <v>716</v>
      </c>
      <c r="C1039" s="136" t="s">
        <v>689</v>
      </c>
      <c r="D1039" s="136" t="s">
        <v>772</v>
      </c>
      <c r="E1039" s="132" t="s">
        <v>211</v>
      </c>
      <c r="F1039" s="133">
        <f t="shared" si="90"/>
        <v>90735300</v>
      </c>
      <c r="G1039" s="134">
        <f t="shared" si="83"/>
        <v>0</v>
      </c>
      <c r="H1039" s="133">
        <f t="shared" si="90"/>
        <v>90735300</v>
      </c>
      <c r="I1039" s="133">
        <f>I1040</f>
        <v>95070900</v>
      </c>
      <c r="J1039" s="134">
        <f t="shared" si="84"/>
        <v>0</v>
      </c>
      <c r="K1039" s="133">
        <f>K1040</f>
        <v>95070900</v>
      </c>
    </row>
    <row r="1040" spans="1:11" ht="22.5" customHeight="1">
      <c r="A1040" s="135" t="s">
        <v>214</v>
      </c>
      <c r="B1040" s="132" t="s">
        <v>716</v>
      </c>
      <c r="C1040" s="132" t="s">
        <v>689</v>
      </c>
      <c r="D1040" s="132" t="s">
        <v>772</v>
      </c>
      <c r="E1040" s="132" t="s">
        <v>215</v>
      </c>
      <c r="F1040" s="133">
        <v>90735300</v>
      </c>
      <c r="G1040" s="134">
        <f t="shared" si="83"/>
        <v>0</v>
      </c>
      <c r="H1040" s="133">
        <v>90735300</v>
      </c>
      <c r="I1040" s="133">
        <v>95070900</v>
      </c>
      <c r="J1040" s="134">
        <f t="shared" si="84"/>
        <v>0</v>
      </c>
      <c r="K1040" s="133">
        <v>95070900</v>
      </c>
    </row>
    <row r="1041" spans="1:11" ht="11.25" customHeight="1">
      <c r="A1041" s="135" t="s">
        <v>244</v>
      </c>
      <c r="B1041" s="132" t="s">
        <v>716</v>
      </c>
      <c r="C1041" s="136" t="s">
        <v>689</v>
      </c>
      <c r="D1041" s="136" t="s">
        <v>245</v>
      </c>
      <c r="E1041" s="132"/>
      <c r="F1041" s="133">
        <f>F1042</f>
        <v>381000</v>
      </c>
      <c r="G1041" s="134">
        <f t="shared" si="83"/>
        <v>0</v>
      </c>
      <c r="H1041" s="133">
        <f>H1042</f>
        <v>381000</v>
      </c>
      <c r="I1041" s="133"/>
      <c r="J1041" s="134">
        <f t="shared" si="84"/>
        <v>0</v>
      </c>
      <c r="K1041" s="133"/>
    </row>
    <row r="1042" spans="1:11" ht="22.5" customHeight="1">
      <c r="A1042" s="135" t="s">
        <v>690</v>
      </c>
      <c r="B1042" s="132" t="s">
        <v>716</v>
      </c>
      <c r="C1042" s="136" t="s">
        <v>689</v>
      </c>
      <c r="D1042" s="136" t="s">
        <v>691</v>
      </c>
      <c r="E1042" s="132"/>
      <c r="F1042" s="133">
        <f>F1043</f>
        <v>381000</v>
      </c>
      <c r="G1042" s="134">
        <f t="shared" si="83"/>
        <v>0</v>
      </c>
      <c r="H1042" s="133">
        <f>H1043</f>
        <v>381000</v>
      </c>
      <c r="I1042" s="133"/>
      <c r="J1042" s="134">
        <f t="shared" si="84"/>
        <v>0</v>
      </c>
      <c r="K1042" s="133"/>
    </row>
    <row r="1043" spans="1:11" ht="22.5" customHeight="1">
      <c r="A1043" s="135" t="s">
        <v>208</v>
      </c>
      <c r="B1043" s="132" t="s">
        <v>716</v>
      </c>
      <c r="C1043" s="136" t="s">
        <v>689</v>
      </c>
      <c r="D1043" s="136" t="s">
        <v>691</v>
      </c>
      <c r="E1043" s="132" t="s">
        <v>209</v>
      </c>
      <c r="F1043" s="133">
        <f>F1044</f>
        <v>381000</v>
      </c>
      <c r="G1043" s="134">
        <f t="shared" si="83"/>
        <v>0</v>
      </c>
      <c r="H1043" s="133">
        <f>H1044</f>
        <v>381000</v>
      </c>
      <c r="I1043" s="133"/>
      <c r="J1043" s="134">
        <f t="shared" si="84"/>
        <v>0</v>
      </c>
      <c r="K1043" s="133"/>
    </row>
    <row r="1044" spans="1:11" ht="22.5" customHeight="1">
      <c r="A1044" s="135" t="s">
        <v>210</v>
      </c>
      <c r="B1044" s="132" t="s">
        <v>716</v>
      </c>
      <c r="C1044" s="136" t="s">
        <v>689</v>
      </c>
      <c r="D1044" s="136" t="s">
        <v>691</v>
      </c>
      <c r="E1044" s="132" t="s">
        <v>211</v>
      </c>
      <c r="F1044" s="133">
        <f>F1045</f>
        <v>381000</v>
      </c>
      <c r="G1044" s="134">
        <f t="shared" si="83"/>
        <v>0</v>
      </c>
      <c r="H1044" s="133">
        <f>H1045</f>
        <v>381000</v>
      </c>
      <c r="I1044" s="133"/>
      <c r="J1044" s="134">
        <f t="shared" si="84"/>
        <v>0</v>
      </c>
      <c r="K1044" s="133"/>
    </row>
    <row r="1045" spans="1:11" ht="22.5" customHeight="1">
      <c r="A1045" s="135" t="s">
        <v>214</v>
      </c>
      <c r="B1045" s="132" t="s">
        <v>716</v>
      </c>
      <c r="C1045" s="132" t="s">
        <v>689</v>
      </c>
      <c r="D1045" s="132" t="s">
        <v>691</v>
      </c>
      <c r="E1045" s="132" t="s">
        <v>215</v>
      </c>
      <c r="F1045" s="133">
        <v>381000</v>
      </c>
      <c r="G1045" s="134">
        <f t="shared" si="83"/>
        <v>0</v>
      </c>
      <c r="H1045" s="133">
        <v>381000</v>
      </c>
      <c r="I1045" s="133"/>
      <c r="J1045" s="134">
        <f t="shared" si="84"/>
        <v>0</v>
      </c>
      <c r="K1045" s="133"/>
    </row>
    <row r="1046" spans="1:11" ht="22.5" customHeight="1">
      <c r="A1046" s="135" t="s">
        <v>776</v>
      </c>
      <c r="B1046" s="132" t="s">
        <v>716</v>
      </c>
      <c r="C1046" s="136" t="s">
        <v>777</v>
      </c>
      <c r="D1046" s="136"/>
      <c r="E1046" s="136"/>
      <c r="F1046" s="133">
        <f>F1047+F1072</f>
        <v>81008500</v>
      </c>
      <c r="G1046" s="134">
        <f t="shared" si="83"/>
        <v>0</v>
      </c>
      <c r="H1046" s="133">
        <f>H1047+H1072</f>
        <v>81008500</v>
      </c>
      <c r="I1046" s="133">
        <f>I1047+I1072</f>
        <v>81213900</v>
      </c>
      <c r="J1046" s="134">
        <f t="shared" si="84"/>
        <v>0</v>
      </c>
      <c r="K1046" s="133">
        <f>K1047+K1072</f>
        <v>81213900</v>
      </c>
    </row>
    <row r="1047" spans="1:11" ht="33.75" customHeight="1">
      <c r="A1047" s="135" t="s">
        <v>192</v>
      </c>
      <c r="B1047" s="132" t="s">
        <v>716</v>
      </c>
      <c r="C1047" s="136" t="s">
        <v>777</v>
      </c>
      <c r="D1047" s="136" t="s">
        <v>193</v>
      </c>
      <c r="E1047" s="136"/>
      <c r="F1047" s="133">
        <f>F1048+F1060</f>
        <v>80711700</v>
      </c>
      <c r="G1047" s="134">
        <f t="shared" si="83"/>
        <v>0</v>
      </c>
      <c r="H1047" s="133">
        <f>H1048+H1060</f>
        <v>80711700</v>
      </c>
      <c r="I1047" s="133">
        <f>I1048+I1060</f>
        <v>81213900</v>
      </c>
      <c r="J1047" s="134">
        <f t="shared" si="84"/>
        <v>0</v>
      </c>
      <c r="K1047" s="133">
        <f>K1048+K1060</f>
        <v>81213900</v>
      </c>
    </row>
    <row r="1048" spans="1:11" ht="11.25" customHeight="1">
      <c r="A1048" s="135" t="s">
        <v>204</v>
      </c>
      <c r="B1048" s="132" t="s">
        <v>716</v>
      </c>
      <c r="C1048" s="136" t="s">
        <v>777</v>
      </c>
      <c r="D1048" s="136" t="s">
        <v>205</v>
      </c>
      <c r="E1048" s="136"/>
      <c r="F1048" s="133">
        <f>F1049+F1053+F1057</f>
        <v>53943600</v>
      </c>
      <c r="G1048" s="134">
        <f t="shared" si="83"/>
        <v>0</v>
      </c>
      <c r="H1048" s="133">
        <f>H1049+H1053+H1057</f>
        <v>53943600</v>
      </c>
      <c r="I1048" s="133">
        <f>I1049+I1053+I1057</f>
        <v>53995800</v>
      </c>
      <c r="J1048" s="134">
        <f t="shared" si="84"/>
        <v>0</v>
      </c>
      <c r="K1048" s="133">
        <f>K1049+K1053+K1057</f>
        <v>53995800</v>
      </c>
    </row>
    <row r="1049" spans="1:11" ht="56.25" customHeight="1">
      <c r="A1049" s="135" t="s">
        <v>196</v>
      </c>
      <c r="B1049" s="132" t="s">
        <v>716</v>
      </c>
      <c r="C1049" s="136" t="s">
        <v>777</v>
      </c>
      <c r="D1049" s="136" t="s">
        <v>205</v>
      </c>
      <c r="E1049" s="136" t="s">
        <v>197</v>
      </c>
      <c r="F1049" s="133">
        <f>F1050</f>
        <v>51369300</v>
      </c>
      <c r="G1049" s="134">
        <f t="shared" si="83"/>
        <v>0</v>
      </c>
      <c r="H1049" s="133">
        <f>H1050</f>
        <v>51369300</v>
      </c>
      <c r="I1049" s="133">
        <f>I1050</f>
        <v>51290200</v>
      </c>
      <c r="J1049" s="134">
        <f t="shared" si="84"/>
        <v>0</v>
      </c>
      <c r="K1049" s="133">
        <f>K1050</f>
        <v>51290200</v>
      </c>
    </row>
    <row r="1050" spans="1:11" ht="22.5" customHeight="1">
      <c r="A1050" s="135" t="s">
        <v>198</v>
      </c>
      <c r="B1050" s="132" t="s">
        <v>716</v>
      </c>
      <c r="C1050" s="136" t="s">
        <v>777</v>
      </c>
      <c r="D1050" s="136" t="s">
        <v>205</v>
      </c>
      <c r="E1050" s="136" t="s">
        <v>199</v>
      </c>
      <c r="F1050" s="133">
        <f>F1051+F1052</f>
        <v>51369300</v>
      </c>
      <c r="G1050" s="134">
        <f t="shared" si="83"/>
        <v>0</v>
      </c>
      <c r="H1050" s="133">
        <f>H1051+H1052</f>
        <v>51369300</v>
      </c>
      <c r="I1050" s="133">
        <f>I1051+I1052</f>
        <v>51290200</v>
      </c>
      <c r="J1050" s="134">
        <f t="shared" si="84"/>
        <v>0</v>
      </c>
      <c r="K1050" s="133">
        <f>K1051+K1052</f>
        <v>51290200</v>
      </c>
    </row>
    <row r="1051" spans="1:11" ht="11.25" customHeight="1">
      <c r="A1051" s="135" t="s">
        <v>200</v>
      </c>
      <c r="B1051" s="132" t="s">
        <v>716</v>
      </c>
      <c r="C1051" s="132" t="s">
        <v>777</v>
      </c>
      <c r="D1051" s="132" t="s">
        <v>205</v>
      </c>
      <c r="E1051" s="132" t="s">
        <v>201</v>
      </c>
      <c r="F1051" s="133">
        <v>50275200</v>
      </c>
      <c r="G1051" s="134">
        <f t="shared" si="83"/>
        <v>0</v>
      </c>
      <c r="H1051" s="133">
        <v>50275200</v>
      </c>
      <c r="I1051" s="133">
        <v>50275200</v>
      </c>
      <c r="J1051" s="134">
        <f t="shared" si="84"/>
        <v>0</v>
      </c>
      <c r="K1051" s="133">
        <v>50275200</v>
      </c>
    </row>
    <row r="1052" spans="1:11" ht="22.5" customHeight="1">
      <c r="A1052" s="135" t="s">
        <v>206</v>
      </c>
      <c r="B1052" s="132" t="s">
        <v>716</v>
      </c>
      <c r="C1052" s="132" t="s">
        <v>777</v>
      </c>
      <c r="D1052" s="132" t="s">
        <v>205</v>
      </c>
      <c r="E1052" s="132" t="s">
        <v>207</v>
      </c>
      <c r="F1052" s="133">
        <v>1094100</v>
      </c>
      <c r="G1052" s="134">
        <f t="shared" si="83"/>
        <v>0</v>
      </c>
      <c r="H1052" s="133">
        <v>1094100</v>
      </c>
      <c r="I1052" s="133">
        <v>1015000</v>
      </c>
      <c r="J1052" s="134">
        <f t="shared" si="84"/>
        <v>0</v>
      </c>
      <c r="K1052" s="133">
        <v>1015000</v>
      </c>
    </row>
    <row r="1053" spans="1:11" ht="22.5" customHeight="1">
      <c r="A1053" s="135" t="s">
        <v>208</v>
      </c>
      <c r="B1053" s="132" t="s">
        <v>716</v>
      </c>
      <c r="C1053" s="136" t="s">
        <v>777</v>
      </c>
      <c r="D1053" s="136" t="s">
        <v>205</v>
      </c>
      <c r="E1053" s="136" t="s">
        <v>209</v>
      </c>
      <c r="F1053" s="133">
        <f>F1054</f>
        <v>2571300</v>
      </c>
      <c r="G1053" s="134">
        <f t="shared" si="83"/>
        <v>0</v>
      </c>
      <c r="H1053" s="133">
        <f>H1054</f>
        <v>2571300</v>
      </c>
      <c r="I1053" s="133">
        <f>I1054</f>
        <v>2702600</v>
      </c>
      <c r="J1053" s="134">
        <f t="shared" si="84"/>
        <v>0</v>
      </c>
      <c r="K1053" s="133">
        <f>K1054</f>
        <v>2702600</v>
      </c>
    </row>
    <row r="1054" spans="1:11" ht="22.5" customHeight="1">
      <c r="A1054" s="135" t="s">
        <v>210</v>
      </c>
      <c r="B1054" s="132" t="s">
        <v>716</v>
      </c>
      <c r="C1054" s="136" t="s">
        <v>777</v>
      </c>
      <c r="D1054" s="136" t="s">
        <v>205</v>
      </c>
      <c r="E1054" s="136" t="s">
        <v>211</v>
      </c>
      <c r="F1054" s="133">
        <f>F1055+F1056</f>
        <v>2571300</v>
      </c>
      <c r="G1054" s="134">
        <f t="shared" si="83"/>
        <v>0</v>
      </c>
      <c r="H1054" s="133">
        <f>H1055+H1056</f>
        <v>2571300</v>
      </c>
      <c r="I1054" s="133">
        <f>I1055+I1056</f>
        <v>2702600</v>
      </c>
      <c r="J1054" s="134">
        <f t="shared" si="84"/>
        <v>0</v>
      </c>
      <c r="K1054" s="133">
        <f>K1055+K1056</f>
        <v>2702600</v>
      </c>
    </row>
    <row r="1055" spans="1:11" ht="22.5" customHeight="1">
      <c r="A1055" s="135" t="s">
        <v>212</v>
      </c>
      <c r="B1055" s="132" t="s">
        <v>716</v>
      </c>
      <c r="C1055" s="132" t="s">
        <v>777</v>
      </c>
      <c r="D1055" s="132" t="s">
        <v>205</v>
      </c>
      <c r="E1055" s="132" t="s">
        <v>213</v>
      </c>
      <c r="F1055" s="133">
        <v>1307800</v>
      </c>
      <c r="G1055" s="134">
        <f t="shared" si="83"/>
        <v>0</v>
      </c>
      <c r="H1055" s="133">
        <v>1307800</v>
      </c>
      <c r="I1055" s="133">
        <v>1320800</v>
      </c>
      <c r="J1055" s="134">
        <f t="shared" si="84"/>
        <v>0</v>
      </c>
      <c r="K1055" s="133">
        <v>1320800</v>
      </c>
    </row>
    <row r="1056" spans="1:11" ht="22.5" customHeight="1">
      <c r="A1056" s="135" t="s">
        <v>214</v>
      </c>
      <c r="B1056" s="132" t="s">
        <v>716</v>
      </c>
      <c r="C1056" s="132" t="s">
        <v>777</v>
      </c>
      <c r="D1056" s="132" t="s">
        <v>205</v>
      </c>
      <c r="E1056" s="132" t="s">
        <v>215</v>
      </c>
      <c r="F1056" s="133">
        <v>1263500</v>
      </c>
      <c r="G1056" s="134">
        <f t="shared" si="83"/>
        <v>0</v>
      </c>
      <c r="H1056" s="133">
        <v>1263500</v>
      </c>
      <c r="I1056" s="133">
        <v>1381800</v>
      </c>
      <c r="J1056" s="134">
        <f t="shared" si="84"/>
        <v>0</v>
      </c>
      <c r="K1056" s="133">
        <v>1381800</v>
      </c>
    </row>
    <row r="1057" spans="1:11" ht="11.25" customHeight="1">
      <c r="A1057" s="135" t="s">
        <v>224</v>
      </c>
      <c r="B1057" s="132" t="s">
        <v>716</v>
      </c>
      <c r="C1057" s="136" t="s">
        <v>777</v>
      </c>
      <c r="D1057" s="136" t="s">
        <v>205</v>
      </c>
      <c r="E1057" s="136" t="s">
        <v>225</v>
      </c>
      <c r="F1057" s="133">
        <f>F1058</f>
        <v>3000</v>
      </c>
      <c r="G1057" s="134">
        <f t="shared" si="83"/>
        <v>0</v>
      </c>
      <c r="H1057" s="133">
        <f>H1058</f>
        <v>3000</v>
      </c>
      <c r="I1057" s="133">
        <f>I1058</f>
        <v>3000</v>
      </c>
      <c r="J1057" s="134">
        <f t="shared" si="84"/>
        <v>0</v>
      </c>
      <c r="K1057" s="133">
        <f>K1058</f>
        <v>3000</v>
      </c>
    </row>
    <row r="1058" spans="1:11" ht="11.25" customHeight="1">
      <c r="A1058" s="135" t="s">
        <v>226</v>
      </c>
      <c r="B1058" s="132" t="s">
        <v>716</v>
      </c>
      <c r="C1058" s="136" t="s">
        <v>777</v>
      </c>
      <c r="D1058" s="136" t="s">
        <v>205</v>
      </c>
      <c r="E1058" s="136" t="s">
        <v>227</v>
      </c>
      <c r="F1058" s="133">
        <f>F1059</f>
        <v>3000</v>
      </c>
      <c r="G1058" s="134">
        <f t="shared" si="83"/>
        <v>0</v>
      </c>
      <c r="H1058" s="133">
        <f>H1059</f>
        <v>3000</v>
      </c>
      <c r="I1058" s="133">
        <f>I1059</f>
        <v>3000</v>
      </c>
      <c r="J1058" s="134">
        <f t="shared" si="84"/>
        <v>0</v>
      </c>
      <c r="K1058" s="133">
        <f>K1059</f>
        <v>3000</v>
      </c>
    </row>
    <row r="1059" spans="1:11" ht="22.5" customHeight="1">
      <c r="A1059" s="135" t="s">
        <v>228</v>
      </c>
      <c r="B1059" s="132" t="s">
        <v>716</v>
      </c>
      <c r="C1059" s="132" t="s">
        <v>777</v>
      </c>
      <c r="D1059" s="132" t="s">
        <v>205</v>
      </c>
      <c r="E1059" s="132" t="s">
        <v>229</v>
      </c>
      <c r="F1059" s="133">
        <v>3000</v>
      </c>
      <c r="G1059" s="134">
        <f t="shared" si="83"/>
        <v>0</v>
      </c>
      <c r="H1059" s="133">
        <v>3000</v>
      </c>
      <c r="I1059" s="133">
        <v>3000</v>
      </c>
      <c r="J1059" s="134">
        <f t="shared" si="84"/>
        <v>0</v>
      </c>
      <c r="K1059" s="133">
        <v>3000</v>
      </c>
    </row>
    <row r="1060" spans="1:11" ht="22.5" customHeight="1">
      <c r="A1060" s="135" t="s">
        <v>268</v>
      </c>
      <c r="B1060" s="132" t="s">
        <v>716</v>
      </c>
      <c r="C1060" s="136" t="s">
        <v>777</v>
      </c>
      <c r="D1060" s="136" t="s">
        <v>269</v>
      </c>
      <c r="E1060" s="132"/>
      <c r="F1060" s="133">
        <f>F1061+F1065+F1069</f>
        <v>26768100</v>
      </c>
      <c r="G1060" s="134">
        <f t="shared" si="83"/>
        <v>0</v>
      </c>
      <c r="H1060" s="133">
        <f>H1061+H1065+H1069</f>
        <v>26768100</v>
      </c>
      <c r="I1060" s="133">
        <f>I1061+I1065+I1069</f>
        <v>27218100</v>
      </c>
      <c r="J1060" s="134">
        <f t="shared" si="84"/>
        <v>0</v>
      </c>
      <c r="K1060" s="133">
        <f>K1061+K1065+K1069</f>
        <v>27218100</v>
      </c>
    </row>
    <row r="1061" spans="1:11" ht="56.25" customHeight="1">
      <c r="A1061" s="135" t="s">
        <v>196</v>
      </c>
      <c r="B1061" s="132" t="s">
        <v>716</v>
      </c>
      <c r="C1061" s="136" t="s">
        <v>777</v>
      </c>
      <c r="D1061" s="136" t="s">
        <v>269</v>
      </c>
      <c r="E1061" s="132" t="s">
        <v>197</v>
      </c>
      <c r="F1061" s="133">
        <f>F1062</f>
        <v>22823100</v>
      </c>
      <c r="G1061" s="134">
        <f t="shared" si="83"/>
        <v>0</v>
      </c>
      <c r="H1061" s="133">
        <f>H1062</f>
        <v>22823100</v>
      </c>
      <c r="I1061" s="133">
        <f>I1062</f>
        <v>22861900</v>
      </c>
      <c r="J1061" s="134">
        <f t="shared" si="84"/>
        <v>0</v>
      </c>
      <c r="K1061" s="133">
        <f>K1062</f>
        <v>22861900</v>
      </c>
    </row>
    <row r="1062" spans="1:11" ht="11.25" customHeight="1">
      <c r="A1062" s="135" t="s">
        <v>270</v>
      </c>
      <c r="B1062" s="132" t="s">
        <v>716</v>
      </c>
      <c r="C1062" s="136" t="s">
        <v>777</v>
      </c>
      <c r="D1062" s="136" t="s">
        <v>269</v>
      </c>
      <c r="E1062" s="132" t="s">
        <v>271</v>
      </c>
      <c r="F1062" s="133">
        <f>F1063+F1064</f>
        <v>22823100</v>
      </c>
      <c r="G1062" s="134">
        <f t="shared" si="83"/>
        <v>0</v>
      </c>
      <c r="H1062" s="133">
        <f>H1063+H1064</f>
        <v>22823100</v>
      </c>
      <c r="I1062" s="133">
        <f>I1063+I1064</f>
        <v>22861900</v>
      </c>
      <c r="J1062" s="134">
        <f t="shared" si="84"/>
        <v>0</v>
      </c>
      <c r="K1062" s="133">
        <f>K1063+K1064</f>
        <v>22861900</v>
      </c>
    </row>
    <row r="1063" spans="1:11" ht="11.25" customHeight="1">
      <c r="A1063" s="135" t="s">
        <v>200</v>
      </c>
      <c r="B1063" s="132" t="s">
        <v>716</v>
      </c>
      <c r="C1063" s="132" t="s">
        <v>777</v>
      </c>
      <c r="D1063" s="132" t="s">
        <v>269</v>
      </c>
      <c r="E1063" s="132" t="s">
        <v>272</v>
      </c>
      <c r="F1063" s="133">
        <v>22015300</v>
      </c>
      <c r="G1063" s="134">
        <f t="shared" si="83"/>
        <v>0</v>
      </c>
      <c r="H1063" s="133">
        <v>22015300</v>
      </c>
      <c r="I1063" s="133">
        <v>22015300</v>
      </c>
      <c r="J1063" s="134">
        <f t="shared" si="84"/>
        <v>0</v>
      </c>
      <c r="K1063" s="133">
        <v>22015300</v>
      </c>
    </row>
    <row r="1064" spans="1:11" ht="22.5" customHeight="1">
      <c r="A1064" s="135" t="s">
        <v>206</v>
      </c>
      <c r="B1064" s="132" t="s">
        <v>716</v>
      </c>
      <c r="C1064" s="132" t="s">
        <v>777</v>
      </c>
      <c r="D1064" s="132" t="s">
        <v>269</v>
      </c>
      <c r="E1064" s="132" t="s">
        <v>273</v>
      </c>
      <c r="F1064" s="133">
        <v>807800</v>
      </c>
      <c r="G1064" s="134">
        <f t="shared" ref="G1064:G1106" si="91">H1064-F1064</f>
        <v>0</v>
      </c>
      <c r="H1064" s="133">
        <v>807800</v>
      </c>
      <c r="I1064" s="133">
        <v>846600</v>
      </c>
      <c r="J1064" s="134">
        <f t="shared" ref="J1064:J1106" si="92">K1064-I1064</f>
        <v>0</v>
      </c>
      <c r="K1064" s="133">
        <v>846600</v>
      </c>
    </row>
    <row r="1065" spans="1:11" ht="22.5" customHeight="1">
      <c r="A1065" s="135" t="s">
        <v>208</v>
      </c>
      <c r="B1065" s="132" t="s">
        <v>716</v>
      </c>
      <c r="C1065" s="136" t="s">
        <v>777</v>
      </c>
      <c r="D1065" s="136" t="s">
        <v>269</v>
      </c>
      <c r="E1065" s="132" t="s">
        <v>209</v>
      </c>
      <c r="F1065" s="133">
        <f>F1066</f>
        <v>3855000</v>
      </c>
      <c r="G1065" s="134">
        <f t="shared" si="91"/>
        <v>0</v>
      </c>
      <c r="H1065" s="133">
        <f>H1066</f>
        <v>3855000</v>
      </c>
      <c r="I1065" s="133">
        <f>I1066</f>
        <v>4266200</v>
      </c>
      <c r="J1065" s="134">
        <f t="shared" si="92"/>
        <v>0</v>
      </c>
      <c r="K1065" s="133">
        <f>K1066</f>
        <v>4266200</v>
      </c>
    </row>
    <row r="1066" spans="1:11" ht="22.5" customHeight="1">
      <c r="A1066" s="135" t="s">
        <v>210</v>
      </c>
      <c r="B1066" s="132" t="s">
        <v>716</v>
      </c>
      <c r="C1066" s="136" t="s">
        <v>777</v>
      </c>
      <c r="D1066" s="136" t="s">
        <v>269</v>
      </c>
      <c r="E1066" s="132" t="s">
        <v>211</v>
      </c>
      <c r="F1066" s="133">
        <f>F1068+F1067</f>
        <v>3855000</v>
      </c>
      <c r="G1066" s="134">
        <f t="shared" si="91"/>
        <v>0</v>
      </c>
      <c r="H1066" s="133">
        <f>H1068+H1067</f>
        <v>3855000</v>
      </c>
      <c r="I1066" s="133">
        <f>I1068+I1067</f>
        <v>4266200</v>
      </c>
      <c r="J1066" s="134">
        <f t="shared" si="92"/>
        <v>0</v>
      </c>
      <c r="K1066" s="133">
        <f>K1068+K1067</f>
        <v>4266200</v>
      </c>
    </row>
    <row r="1067" spans="1:11" ht="22.5" customHeight="1">
      <c r="A1067" s="135" t="s">
        <v>212</v>
      </c>
      <c r="B1067" s="132" t="s">
        <v>716</v>
      </c>
      <c r="C1067" s="132" t="s">
        <v>777</v>
      </c>
      <c r="D1067" s="132" t="s">
        <v>269</v>
      </c>
      <c r="E1067" s="132" t="s">
        <v>213</v>
      </c>
      <c r="F1067" s="133">
        <v>1147000</v>
      </c>
      <c r="G1067" s="134">
        <f t="shared" si="91"/>
        <v>0</v>
      </c>
      <c r="H1067" s="133">
        <v>1147000</v>
      </c>
      <c r="I1067" s="133">
        <v>1166000</v>
      </c>
      <c r="J1067" s="134">
        <f t="shared" si="92"/>
        <v>0</v>
      </c>
      <c r="K1067" s="133">
        <v>1166000</v>
      </c>
    </row>
    <row r="1068" spans="1:11" ht="22.5" customHeight="1">
      <c r="A1068" s="135" t="s">
        <v>214</v>
      </c>
      <c r="B1068" s="132" t="s">
        <v>716</v>
      </c>
      <c r="C1068" s="132" t="s">
        <v>777</v>
      </c>
      <c r="D1068" s="132" t="s">
        <v>269</v>
      </c>
      <c r="E1068" s="132" t="s">
        <v>215</v>
      </c>
      <c r="F1068" s="133">
        <v>2708000</v>
      </c>
      <c r="G1068" s="134">
        <f t="shared" si="91"/>
        <v>0</v>
      </c>
      <c r="H1068" s="133">
        <v>2708000</v>
      </c>
      <c r="I1068" s="133">
        <v>3100200</v>
      </c>
      <c r="J1068" s="134">
        <f t="shared" si="92"/>
        <v>0</v>
      </c>
      <c r="K1068" s="133">
        <v>3100200</v>
      </c>
    </row>
    <row r="1069" spans="1:11" ht="11.25" customHeight="1">
      <c r="A1069" s="135" t="s">
        <v>224</v>
      </c>
      <c r="B1069" s="132" t="s">
        <v>716</v>
      </c>
      <c r="C1069" s="136" t="s">
        <v>777</v>
      </c>
      <c r="D1069" s="136" t="s">
        <v>269</v>
      </c>
      <c r="E1069" s="132" t="s">
        <v>225</v>
      </c>
      <c r="F1069" s="133">
        <f>F1070</f>
        <v>90000</v>
      </c>
      <c r="G1069" s="134">
        <f t="shared" si="91"/>
        <v>0</v>
      </c>
      <c r="H1069" s="133">
        <f>H1070</f>
        <v>90000</v>
      </c>
      <c r="I1069" s="133">
        <f>I1070</f>
        <v>90000</v>
      </c>
      <c r="J1069" s="134">
        <f t="shared" si="92"/>
        <v>0</v>
      </c>
      <c r="K1069" s="133">
        <f>K1070</f>
        <v>90000</v>
      </c>
    </row>
    <row r="1070" spans="1:11" ht="11.25" customHeight="1">
      <c r="A1070" s="135" t="s">
        <v>226</v>
      </c>
      <c r="B1070" s="132" t="s">
        <v>716</v>
      </c>
      <c r="C1070" s="136" t="s">
        <v>777</v>
      </c>
      <c r="D1070" s="136" t="s">
        <v>269</v>
      </c>
      <c r="E1070" s="132" t="s">
        <v>227</v>
      </c>
      <c r="F1070" s="133">
        <f>F1071</f>
        <v>90000</v>
      </c>
      <c r="G1070" s="134">
        <f t="shared" si="91"/>
        <v>0</v>
      </c>
      <c r="H1070" s="133">
        <f>H1071</f>
        <v>90000</v>
      </c>
      <c r="I1070" s="133">
        <f>I1071</f>
        <v>90000</v>
      </c>
      <c r="J1070" s="134">
        <f t="shared" si="92"/>
        <v>0</v>
      </c>
      <c r="K1070" s="133">
        <f>K1071</f>
        <v>90000</v>
      </c>
    </row>
    <row r="1071" spans="1:11" ht="22.5" customHeight="1">
      <c r="A1071" s="135" t="s">
        <v>228</v>
      </c>
      <c r="B1071" s="132" t="s">
        <v>716</v>
      </c>
      <c r="C1071" s="132" t="s">
        <v>777</v>
      </c>
      <c r="D1071" s="132" t="s">
        <v>269</v>
      </c>
      <c r="E1071" s="132" t="s">
        <v>229</v>
      </c>
      <c r="F1071" s="133">
        <v>90000</v>
      </c>
      <c r="G1071" s="134">
        <f t="shared" si="91"/>
        <v>0</v>
      </c>
      <c r="H1071" s="133">
        <v>90000</v>
      </c>
      <c r="I1071" s="133">
        <v>90000</v>
      </c>
      <c r="J1071" s="134">
        <f t="shared" si="92"/>
        <v>0</v>
      </c>
      <c r="K1071" s="133">
        <v>90000</v>
      </c>
    </row>
    <row r="1072" spans="1:11" ht="11.25" customHeight="1">
      <c r="A1072" s="135" t="s">
        <v>244</v>
      </c>
      <c r="B1072" s="132" t="s">
        <v>716</v>
      </c>
      <c r="C1072" s="136" t="s">
        <v>777</v>
      </c>
      <c r="D1072" s="136" t="s">
        <v>245</v>
      </c>
      <c r="E1072" s="136"/>
      <c r="F1072" s="133">
        <f>F1073+F1078</f>
        <v>296800</v>
      </c>
      <c r="G1072" s="134">
        <f t="shared" si="91"/>
        <v>0</v>
      </c>
      <c r="H1072" s="133">
        <f>H1073+H1078</f>
        <v>296800</v>
      </c>
      <c r="I1072" s="133"/>
      <c r="J1072" s="134">
        <f t="shared" si="92"/>
        <v>0</v>
      </c>
      <c r="K1072" s="133"/>
    </row>
    <row r="1073" spans="1:11" ht="45" customHeight="1">
      <c r="A1073" s="135" t="s">
        <v>256</v>
      </c>
      <c r="B1073" s="132" t="s">
        <v>716</v>
      </c>
      <c r="C1073" s="136" t="s">
        <v>777</v>
      </c>
      <c r="D1073" s="136" t="s">
        <v>257</v>
      </c>
      <c r="E1073" s="136"/>
      <c r="F1073" s="133">
        <f>F1074</f>
        <v>100000</v>
      </c>
      <c r="G1073" s="134">
        <f t="shared" si="91"/>
        <v>0</v>
      </c>
      <c r="H1073" s="133">
        <f>H1074</f>
        <v>100000</v>
      </c>
      <c r="I1073" s="133"/>
      <c r="J1073" s="134">
        <f t="shared" si="92"/>
        <v>0</v>
      </c>
      <c r="K1073" s="133"/>
    </row>
    <row r="1074" spans="1:11" ht="33.75" customHeight="1">
      <c r="A1074" s="135" t="s">
        <v>258</v>
      </c>
      <c r="B1074" s="132" t="s">
        <v>716</v>
      </c>
      <c r="C1074" s="136" t="s">
        <v>777</v>
      </c>
      <c r="D1074" s="136" t="s">
        <v>259</v>
      </c>
      <c r="E1074" s="136"/>
      <c r="F1074" s="133">
        <f>F1075</f>
        <v>100000</v>
      </c>
      <c r="G1074" s="134">
        <f t="shared" si="91"/>
        <v>0</v>
      </c>
      <c r="H1074" s="133">
        <f>H1075</f>
        <v>100000</v>
      </c>
      <c r="I1074" s="133"/>
      <c r="J1074" s="134">
        <f t="shared" si="92"/>
        <v>0</v>
      </c>
      <c r="K1074" s="133"/>
    </row>
    <row r="1075" spans="1:11" ht="22.5" customHeight="1">
      <c r="A1075" s="135" t="s">
        <v>208</v>
      </c>
      <c r="B1075" s="132" t="s">
        <v>716</v>
      </c>
      <c r="C1075" s="136" t="s">
        <v>777</v>
      </c>
      <c r="D1075" s="136" t="s">
        <v>259</v>
      </c>
      <c r="E1075" s="136" t="s">
        <v>209</v>
      </c>
      <c r="F1075" s="133">
        <f>F1076</f>
        <v>100000</v>
      </c>
      <c r="G1075" s="134">
        <f t="shared" si="91"/>
        <v>0</v>
      </c>
      <c r="H1075" s="133">
        <f>H1076</f>
        <v>100000</v>
      </c>
      <c r="I1075" s="133"/>
      <c r="J1075" s="134">
        <f t="shared" si="92"/>
        <v>0</v>
      </c>
      <c r="K1075" s="133"/>
    </row>
    <row r="1076" spans="1:11" ht="22.5" customHeight="1">
      <c r="A1076" s="135" t="s">
        <v>210</v>
      </c>
      <c r="B1076" s="132" t="s">
        <v>716</v>
      </c>
      <c r="C1076" s="136" t="s">
        <v>777</v>
      </c>
      <c r="D1076" s="136" t="s">
        <v>259</v>
      </c>
      <c r="E1076" s="136" t="s">
        <v>211</v>
      </c>
      <c r="F1076" s="133">
        <f>F1077</f>
        <v>100000</v>
      </c>
      <c r="G1076" s="134">
        <f t="shared" si="91"/>
        <v>0</v>
      </c>
      <c r="H1076" s="133">
        <f>H1077</f>
        <v>100000</v>
      </c>
      <c r="I1076" s="133"/>
      <c r="J1076" s="134">
        <f t="shared" si="92"/>
        <v>0</v>
      </c>
      <c r="K1076" s="133"/>
    </row>
    <row r="1077" spans="1:11" ht="22.5" customHeight="1">
      <c r="A1077" s="135" t="s">
        <v>214</v>
      </c>
      <c r="B1077" s="132" t="s">
        <v>716</v>
      </c>
      <c r="C1077" s="132" t="s">
        <v>777</v>
      </c>
      <c r="D1077" s="132" t="s">
        <v>259</v>
      </c>
      <c r="E1077" s="132" t="s">
        <v>215</v>
      </c>
      <c r="F1077" s="133">
        <v>100000</v>
      </c>
      <c r="G1077" s="134">
        <f t="shared" si="91"/>
        <v>0</v>
      </c>
      <c r="H1077" s="133">
        <v>100000</v>
      </c>
      <c r="I1077" s="133"/>
      <c r="J1077" s="134">
        <f t="shared" si="92"/>
        <v>0</v>
      </c>
      <c r="K1077" s="133"/>
    </row>
    <row r="1078" spans="1:11" ht="33.75" customHeight="1">
      <c r="A1078" s="135" t="s">
        <v>260</v>
      </c>
      <c r="B1078" s="132" t="s">
        <v>716</v>
      </c>
      <c r="C1078" s="136" t="s">
        <v>777</v>
      </c>
      <c r="D1078" s="136" t="s">
        <v>261</v>
      </c>
      <c r="E1078" s="136"/>
      <c r="F1078" s="133">
        <f>F1079</f>
        <v>196800</v>
      </c>
      <c r="G1078" s="134">
        <f t="shared" si="91"/>
        <v>0</v>
      </c>
      <c r="H1078" s="133">
        <f>H1079</f>
        <v>196800</v>
      </c>
      <c r="I1078" s="133"/>
      <c r="J1078" s="134">
        <f t="shared" si="92"/>
        <v>0</v>
      </c>
      <c r="K1078" s="133"/>
    </row>
    <row r="1079" spans="1:11" ht="22.5" customHeight="1">
      <c r="A1079" s="135" t="s">
        <v>208</v>
      </c>
      <c r="B1079" s="132" t="s">
        <v>716</v>
      </c>
      <c r="C1079" s="136" t="s">
        <v>777</v>
      </c>
      <c r="D1079" s="136" t="s">
        <v>261</v>
      </c>
      <c r="E1079" s="136" t="s">
        <v>209</v>
      </c>
      <c r="F1079" s="133">
        <f>F1080</f>
        <v>196800</v>
      </c>
      <c r="G1079" s="134">
        <f t="shared" si="91"/>
        <v>0</v>
      </c>
      <c r="H1079" s="133">
        <f>H1080</f>
        <v>196800</v>
      </c>
      <c r="I1079" s="133"/>
      <c r="J1079" s="134">
        <f t="shared" si="92"/>
        <v>0</v>
      </c>
      <c r="K1079" s="133"/>
    </row>
    <row r="1080" spans="1:11" ht="22.5" customHeight="1">
      <c r="A1080" s="135" t="s">
        <v>210</v>
      </c>
      <c r="B1080" s="132" t="s">
        <v>716</v>
      </c>
      <c r="C1080" s="136" t="s">
        <v>777</v>
      </c>
      <c r="D1080" s="136" t="s">
        <v>261</v>
      </c>
      <c r="E1080" s="136" t="s">
        <v>211</v>
      </c>
      <c r="F1080" s="133">
        <f>F1081</f>
        <v>196800</v>
      </c>
      <c r="G1080" s="134">
        <f t="shared" si="91"/>
        <v>0</v>
      </c>
      <c r="H1080" s="133">
        <f>H1081</f>
        <v>196800</v>
      </c>
      <c r="I1080" s="133"/>
      <c r="J1080" s="134">
        <f t="shared" si="92"/>
        <v>0</v>
      </c>
      <c r="K1080" s="133"/>
    </row>
    <row r="1081" spans="1:11" ht="22.5" customHeight="1">
      <c r="A1081" s="135" t="s">
        <v>214</v>
      </c>
      <c r="B1081" s="132" t="s">
        <v>716</v>
      </c>
      <c r="C1081" s="132" t="s">
        <v>777</v>
      </c>
      <c r="D1081" s="132" t="s">
        <v>261</v>
      </c>
      <c r="E1081" s="132" t="s">
        <v>215</v>
      </c>
      <c r="F1081" s="133">
        <v>196800</v>
      </c>
      <c r="G1081" s="134">
        <f t="shared" si="91"/>
        <v>0</v>
      </c>
      <c r="H1081" s="133">
        <v>196800</v>
      </c>
      <c r="I1081" s="133"/>
      <c r="J1081" s="134">
        <f t="shared" si="92"/>
        <v>0</v>
      </c>
      <c r="K1081" s="133"/>
    </row>
    <row r="1082" spans="1:11" ht="11.25" customHeight="1">
      <c r="A1082" s="135" t="s">
        <v>313</v>
      </c>
      <c r="B1082" s="132" t="s">
        <v>716</v>
      </c>
      <c r="C1082" s="136" t="s">
        <v>314</v>
      </c>
      <c r="D1082" s="136"/>
      <c r="E1082" s="136"/>
      <c r="F1082" s="133">
        <f t="shared" ref="F1082:K1087" si="93">F1083</f>
        <v>800000</v>
      </c>
      <c r="G1082" s="134">
        <f t="shared" si="91"/>
        <v>0</v>
      </c>
      <c r="H1082" s="133">
        <f t="shared" si="93"/>
        <v>800000</v>
      </c>
      <c r="I1082" s="133">
        <f t="shared" si="93"/>
        <v>800000</v>
      </c>
      <c r="J1082" s="134">
        <f t="shared" si="92"/>
        <v>0</v>
      </c>
      <c r="K1082" s="133">
        <f t="shared" si="93"/>
        <v>800000</v>
      </c>
    </row>
    <row r="1083" spans="1:11" ht="11.25" customHeight="1">
      <c r="A1083" s="135" t="s">
        <v>431</v>
      </c>
      <c r="B1083" s="132" t="s">
        <v>716</v>
      </c>
      <c r="C1083" s="136" t="s">
        <v>432</v>
      </c>
      <c r="D1083" s="136"/>
      <c r="E1083" s="136"/>
      <c r="F1083" s="133">
        <f t="shared" si="93"/>
        <v>800000</v>
      </c>
      <c r="G1083" s="134">
        <f t="shared" si="91"/>
        <v>0</v>
      </c>
      <c r="H1083" s="133">
        <f t="shared" si="93"/>
        <v>800000</v>
      </c>
      <c r="I1083" s="133">
        <f t="shared" si="93"/>
        <v>800000</v>
      </c>
      <c r="J1083" s="134">
        <f t="shared" si="92"/>
        <v>0</v>
      </c>
      <c r="K1083" s="133">
        <f t="shared" si="93"/>
        <v>800000</v>
      </c>
    </row>
    <row r="1084" spans="1:11" ht="22.5" customHeight="1">
      <c r="A1084" s="135" t="s">
        <v>328</v>
      </c>
      <c r="B1084" s="132" t="s">
        <v>716</v>
      </c>
      <c r="C1084" s="136" t="s">
        <v>432</v>
      </c>
      <c r="D1084" s="136" t="s">
        <v>327</v>
      </c>
      <c r="E1084" s="136"/>
      <c r="F1084" s="133">
        <f t="shared" si="93"/>
        <v>800000</v>
      </c>
      <c r="G1084" s="134">
        <f t="shared" si="91"/>
        <v>0</v>
      </c>
      <c r="H1084" s="133">
        <f t="shared" si="93"/>
        <v>800000</v>
      </c>
      <c r="I1084" s="133">
        <f t="shared" si="93"/>
        <v>800000</v>
      </c>
      <c r="J1084" s="134">
        <f t="shared" si="92"/>
        <v>0</v>
      </c>
      <c r="K1084" s="133">
        <f t="shared" si="93"/>
        <v>800000</v>
      </c>
    </row>
    <row r="1085" spans="1:11" ht="11.25" customHeight="1">
      <c r="A1085" s="135" t="s">
        <v>330</v>
      </c>
      <c r="B1085" s="132" t="s">
        <v>716</v>
      </c>
      <c r="C1085" s="136" t="s">
        <v>432</v>
      </c>
      <c r="D1085" s="136" t="s">
        <v>329</v>
      </c>
      <c r="E1085" s="136"/>
      <c r="F1085" s="133">
        <f t="shared" si="93"/>
        <v>800000</v>
      </c>
      <c r="G1085" s="134">
        <f t="shared" si="91"/>
        <v>0</v>
      </c>
      <c r="H1085" s="133">
        <f t="shared" si="93"/>
        <v>800000</v>
      </c>
      <c r="I1085" s="133">
        <f t="shared" si="93"/>
        <v>800000</v>
      </c>
      <c r="J1085" s="134">
        <f t="shared" si="92"/>
        <v>0</v>
      </c>
      <c r="K1085" s="133">
        <f t="shared" si="93"/>
        <v>800000</v>
      </c>
    </row>
    <row r="1086" spans="1:11" ht="11.25" customHeight="1">
      <c r="A1086" s="135" t="s">
        <v>216</v>
      </c>
      <c r="B1086" s="132" t="s">
        <v>716</v>
      </c>
      <c r="C1086" s="136" t="s">
        <v>432</v>
      </c>
      <c r="D1086" s="136" t="s">
        <v>329</v>
      </c>
      <c r="E1086" s="136" t="s">
        <v>217</v>
      </c>
      <c r="F1086" s="133">
        <f t="shared" si="93"/>
        <v>800000</v>
      </c>
      <c r="G1086" s="134">
        <f t="shared" si="91"/>
        <v>0</v>
      </c>
      <c r="H1086" s="133">
        <f t="shared" si="93"/>
        <v>800000</v>
      </c>
      <c r="I1086" s="133">
        <f t="shared" si="93"/>
        <v>800000</v>
      </c>
      <c r="J1086" s="134">
        <f t="shared" si="92"/>
        <v>0</v>
      </c>
      <c r="K1086" s="133">
        <f t="shared" si="93"/>
        <v>800000</v>
      </c>
    </row>
    <row r="1087" spans="1:11" ht="22.5" customHeight="1">
      <c r="A1087" s="135" t="s">
        <v>321</v>
      </c>
      <c r="B1087" s="132" t="s">
        <v>716</v>
      </c>
      <c r="C1087" s="136" t="s">
        <v>432</v>
      </c>
      <c r="D1087" s="136" t="s">
        <v>329</v>
      </c>
      <c r="E1087" s="136" t="s">
        <v>322</v>
      </c>
      <c r="F1087" s="133">
        <f t="shared" si="93"/>
        <v>800000</v>
      </c>
      <c r="G1087" s="134">
        <f t="shared" si="91"/>
        <v>0</v>
      </c>
      <c r="H1087" s="133">
        <f t="shared" si="93"/>
        <v>800000</v>
      </c>
      <c r="I1087" s="133">
        <f t="shared" si="93"/>
        <v>800000</v>
      </c>
      <c r="J1087" s="134">
        <f t="shared" si="92"/>
        <v>0</v>
      </c>
      <c r="K1087" s="133">
        <f t="shared" si="93"/>
        <v>800000</v>
      </c>
    </row>
    <row r="1088" spans="1:11" ht="22.5" customHeight="1">
      <c r="A1088" s="135" t="s">
        <v>323</v>
      </c>
      <c r="B1088" s="132" t="s">
        <v>716</v>
      </c>
      <c r="C1088" s="132" t="s">
        <v>432</v>
      </c>
      <c r="D1088" s="132" t="s">
        <v>329</v>
      </c>
      <c r="E1088" s="132" t="s">
        <v>324</v>
      </c>
      <c r="F1088" s="133">
        <v>800000</v>
      </c>
      <c r="G1088" s="134">
        <f t="shared" si="91"/>
        <v>0</v>
      </c>
      <c r="H1088" s="133">
        <v>800000</v>
      </c>
      <c r="I1088" s="133">
        <v>800000</v>
      </c>
      <c r="J1088" s="134">
        <f t="shared" si="92"/>
        <v>0</v>
      </c>
      <c r="K1088" s="133">
        <v>800000</v>
      </c>
    </row>
    <row r="1089" spans="1:11" s="125" customFormat="1" ht="22.5" customHeight="1">
      <c r="A1089" s="131" t="s">
        <v>792</v>
      </c>
      <c r="B1089" s="132" t="s">
        <v>793</v>
      </c>
      <c r="C1089" s="132"/>
      <c r="D1089" s="132" t="s">
        <v>187</v>
      </c>
      <c r="E1089" s="132" t="s">
        <v>187</v>
      </c>
      <c r="F1089" s="133">
        <f t="shared" ref="F1089:H1092" si="94">F1090</f>
        <v>12273300</v>
      </c>
      <c r="G1089" s="134">
        <f t="shared" si="91"/>
        <v>0</v>
      </c>
      <c r="H1089" s="133">
        <f t="shared" si="94"/>
        <v>12273300</v>
      </c>
      <c r="I1089" s="133">
        <f>I1090</f>
        <v>12292400</v>
      </c>
      <c r="J1089" s="134">
        <f t="shared" si="92"/>
        <v>0</v>
      </c>
      <c r="K1089" s="133">
        <f>K1090</f>
        <v>12292400</v>
      </c>
    </row>
    <row r="1090" spans="1:11" ht="22.5" customHeight="1">
      <c r="A1090" s="135" t="s">
        <v>282</v>
      </c>
      <c r="B1090" s="132" t="s">
        <v>793</v>
      </c>
      <c r="C1090" s="136" t="s">
        <v>283</v>
      </c>
      <c r="D1090" s="136"/>
      <c r="E1090" s="136"/>
      <c r="F1090" s="133">
        <f t="shared" si="94"/>
        <v>12273300</v>
      </c>
      <c r="G1090" s="134">
        <f t="shared" si="91"/>
        <v>0</v>
      </c>
      <c r="H1090" s="133">
        <f t="shared" si="94"/>
        <v>12273300</v>
      </c>
      <c r="I1090" s="133">
        <f>I1091</f>
        <v>12292400</v>
      </c>
      <c r="J1090" s="134">
        <f t="shared" si="92"/>
        <v>0</v>
      </c>
      <c r="K1090" s="133">
        <f>K1091</f>
        <v>12292400</v>
      </c>
    </row>
    <row r="1091" spans="1:11" ht="11.25" customHeight="1">
      <c r="A1091" s="135" t="s">
        <v>794</v>
      </c>
      <c r="B1091" s="132" t="s">
        <v>793</v>
      </c>
      <c r="C1091" s="136" t="s">
        <v>795</v>
      </c>
      <c r="D1091" s="136"/>
      <c r="E1091" s="136"/>
      <c r="F1091" s="133">
        <f t="shared" si="94"/>
        <v>12273300</v>
      </c>
      <c r="G1091" s="134">
        <f t="shared" si="91"/>
        <v>0</v>
      </c>
      <c r="H1091" s="133">
        <f t="shared" si="94"/>
        <v>12273300</v>
      </c>
      <c r="I1091" s="133">
        <f>I1092</f>
        <v>12292400</v>
      </c>
      <c r="J1091" s="134">
        <f t="shared" si="92"/>
        <v>0</v>
      </c>
      <c r="K1091" s="133">
        <f>K1092</f>
        <v>12292400</v>
      </c>
    </row>
    <row r="1092" spans="1:11" ht="22.5" customHeight="1">
      <c r="A1092" s="135" t="s">
        <v>796</v>
      </c>
      <c r="B1092" s="132" t="s">
        <v>793</v>
      </c>
      <c r="C1092" s="136" t="s">
        <v>795</v>
      </c>
      <c r="D1092" s="136" t="s">
        <v>265</v>
      </c>
      <c r="E1092" s="136"/>
      <c r="F1092" s="133">
        <f t="shared" si="94"/>
        <v>12273300</v>
      </c>
      <c r="G1092" s="134">
        <f t="shared" si="91"/>
        <v>0</v>
      </c>
      <c r="H1092" s="133">
        <f t="shared" si="94"/>
        <v>12273300</v>
      </c>
      <c r="I1092" s="133">
        <f>I1093</f>
        <v>12292400</v>
      </c>
      <c r="J1092" s="134">
        <f t="shared" si="92"/>
        <v>0</v>
      </c>
      <c r="K1092" s="133">
        <f>K1093</f>
        <v>12292400</v>
      </c>
    </row>
    <row r="1093" spans="1:11" ht="22.5" customHeight="1">
      <c r="A1093" s="135" t="s">
        <v>797</v>
      </c>
      <c r="B1093" s="132" t="s">
        <v>793</v>
      </c>
      <c r="C1093" s="136" t="s">
        <v>795</v>
      </c>
      <c r="D1093" s="136" t="s">
        <v>798</v>
      </c>
      <c r="E1093" s="136"/>
      <c r="F1093" s="133">
        <f>F1094+F1098</f>
        <v>12273300</v>
      </c>
      <c r="G1093" s="134">
        <f t="shared" si="91"/>
        <v>0</v>
      </c>
      <c r="H1093" s="133">
        <f>H1094+H1098</f>
        <v>12273300</v>
      </c>
      <c r="I1093" s="133">
        <f>I1094+I1098</f>
        <v>12292400</v>
      </c>
      <c r="J1093" s="134">
        <f t="shared" si="92"/>
        <v>0</v>
      </c>
      <c r="K1093" s="133">
        <f>K1094+K1098</f>
        <v>12292400</v>
      </c>
    </row>
    <row r="1094" spans="1:11" ht="33.75" customHeight="1">
      <c r="A1094" s="135" t="s">
        <v>799</v>
      </c>
      <c r="B1094" s="132" t="s">
        <v>793</v>
      </c>
      <c r="C1094" s="136" t="s">
        <v>795</v>
      </c>
      <c r="D1094" s="136" t="s">
        <v>800</v>
      </c>
      <c r="E1094" s="136"/>
      <c r="F1094" s="133">
        <f t="shared" ref="F1094:H1096" si="95">F1095</f>
        <v>8673500</v>
      </c>
      <c r="G1094" s="134">
        <f t="shared" si="91"/>
        <v>0</v>
      </c>
      <c r="H1094" s="133">
        <f t="shared" si="95"/>
        <v>8673500</v>
      </c>
      <c r="I1094" s="133">
        <f>I1095</f>
        <v>8692600</v>
      </c>
      <c r="J1094" s="134">
        <f t="shared" si="92"/>
        <v>0</v>
      </c>
      <c r="K1094" s="133">
        <f>K1095</f>
        <v>8692600</v>
      </c>
    </row>
    <row r="1095" spans="1:11" ht="56.25" customHeight="1">
      <c r="A1095" s="135" t="s">
        <v>196</v>
      </c>
      <c r="B1095" s="132" t="s">
        <v>793</v>
      </c>
      <c r="C1095" s="136" t="s">
        <v>795</v>
      </c>
      <c r="D1095" s="136" t="s">
        <v>800</v>
      </c>
      <c r="E1095" s="136" t="s">
        <v>197</v>
      </c>
      <c r="F1095" s="133">
        <f t="shared" si="95"/>
        <v>8673500</v>
      </c>
      <c r="G1095" s="134">
        <f t="shared" si="91"/>
        <v>0</v>
      </c>
      <c r="H1095" s="133">
        <f t="shared" si="95"/>
        <v>8673500</v>
      </c>
      <c r="I1095" s="133">
        <f>I1096</f>
        <v>8692600</v>
      </c>
      <c r="J1095" s="134">
        <f t="shared" si="92"/>
        <v>0</v>
      </c>
      <c r="K1095" s="133">
        <f>K1096</f>
        <v>8692600</v>
      </c>
    </row>
    <row r="1096" spans="1:11" ht="22.5" customHeight="1">
      <c r="A1096" s="135" t="s">
        <v>198</v>
      </c>
      <c r="B1096" s="132" t="s">
        <v>793</v>
      </c>
      <c r="C1096" s="136" t="s">
        <v>795</v>
      </c>
      <c r="D1096" s="136" t="s">
        <v>800</v>
      </c>
      <c r="E1096" s="136" t="s">
        <v>199</v>
      </c>
      <c r="F1096" s="133">
        <f t="shared" si="95"/>
        <v>8673500</v>
      </c>
      <c r="G1096" s="134">
        <f t="shared" si="91"/>
        <v>0</v>
      </c>
      <c r="H1096" s="133">
        <f t="shared" si="95"/>
        <v>8673500</v>
      </c>
      <c r="I1096" s="133">
        <f>I1097</f>
        <v>8692600</v>
      </c>
      <c r="J1096" s="134">
        <f t="shared" si="92"/>
        <v>0</v>
      </c>
      <c r="K1096" s="133">
        <f>K1097</f>
        <v>8692600</v>
      </c>
    </row>
    <row r="1097" spans="1:11" ht="11.25" customHeight="1">
      <c r="A1097" s="135" t="s">
        <v>200</v>
      </c>
      <c r="B1097" s="132" t="s">
        <v>793</v>
      </c>
      <c r="C1097" s="132" t="s">
        <v>795</v>
      </c>
      <c r="D1097" s="132" t="s">
        <v>800</v>
      </c>
      <c r="E1097" s="132" t="s">
        <v>201</v>
      </c>
      <c r="F1097" s="133">
        <v>8673500</v>
      </c>
      <c r="G1097" s="134">
        <f t="shared" si="91"/>
        <v>0</v>
      </c>
      <c r="H1097" s="133">
        <v>8673500</v>
      </c>
      <c r="I1097" s="133">
        <v>8692600</v>
      </c>
      <c r="J1097" s="134">
        <f t="shared" si="92"/>
        <v>0</v>
      </c>
      <c r="K1097" s="133">
        <v>8692600</v>
      </c>
    </row>
    <row r="1098" spans="1:11" ht="33.75" customHeight="1">
      <c r="A1098" s="135" t="s">
        <v>801</v>
      </c>
      <c r="B1098" s="132" t="s">
        <v>793</v>
      </c>
      <c r="C1098" s="136" t="s">
        <v>795</v>
      </c>
      <c r="D1098" s="136" t="s">
        <v>802</v>
      </c>
      <c r="E1098" s="136"/>
      <c r="F1098" s="133">
        <f>F1099+F1103</f>
        <v>3599800</v>
      </c>
      <c r="G1098" s="134">
        <f t="shared" si="91"/>
        <v>0</v>
      </c>
      <c r="H1098" s="133">
        <f>H1099+H1103</f>
        <v>3599800</v>
      </c>
      <c r="I1098" s="133">
        <f>I1099+I1103</f>
        <v>3599800</v>
      </c>
      <c r="J1098" s="134">
        <f t="shared" si="92"/>
        <v>0</v>
      </c>
      <c r="K1098" s="133">
        <f>K1099+K1103</f>
        <v>3599800</v>
      </c>
    </row>
    <row r="1099" spans="1:11" ht="56.25" customHeight="1">
      <c r="A1099" s="135" t="s">
        <v>196</v>
      </c>
      <c r="B1099" s="132" t="s">
        <v>793</v>
      </c>
      <c r="C1099" s="136" t="s">
        <v>795</v>
      </c>
      <c r="D1099" s="136" t="s">
        <v>802</v>
      </c>
      <c r="E1099" s="136" t="s">
        <v>197</v>
      </c>
      <c r="F1099" s="133">
        <f>F1100</f>
        <v>2599200</v>
      </c>
      <c r="G1099" s="134">
        <f t="shared" si="91"/>
        <v>0</v>
      </c>
      <c r="H1099" s="133">
        <f>H1100</f>
        <v>2599200</v>
      </c>
      <c r="I1099" s="133">
        <f>I1100</f>
        <v>2599200</v>
      </c>
      <c r="J1099" s="134">
        <f t="shared" si="92"/>
        <v>0</v>
      </c>
      <c r="K1099" s="133">
        <f>K1100</f>
        <v>2599200</v>
      </c>
    </row>
    <row r="1100" spans="1:11" ht="22.5" customHeight="1">
      <c r="A1100" s="135" t="s">
        <v>198</v>
      </c>
      <c r="B1100" s="132" t="s">
        <v>793</v>
      </c>
      <c r="C1100" s="136" t="s">
        <v>795</v>
      </c>
      <c r="D1100" s="136" t="s">
        <v>802</v>
      </c>
      <c r="E1100" s="136" t="s">
        <v>199</v>
      </c>
      <c r="F1100" s="133">
        <f>F1101+F1102</f>
        <v>2599200</v>
      </c>
      <c r="G1100" s="134">
        <f t="shared" si="91"/>
        <v>0</v>
      </c>
      <c r="H1100" s="133">
        <f>H1101+H1102</f>
        <v>2599200</v>
      </c>
      <c r="I1100" s="133">
        <f>I1101+I1102</f>
        <v>2599200</v>
      </c>
      <c r="J1100" s="134">
        <f t="shared" si="92"/>
        <v>0</v>
      </c>
      <c r="K1100" s="133">
        <f>K1101+K1102</f>
        <v>2599200</v>
      </c>
    </row>
    <row r="1101" spans="1:11" ht="11.25" customHeight="1">
      <c r="A1101" s="135" t="s">
        <v>200</v>
      </c>
      <c r="B1101" s="132" t="s">
        <v>793</v>
      </c>
      <c r="C1101" s="132" t="s">
        <v>795</v>
      </c>
      <c r="D1101" s="132" t="s">
        <v>802</v>
      </c>
      <c r="E1101" s="132" t="s">
        <v>201</v>
      </c>
      <c r="F1101" s="133">
        <v>2360000</v>
      </c>
      <c r="G1101" s="134">
        <f t="shared" si="91"/>
        <v>0</v>
      </c>
      <c r="H1101" s="133">
        <v>2360000</v>
      </c>
      <c r="I1101" s="133">
        <v>2360000</v>
      </c>
      <c r="J1101" s="134">
        <f t="shared" si="92"/>
        <v>0</v>
      </c>
      <c r="K1101" s="133">
        <v>2360000</v>
      </c>
    </row>
    <row r="1102" spans="1:11" ht="22.5" customHeight="1">
      <c r="A1102" s="135" t="s">
        <v>206</v>
      </c>
      <c r="B1102" s="132" t="s">
        <v>793</v>
      </c>
      <c r="C1102" s="132" t="s">
        <v>795</v>
      </c>
      <c r="D1102" s="132" t="s">
        <v>802</v>
      </c>
      <c r="E1102" s="132" t="s">
        <v>207</v>
      </c>
      <c r="F1102" s="133">
        <v>239200</v>
      </c>
      <c r="G1102" s="134">
        <f t="shared" si="91"/>
        <v>0</v>
      </c>
      <c r="H1102" s="133">
        <v>239200</v>
      </c>
      <c r="I1102" s="133">
        <v>239200</v>
      </c>
      <c r="J1102" s="134">
        <f t="shared" si="92"/>
        <v>0</v>
      </c>
      <c r="K1102" s="133">
        <v>239200</v>
      </c>
    </row>
    <row r="1103" spans="1:11" ht="22.5" customHeight="1">
      <c r="A1103" s="135" t="s">
        <v>208</v>
      </c>
      <c r="B1103" s="132" t="s">
        <v>793</v>
      </c>
      <c r="C1103" s="136" t="s">
        <v>795</v>
      </c>
      <c r="D1103" s="136" t="s">
        <v>802</v>
      </c>
      <c r="E1103" s="136" t="s">
        <v>209</v>
      </c>
      <c r="F1103" s="133">
        <f>F1104</f>
        <v>1000600</v>
      </c>
      <c r="G1103" s="134">
        <f t="shared" si="91"/>
        <v>0</v>
      </c>
      <c r="H1103" s="133">
        <f>H1104</f>
        <v>1000600</v>
      </c>
      <c r="I1103" s="133">
        <f>I1104</f>
        <v>1000600</v>
      </c>
      <c r="J1103" s="134">
        <f t="shared" si="92"/>
        <v>0</v>
      </c>
      <c r="K1103" s="133">
        <f>K1104</f>
        <v>1000600</v>
      </c>
    </row>
    <row r="1104" spans="1:11" ht="22.5" customHeight="1">
      <c r="A1104" s="135" t="s">
        <v>210</v>
      </c>
      <c r="B1104" s="132" t="s">
        <v>793</v>
      </c>
      <c r="C1104" s="136" t="s">
        <v>795</v>
      </c>
      <c r="D1104" s="136" t="s">
        <v>802</v>
      </c>
      <c r="E1104" s="136" t="s">
        <v>211</v>
      </c>
      <c r="F1104" s="133">
        <f>F1105+F1106</f>
        <v>1000600</v>
      </c>
      <c r="G1104" s="134">
        <f t="shared" si="91"/>
        <v>0</v>
      </c>
      <c r="H1104" s="133">
        <f>H1105+H1106</f>
        <v>1000600</v>
      </c>
      <c r="I1104" s="133">
        <f>I1105+I1106</f>
        <v>1000600</v>
      </c>
      <c r="J1104" s="134">
        <f t="shared" si="92"/>
        <v>0</v>
      </c>
      <c r="K1104" s="133">
        <f>K1105+K1106</f>
        <v>1000600</v>
      </c>
    </row>
    <row r="1105" spans="1:11" ht="22.5" customHeight="1">
      <c r="A1105" s="135" t="s">
        <v>212</v>
      </c>
      <c r="B1105" s="132" t="s">
        <v>793</v>
      </c>
      <c r="C1105" s="132" t="s">
        <v>795</v>
      </c>
      <c r="D1105" s="132" t="s">
        <v>802</v>
      </c>
      <c r="E1105" s="132" t="s">
        <v>213</v>
      </c>
      <c r="F1105" s="133">
        <v>290000</v>
      </c>
      <c r="G1105" s="134">
        <f t="shared" si="91"/>
        <v>0</v>
      </c>
      <c r="H1105" s="133">
        <v>290000</v>
      </c>
      <c r="I1105" s="133">
        <v>290000</v>
      </c>
      <c r="J1105" s="134">
        <f t="shared" si="92"/>
        <v>0</v>
      </c>
      <c r="K1105" s="133">
        <v>290000</v>
      </c>
    </row>
    <row r="1106" spans="1:11" ht="22.5" customHeight="1">
      <c r="A1106" s="135" t="s">
        <v>214</v>
      </c>
      <c r="B1106" s="132" t="s">
        <v>793</v>
      </c>
      <c r="C1106" s="132" t="s">
        <v>795</v>
      </c>
      <c r="D1106" s="132" t="s">
        <v>802</v>
      </c>
      <c r="E1106" s="132" t="s">
        <v>215</v>
      </c>
      <c r="F1106" s="133">
        <v>710600</v>
      </c>
      <c r="G1106" s="134">
        <f t="shared" si="91"/>
        <v>0</v>
      </c>
      <c r="H1106" s="133">
        <v>710600</v>
      </c>
      <c r="I1106" s="133">
        <v>710600</v>
      </c>
      <c r="J1106" s="134">
        <f t="shared" si="92"/>
        <v>0</v>
      </c>
      <c r="K1106" s="133">
        <v>710600</v>
      </c>
    </row>
    <row r="1107" spans="1:11">
      <c r="F1107" s="151"/>
      <c r="G1107" s="152"/>
      <c r="H1107" s="151"/>
      <c r="I1107" s="151"/>
      <c r="J1107" s="152"/>
      <c r="K1107" s="151"/>
    </row>
  </sheetData>
  <autoFilter ref="A5:K1106">
    <filterColumn colId="5" showButton="0"/>
    <filterColumn colId="6" showButton="0"/>
    <filterColumn colId="8" showButton="0"/>
    <filterColumn colId="9" showButton="0"/>
  </autoFilter>
  <mergeCells count="10">
    <mergeCell ref="I1:K1"/>
    <mergeCell ref="I2:K2"/>
    <mergeCell ref="A3:K3"/>
    <mergeCell ref="A5:A6"/>
    <mergeCell ref="B5:B6"/>
    <mergeCell ref="C5:C6"/>
    <mergeCell ref="D5:D6"/>
    <mergeCell ref="E5:E6"/>
    <mergeCell ref="F5:H5"/>
    <mergeCell ref="I5:K5"/>
  </mergeCells>
  <pageMargins left="0.82677165354330717" right="0.23622047244094491" top="0.35433070866141736" bottom="0.19685039370078741" header="0.31496062992125984" footer="0.31496062992125984"/>
  <pageSetup paperSize="9" scale="75" fitToHeight="22" orientation="portrait" r:id="rId1"/>
  <headerFooter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</vt:lpstr>
      <vt:lpstr>Приложение №2</vt:lpstr>
      <vt:lpstr>Приложение №3</vt:lpstr>
      <vt:lpstr>Приложение №4</vt:lpstr>
      <vt:lpstr>Приложение №5 </vt:lpstr>
      <vt:lpstr>Лист1</vt:lpstr>
      <vt:lpstr>Лист2</vt:lpstr>
      <vt:lpstr>Лист3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2013-06-10T05:33:53Z</dcterms:modified>
</cp:coreProperties>
</file>