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305" yWindow="45" windowWidth="10230" windowHeight="8055" activeTab="5"/>
  </bookViews>
  <sheets>
    <sheet name="Приложение №1" sheetId="9" r:id="rId1"/>
    <sheet name="Приложение №2" sheetId="20" r:id="rId2"/>
    <sheet name="Приложение №3" sheetId="5" r:id="rId3"/>
    <sheet name="Приложение № 3" sheetId="13" state="hidden" r:id="rId4"/>
    <sheet name="Приложение №4" sheetId="6" r:id="rId5"/>
    <sheet name="Приложение № 5" sheetId="24" r:id="rId6"/>
    <sheet name="Приложение № 6" sheetId="23" r:id="rId7"/>
  </sheets>
  <externalReferences>
    <externalReference r:id="rId8"/>
    <externalReference r:id="rId9"/>
  </externalReferences>
  <definedNames>
    <definedName name="_Date_" localSheetId="5">[1]доходы!#REF!</definedName>
    <definedName name="_Date_">[1]доходы!#REF!</definedName>
    <definedName name="_xlnm._FilterDatabase" localSheetId="5" hidden="1">'Приложение № 5'!$A$8:$I$1535</definedName>
    <definedName name="_xlnm._FilterDatabase" localSheetId="6" hidden="1">'Приложение № 6'!$A$10:$M$1172</definedName>
    <definedName name="_xlnm._FilterDatabase" localSheetId="0" hidden="1">'Приложение №1'!$A$6:$F$80</definedName>
    <definedName name="_xlnm._FilterDatabase" localSheetId="1" hidden="1">'Приложение №2'!$A$6:$F$72</definedName>
    <definedName name="total1" localSheetId="5">#REF!</definedName>
    <definedName name="total1">#REF!</definedName>
    <definedName name="totalcost" localSheetId="5">#REF!</definedName>
    <definedName name="totalcost">#REF!</definedName>
    <definedName name="аааа" localSheetId="5">#REF!</definedName>
    <definedName name="аааа">#REF!</definedName>
    <definedName name="_xlnm.Print_Titles" localSheetId="0">'Приложение №1'!$5:$6</definedName>
    <definedName name="_xlnm.Print_Titles" localSheetId="1">'Приложение №2'!$5:$6</definedName>
    <definedName name="лист" localSheetId="5">#REF!</definedName>
    <definedName name="лист">#REF!</definedName>
    <definedName name="лл" localSheetId="5">#REF!</definedName>
    <definedName name="лл">#REF!</definedName>
    <definedName name="лллл" localSheetId="5">[1]доходы!#REF!</definedName>
    <definedName name="лллл">[1]доходы!#REF!</definedName>
    <definedName name="_xlnm.Print_Area" localSheetId="6">'Приложение № 6'!$A$1:$M$1171</definedName>
    <definedName name="_xlnm.Print_Area" localSheetId="4">'Приложение №4'!$A$1:$H$16</definedName>
    <definedName name="Приложение" localSheetId="5">[1]доходы!#REF!</definedName>
    <definedName name="Приложение">[1]доходы!#REF!</definedName>
    <definedName name="ссс" localSheetId="5">[2]доходы!#REF!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G1534" i="24"/>
  <c r="G1533"/>
  <c r="I1532"/>
  <c r="G1530"/>
  <c r="G1529"/>
  <c r="I1528"/>
  <c r="G1525"/>
  <c r="I1524"/>
  <c r="G1521"/>
  <c r="H1521" s="1"/>
  <c r="I1520"/>
  <c r="I1519" s="1"/>
  <c r="F1519"/>
  <c r="F1518" s="1"/>
  <c r="G1517"/>
  <c r="H1517" s="1"/>
  <c r="G1516"/>
  <c r="H1516" s="1"/>
  <c r="I1515"/>
  <c r="F1515"/>
  <c r="F1514" s="1"/>
  <c r="G1512"/>
  <c r="H1512" s="1"/>
  <c r="I1511"/>
  <c r="F1511"/>
  <c r="F1510" s="1"/>
  <c r="F1509" s="1"/>
  <c r="G1503"/>
  <c r="I1502"/>
  <c r="F1502"/>
  <c r="I1501"/>
  <c r="G1500"/>
  <c r="I1499"/>
  <c r="F1499"/>
  <c r="G1499" s="1"/>
  <c r="I1498"/>
  <c r="G1498"/>
  <c r="F1498"/>
  <c r="G1492"/>
  <c r="I1491"/>
  <c r="F1491"/>
  <c r="I1490"/>
  <c r="F1490"/>
  <c r="I1489"/>
  <c r="F1489"/>
  <c r="I1488"/>
  <c r="F1488"/>
  <c r="I1487"/>
  <c r="F1487"/>
  <c r="I1486"/>
  <c r="F1486"/>
  <c r="G1485"/>
  <c r="I1484"/>
  <c r="F1484"/>
  <c r="I1483"/>
  <c r="F1483"/>
  <c r="I1482"/>
  <c r="F1482"/>
  <c r="I1481"/>
  <c r="F1481"/>
  <c r="I1480"/>
  <c r="F1480"/>
  <c r="I1479"/>
  <c r="F1479"/>
  <c r="I1478"/>
  <c r="F1478"/>
  <c r="G1477"/>
  <c r="I1476"/>
  <c r="G1471"/>
  <c r="H1471" s="1"/>
  <c r="I1470"/>
  <c r="F1470"/>
  <c r="F1469" s="1"/>
  <c r="F1468" s="1"/>
  <c r="F1467" s="1"/>
  <c r="F1466" s="1"/>
  <c r="G1465"/>
  <c r="I1464"/>
  <c r="F1464"/>
  <c r="I1463"/>
  <c r="F1463"/>
  <c r="G1462"/>
  <c r="G1461"/>
  <c r="I1460"/>
  <c r="F1460"/>
  <c r="I1459"/>
  <c r="F1459"/>
  <c r="I1458"/>
  <c r="F1458"/>
  <c r="G1457"/>
  <c r="H1457" s="1"/>
  <c r="I1456"/>
  <c r="F1456"/>
  <c r="F1455" s="1"/>
  <c r="G1454"/>
  <c r="H1454" s="1"/>
  <c r="G1453"/>
  <c r="H1453" s="1"/>
  <c r="I1452"/>
  <c r="F1452"/>
  <c r="F1451" s="1"/>
  <c r="G1450"/>
  <c r="H1450" s="1"/>
  <c r="G1449"/>
  <c r="H1449" s="1"/>
  <c r="I1448"/>
  <c r="F1448"/>
  <c r="F1447" s="1"/>
  <c r="G1445"/>
  <c r="H1445" s="1"/>
  <c r="I1444"/>
  <c r="F1444"/>
  <c r="F1443" s="1"/>
  <c r="G1442"/>
  <c r="H1442" s="1"/>
  <c r="G1441"/>
  <c r="H1441" s="1"/>
  <c r="I1440"/>
  <c r="F1440"/>
  <c r="F1439" s="1"/>
  <c r="G1438"/>
  <c r="H1438" s="1"/>
  <c r="G1437"/>
  <c r="H1437" s="1"/>
  <c r="I1436"/>
  <c r="F1436"/>
  <c r="F1435" s="1"/>
  <c r="G1432"/>
  <c r="H1432" s="1"/>
  <c r="I1431"/>
  <c r="F1431"/>
  <c r="I1430"/>
  <c r="G1428"/>
  <c r="H1428" s="1"/>
  <c r="I1427"/>
  <c r="F1427"/>
  <c r="I1426"/>
  <c r="G1421"/>
  <c r="I1420"/>
  <c r="G1415"/>
  <c r="H1415" s="1"/>
  <c r="I1414"/>
  <c r="F1414"/>
  <c r="I1413"/>
  <c r="G1410"/>
  <c r="I1409"/>
  <c r="G1406"/>
  <c r="H1406" s="1"/>
  <c r="I1405"/>
  <c r="F1405"/>
  <c r="I1404"/>
  <c r="G1402"/>
  <c r="H1402" s="1"/>
  <c r="I1401"/>
  <c r="F1401"/>
  <c r="F1400" s="1"/>
  <c r="F1399" s="1"/>
  <c r="G1395"/>
  <c r="H1395" s="1"/>
  <c r="I1394"/>
  <c r="F1394"/>
  <c r="I1393"/>
  <c r="G1390"/>
  <c r="I1389"/>
  <c r="F1389"/>
  <c r="I1388"/>
  <c r="F1388"/>
  <c r="I1387"/>
  <c r="F1387"/>
  <c r="I1386"/>
  <c r="F1386"/>
  <c r="G1386" s="1"/>
  <c r="G1385"/>
  <c r="H1385" s="1"/>
  <c r="I1384"/>
  <c r="F1384"/>
  <c r="F1383" s="1"/>
  <c r="F1382" s="1"/>
  <c r="G1381"/>
  <c r="H1381" s="1"/>
  <c r="I1380"/>
  <c r="F1380"/>
  <c r="F1379" s="1"/>
  <c r="G1378"/>
  <c r="I1377"/>
  <c r="G1375"/>
  <c r="H1375" s="1"/>
  <c r="I1374"/>
  <c r="F1374"/>
  <c r="I1373"/>
  <c r="F1373"/>
  <c r="G1369"/>
  <c r="H1369" s="1"/>
  <c r="G1368"/>
  <c r="I1367"/>
  <c r="F1367"/>
  <c r="I1366"/>
  <c r="G1363"/>
  <c r="I1362"/>
  <c r="F1362"/>
  <c r="I1361"/>
  <c r="F1361"/>
  <c r="I1360"/>
  <c r="F1360"/>
  <c r="G1359"/>
  <c r="H1359" s="1"/>
  <c r="I1358"/>
  <c r="F1358"/>
  <c r="F1357" s="1"/>
  <c r="I1357"/>
  <c r="G1356"/>
  <c r="H1356" s="1"/>
  <c r="I1355"/>
  <c r="F1355"/>
  <c r="F1354" s="1"/>
  <c r="G1353"/>
  <c r="H1353" s="1"/>
  <c r="I1352"/>
  <c r="F1352"/>
  <c r="I1351"/>
  <c r="G1349"/>
  <c r="H1349" s="1"/>
  <c r="I1348"/>
  <c r="F1348"/>
  <c r="G1347"/>
  <c r="H1347" s="1"/>
  <c r="G1346"/>
  <c r="H1346" s="1"/>
  <c r="I1345"/>
  <c r="F1345"/>
  <c r="G1338"/>
  <c r="I1337"/>
  <c r="G1331"/>
  <c r="H1331" s="1"/>
  <c r="G1330"/>
  <c r="I1329"/>
  <c r="F1329"/>
  <c r="F1328" s="1"/>
  <c r="F1327" s="1"/>
  <c r="F1326" s="1"/>
  <c r="F1325" s="1"/>
  <c r="G1324"/>
  <c r="H1324" s="1"/>
  <c r="I1323"/>
  <c r="F1323"/>
  <c r="F1322" s="1"/>
  <c r="F1321" s="1"/>
  <c r="F1320" s="1"/>
  <c r="F1319" s="1"/>
  <c r="F1318" s="1"/>
  <c r="G1317"/>
  <c r="H1317" s="1"/>
  <c r="I1316"/>
  <c r="F1316"/>
  <c r="I1315"/>
  <c r="G1311"/>
  <c r="I1310"/>
  <c r="G1310" s="1"/>
  <c r="I1309"/>
  <c r="G1307"/>
  <c r="H1307" s="1"/>
  <c r="I1306"/>
  <c r="F1306"/>
  <c r="F1305" s="1"/>
  <c r="F1304" s="1"/>
  <c r="F1299" s="1"/>
  <c r="F1298" s="1"/>
  <c r="F1297" s="1"/>
  <c r="G1303"/>
  <c r="I1302"/>
  <c r="G1302" s="1"/>
  <c r="G1295"/>
  <c r="I1294"/>
  <c r="F1294"/>
  <c r="I1293"/>
  <c r="F1293"/>
  <c r="I1292"/>
  <c r="F1292"/>
  <c r="I1291"/>
  <c r="F1291"/>
  <c r="I1290"/>
  <c r="F1290"/>
  <c r="I1289"/>
  <c r="F1289"/>
  <c r="G1288"/>
  <c r="H1288" s="1"/>
  <c r="I1287"/>
  <c r="F1287"/>
  <c r="I1286"/>
  <c r="H1282"/>
  <c r="G1282"/>
  <c r="I1281"/>
  <c r="F1281"/>
  <c r="I1280"/>
  <c r="G1279"/>
  <c r="H1279" s="1"/>
  <c r="G1278"/>
  <c r="H1278" s="1"/>
  <c r="I1277"/>
  <c r="F1277"/>
  <c r="I1276"/>
  <c r="G1275"/>
  <c r="H1275" s="1"/>
  <c r="G1274"/>
  <c r="H1274" s="1"/>
  <c r="I1273"/>
  <c r="F1273"/>
  <c r="G1273" s="1"/>
  <c r="H1273" s="1"/>
  <c r="I1272"/>
  <c r="G1266"/>
  <c r="H1266" s="1"/>
  <c r="I1265"/>
  <c r="F1265"/>
  <c r="I1264"/>
  <c r="G1260"/>
  <c r="H1260" s="1"/>
  <c r="I1259"/>
  <c r="F1259"/>
  <c r="G1259" s="1"/>
  <c r="H1259" s="1"/>
  <c r="I1258"/>
  <c r="G1257"/>
  <c r="H1257" s="1"/>
  <c r="I1256"/>
  <c r="F1256"/>
  <c r="F1255" s="1"/>
  <c r="G1254"/>
  <c r="H1254" s="1"/>
  <c r="G1253"/>
  <c r="H1253" s="1"/>
  <c r="I1252"/>
  <c r="F1252"/>
  <c r="F1251" s="1"/>
  <c r="G1244"/>
  <c r="I1243"/>
  <c r="F1243"/>
  <c r="I1242"/>
  <c r="F1242"/>
  <c r="I1241"/>
  <c r="F1241"/>
  <c r="I1240"/>
  <c r="F1240"/>
  <c r="I1239"/>
  <c r="F1239"/>
  <c r="G1238"/>
  <c r="H1238" s="1"/>
  <c r="I1237"/>
  <c r="F1237"/>
  <c r="I1236"/>
  <c r="G1234"/>
  <c r="H1234" s="1"/>
  <c r="I1233"/>
  <c r="F1233"/>
  <c r="I1232"/>
  <c r="F1232"/>
  <c r="F1228" s="1"/>
  <c r="G1231"/>
  <c r="I1230"/>
  <c r="G1223"/>
  <c r="I1222"/>
  <c r="G1220"/>
  <c r="I1219"/>
  <c r="G1216"/>
  <c r="H1216" s="1"/>
  <c r="I1215"/>
  <c r="F1215"/>
  <c r="I1214"/>
  <c r="G1213"/>
  <c r="G1212"/>
  <c r="H1212" s="1"/>
  <c r="I1211"/>
  <c r="F1211"/>
  <c r="F1210" s="1"/>
  <c r="G1207"/>
  <c r="I1206"/>
  <c r="G1200"/>
  <c r="H1200" s="1"/>
  <c r="I1199"/>
  <c r="F1199"/>
  <c r="I1198"/>
  <c r="G1194"/>
  <c r="I1193"/>
  <c r="F1193"/>
  <c r="I1192"/>
  <c r="F1192"/>
  <c r="I1191"/>
  <c r="F1191"/>
  <c r="I1190"/>
  <c r="F1190"/>
  <c r="G1189"/>
  <c r="H1189" s="1"/>
  <c r="I1188"/>
  <c r="F1188"/>
  <c r="I1187"/>
  <c r="G1184"/>
  <c r="I1183"/>
  <c r="G1180"/>
  <c r="G1179"/>
  <c r="H1179" s="1"/>
  <c r="I1178"/>
  <c r="G1178" s="1"/>
  <c r="H1178" s="1"/>
  <c r="F1178"/>
  <c r="F1177" s="1"/>
  <c r="F1176" s="1"/>
  <c r="F1175" s="1"/>
  <c r="F1174" s="1"/>
  <c r="G1172"/>
  <c r="H1172" s="1"/>
  <c r="I1171"/>
  <c r="F1171"/>
  <c r="I1170"/>
  <c r="G1169"/>
  <c r="H1169" s="1"/>
  <c r="I1168"/>
  <c r="F1168"/>
  <c r="F1167" s="1"/>
  <c r="G1163"/>
  <c r="I1162"/>
  <c r="G1155"/>
  <c r="I1154"/>
  <c r="F1154"/>
  <c r="I1153"/>
  <c r="F1153"/>
  <c r="F1151" s="1"/>
  <c r="F1150" s="1"/>
  <c r="I1152"/>
  <c r="G1149"/>
  <c r="I1148"/>
  <c r="F1148"/>
  <c r="I1147"/>
  <c r="F1147"/>
  <c r="I1146"/>
  <c r="F1146"/>
  <c r="I1145"/>
  <c r="F1145"/>
  <c r="I1144"/>
  <c r="F1144"/>
  <c r="G1142"/>
  <c r="I1141"/>
  <c r="F1141"/>
  <c r="I1140"/>
  <c r="F1140"/>
  <c r="I1139"/>
  <c r="F1139"/>
  <c r="I1138"/>
  <c r="F1138"/>
  <c r="I1137"/>
  <c r="F1137"/>
  <c r="G1136"/>
  <c r="H1136" s="1"/>
  <c r="I1135"/>
  <c r="F1135"/>
  <c r="I1134"/>
  <c r="G1133"/>
  <c r="H1133" s="1"/>
  <c r="I1132"/>
  <c r="F1132"/>
  <c r="F1131" s="1"/>
  <c r="G1129"/>
  <c r="I1128"/>
  <c r="F1128"/>
  <c r="I1127"/>
  <c r="F1127"/>
  <c r="G1126"/>
  <c r="H1126" s="1"/>
  <c r="I1125"/>
  <c r="F1125"/>
  <c r="F1124" s="1"/>
  <c r="F1123" s="1"/>
  <c r="G1122"/>
  <c r="H1122" s="1"/>
  <c r="I1121"/>
  <c r="F1121"/>
  <c r="I1120"/>
  <c r="G1116"/>
  <c r="H1116" s="1"/>
  <c r="I1115"/>
  <c r="F1115"/>
  <c r="I1114"/>
  <c r="G1112"/>
  <c r="H1112" s="1"/>
  <c r="I1111"/>
  <c r="F1111"/>
  <c r="F1110" s="1"/>
  <c r="F1109" s="1"/>
  <c r="G1105"/>
  <c r="I1104"/>
  <c r="F1104"/>
  <c r="I1103"/>
  <c r="F1103"/>
  <c r="I1102"/>
  <c r="F1102"/>
  <c r="I1101"/>
  <c r="F1101"/>
  <c r="I1100"/>
  <c r="F1100"/>
  <c r="I1099"/>
  <c r="F1099"/>
  <c r="G1097"/>
  <c r="H1097" s="1"/>
  <c r="G1096"/>
  <c r="H1096" s="1"/>
  <c r="I1095"/>
  <c r="F1095"/>
  <c r="I1094"/>
  <c r="G1092"/>
  <c r="H1092" s="1"/>
  <c r="I1091"/>
  <c r="F1091"/>
  <c r="G1091" s="1"/>
  <c r="H1091" s="1"/>
  <c r="I1090"/>
  <c r="G1089"/>
  <c r="H1089" s="1"/>
  <c r="G1088"/>
  <c r="H1088" s="1"/>
  <c r="I1087"/>
  <c r="F1087"/>
  <c r="I1086"/>
  <c r="G1085"/>
  <c r="H1085" s="1"/>
  <c r="G1084"/>
  <c r="H1084" s="1"/>
  <c r="I1083"/>
  <c r="F1083"/>
  <c r="G1083" s="1"/>
  <c r="H1083" s="1"/>
  <c r="I1082"/>
  <c r="G1077"/>
  <c r="H1077" s="1"/>
  <c r="I1076"/>
  <c r="F1076"/>
  <c r="F1075" s="1"/>
  <c r="F1074" s="1"/>
  <c r="G1073"/>
  <c r="H1073" s="1"/>
  <c r="I1072"/>
  <c r="F1072"/>
  <c r="F1071" s="1"/>
  <c r="G1070"/>
  <c r="I1069"/>
  <c r="F1069"/>
  <c r="I1068"/>
  <c r="F1068"/>
  <c r="G1064"/>
  <c r="H1064" s="1"/>
  <c r="I1063"/>
  <c r="F1063"/>
  <c r="F1062" s="1"/>
  <c r="F1061" s="1"/>
  <c r="F1060" s="1"/>
  <c r="F1059" s="1"/>
  <c r="G1056"/>
  <c r="I1055"/>
  <c r="G1055" s="1"/>
  <c r="F1055"/>
  <c r="F1054"/>
  <c r="F1053"/>
  <c r="F1052"/>
  <c r="G1051"/>
  <c r="H1051" s="1"/>
  <c r="I1050"/>
  <c r="F1050"/>
  <c r="F1049" s="1"/>
  <c r="F1048" s="1"/>
  <c r="F1047" s="1"/>
  <c r="F1046" s="1"/>
  <c r="G1045"/>
  <c r="I1044"/>
  <c r="G1044" s="1"/>
  <c r="F1044"/>
  <c r="F1043" s="1"/>
  <c r="F1042" s="1"/>
  <c r="G1041"/>
  <c r="H1041" s="1"/>
  <c r="I1040"/>
  <c r="F1040"/>
  <c r="F1039" s="1"/>
  <c r="G1038"/>
  <c r="H1038" s="1"/>
  <c r="G1037"/>
  <c r="H1037" s="1"/>
  <c r="I1036"/>
  <c r="F1036"/>
  <c r="F1035" s="1"/>
  <c r="G1034"/>
  <c r="H1034" s="1"/>
  <c r="G1033"/>
  <c r="H1033" s="1"/>
  <c r="I1032"/>
  <c r="F1032"/>
  <c r="F1031" s="1"/>
  <c r="G1027"/>
  <c r="H1027" s="1"/>
  <c r="I1026"/>
  <c r="F1026"/>
  <c r="F1025" s="1"/>
  <c r="F1024" s="1"/>
  <c r="F1023" s="1"/>
  <c r="G1019"/>
  <c r="I1018"/>
  <c r="F1018"/>
  <c r="I1017"/>
  <c r="F1017"/>
  <c r="I1016"/>
  <c r="F1016"/>
  <c r="I1015"/>
  <c r="F1015"/>
  <c r="I1014"/>
  <c r="F1014"/>
  <c r="I1013"/>
  <c r="F1013"/>
  <c r="I1012"/>
  <c r="F1012"/>
  <c r="I1011"/>
  <c r="F1011"/>
  <c r="G1010"/>
  <c r="H1010" s="1"/>
  <c r="G1009"/>
  <c r="H1009" s="1"/>
  <c r="I1008"/>
  <c r="F1008"/>
  <c r="I1007"/>
  <c r="G1006"/>
  <c r="H1006" s="1"/>
  <c r="G1005"/>
  <c r="H1005" s="1"/>
  <c r="I1004"/>
  <c r="F1004"/>
  <c r="I1003"/>
  <c r="G998"/>
  <c r="H998" s="1"/>
  <c r="I997"/>
  <c r="F997"/>
  <c r="F996" s="1"/>
  <c r="F995" s="1"/>
  <c r="G994"/>
  <c r="H994" s="1"/>
  <c r="I993"/>
  <c r="F993"/>
  <c r="F992" s="1"/>
  <c r="G991"/>
  <c r="H991" s="1"/>
  <c r="I990"/>
  <c r="F990"/>
  <c r="I989"/>
  <c r="G987"/>
  <c r="H987" s="1"/>
  <c r="I986"/>
  <c r="F986"/>
  <c r="I985"/>
  <c r="G978"/>
  <c r="H978" s="1"/>
  <c r="I977"/>
  <c r="F977"/>
  <c r="F976" s="1"/>
  <c r="F975" s="1"/>
  <c r="F974" s="1"/>
  <c r="G973"/>
  <c r="H973" s="1"/>
  <c r="I972"/>
  <c r="F972"/>
  <c r="I971"/>
  <c r="G967"/>
  <c r="H967" s="1"/>
  <c r="G966"/>
  <c r="H966" s="1"/>
  <c r="I965"/>
  <c r="F965"/>
  <c r="F964" s="1"/>
  <c r="G963"/>
  <c r="H963" s="1"/>
  <c r="G962"/>
  <c r="H962" s="1"/>
  <c r="I961"/>
  <c r="G961"/>
  <c r="H961" s="1"/>
  <c r="F961"/>
  <c r="F960"/>
  <c r="G955"/>
  <c r="I954"/>
  <c r="G954" s="1"/>
  <c r="G950"/>
  <c r="H950" s="1"/>
  <c r="I949"/>
  <c r="F949"/>
  <c r="F948" s="1"/>
  <c r="G947"/>
  <c r="H947" s="1"/>
  <c r="I946"/>
  <c r="F946"/>
  <c r="I945"/>
  <c r="G940"/>
  <c r="H940" s="1"/>
  <c r="I939"/>
  <c r="F939"/>
  <c r="F938" s="1"/>
  <c r="F937" s="1"/>
  <c r="F936" s="1"/>
  <c r="F935" s="1"/>
  <c r="G934"/>
  <c r="H934" s="1"/>
  <c r="I933"/>
  <c r="F933"/>
  <c r="F932" s="1"/>
  <c r="F931" s="1"/>
  <c r="F930" s="1"/>
  <c r="F929" s="1"/>
  <c r="G928"/>
  <c r="H928" s="1"/>
  <c r="G927"/>
  <c r="H927" s="1"/>
  <c r="I926"/>
  <c r="F926"/>
  <c r="I925"/>
  <c r="G919"/>
  <c r="H919" s="1"/>
  <c r="I918"/>
  <c r="F918"/>
  <c r="I917"/>
  <c r="G915"/>
  <c r="H915" s="1"/>
  <c r="I914"/>
  <c r="F914"/>
  <c r="I913"/>
  <c r="G911"/>
  <c r="H911" s="1"/>
  <c r="I910"/>
  <c r="F910"/>
  <c r="I909"/>
  <c r="G904"/>
  <c r="H904" s="1"/>
  <c r="I903"/>
  <c r="F903"/>
  <c r="G902"/>
  <c r="H902" s="1"/>
  <c r="I901"/>
  <c r="F901"/>
  <c r="F900" s="1"/>
  <c r="F899" s="1"/>
  <c r="F898" s="1"/>
  <c r="F897" s="1"/>
  <c r="G896"/>
  <c r="H896" s="1"/>
  <c r="I895"/>
  <c r="F895"/>
  <c r="F894" s="1"/>
  <c r="F893" s="1"/>
  <c r="F892" s="1"/>
  <c r="F891" s="1"/>
  <c r="G890"/>
  <c r="I889"/>
  <c r="G886"/>
  <c r="H886" s="1"/>
  <c r="I885"/>
  <c r="F885"/>
  <c r="G884"/>
  <c r="H884" s="1"/>
  <c r="I883"/>
  <c r="F883"/>
  <c r="I882"/>
  <c r="G880"/>
  <c r="H880" s="1"/>
  <c r="G879"/>
  <c r="H879" s="1"/>
  <c r="I878"/>
  <c r="F878"/>
  <c r="G877"/>
  <c r="H877" s="1"/>
  <c r="G876"/>
  <c r="H876" s="1"/>
  <c r="I875"/>
  <c r="F875"/>
  <c r="I874"/>
  <c r="G867"/>
  <c r="H867" s="1"/>
  <c r="I866"/>
  <c r="F866"/>
  <c r="F865" s="1"/>
  <c r="G865" s="1"/>
  <c r="H865" s="1"/>
  <c r="I865"/>
  <c r="I864"/>
  <c r="G861"/>
  <c r="H861" s="1"/>
  <c r="G860"/>
  <c r="H860" s="1"/>
  <c r="I859"/>
  <c r="F859"/>
  <c r="I858"/>
  <c r="G857"/>
  <c r="H857" s="1"/>
  <c r="G856"/>
  <c r="H856" s="1"/>
  <c r="I855"/>
  <c r="F855"/>
  <c r="I854"/>
  <c r="G849"/>
  <c r="H849" s="1"/>
  <c r="I848"/>
  <c r="F848"/>
  <c r="F847" s="1"/>
  <c r="F846" s="1"/>
  <c r="F845" s="1"/>
  <c r="G844"/>
  <c r="H844" s="1"/>
  <c r="I843"/>
  <c r="F843"/>
  <c r="G842"/>
  <c r="H842" s="1"/>
  <c r="I841"/>
  <c r="F841"/>
  <c r="I840"/>
  <c r="G836"/>
  <c r="I835"/>
  <c r="G830"/>
  <c r="I829"/>
  <c r="F829"/>
  <c r="I828"/>
  <c r="G824"/>
  <c r="I823"/>
  <c r="G820"/>
  <c r="H820" s="1"/>
  <c r="I819"/>
  <c r="F819"/>
  <c r="F818" s="1"/>
  <c r="F817" s="1"/>
  <c r="G816"/>
  <c r="H816" s="1"/>
  <c r="I815"/>
  <c r="F815"/>
  <c r="F814"/>
  <c r="F813" s="1"/>
  <c r="G812"/>
  <c r="H812" s="1"/>
  <c r="I811"/>
  <c r="F811"/>
  <c r="G811" s="1"/>
  <c r="H811" s="1"/>
  <c r="G808"/>
  <c r="H808" s="1"/>
  <c r="I807"/>
  <c r="F807"/>
  <c r="G804"/>
  <c r="H804" s="1"/>
  <c r="G803"/>
  <c r="H803" s="1"/>
  <c r="I802"/>
  <c r="F802"/>
  <c r="G801"/>
  <c r="H801" s="1"/>
  <c r="G800"/>
  <c r="H800" s="1"/>
  <c r="I799"/>
  <c r="F799"/>
  <c r="F798" s="1"/>
  <c r="F797" s="1"/>
  <c r="G792"/>
  <c r="H792" s="1"/>
  <c r="I791"/>
  <c r="F791"/>
  <c r="F790" s="1"/>
  <c r="F789" s="1"/>
  <c r="G788"/>
  <c r="H788" s="1"/>
  <c r="I787"/>
  <c r="F787"/>
  <c r="F786" s="1"/>
  <c r="F785" s="1"/>
  <c r="G784"/>
  <c r="H784" s="1"/>
  <c r="I783"/>
  <c r="F783"/>
  <c r="F782" s="1"/>
  <c r="F781" s="1"/>
  <c r="F780" s="1"/>
  <c r="F779" s="1"/>
  <c r="F778" s="1"/>
  <c r="G777"/>
  <c r="H777" s="1"/>
  <c r="I776"/>
  <c r="F776"/>
  <c r="I775"/>
  <c r="G771"/>
  <c r="H771" s="1"/>
  <c r="I770"/>
  <c r="F770"/>
  <c r="I769"/>
  <c r="G765"/>
  <c r="H765" s="1"/>
  <c r="I764"/>
  <c r="F764"/>
  <c r="I763"/>
  <c r="G759"/>
  <c r="H759" s="1"/>
  <c r="I758"/>
  <c r="F758"/>
  <c r="I757"/>
  <c r="G755"/>
  <c r="H755" s="1"/>
  <c r="I754"/>
  <c r="F754"/>
  <c r="I753"/>
  <c r="G751"/>
  <c r="H751" s="1"/>
  <c r="I750"/>
  <c r="F750"/>
  <c r="I749"/>
  <c r="G747"/>
  <c r="H747" s="1"/>
  <c r="G746"/>
  <c r="H746" s="1"/>
  <c r="I745"/>
  <c r="F745"/>
  <c r="F744" s="1"/>
  <c r="F743" s="1"/>
  <c r="G738"/>
  <c r="H738" s="1"/>
  <c r="I737"/>
  <c r="F737"/>
  <c r="G736"/>
  <c r="H736" s="1"/>
  <c r="I735"/>
  <c r="F735"/>
  <c r="F734" s="1"/>
  <c r="F733" s="1"/>
  <c r="F732" s="1"/>
  <c r="F731" s="1"/>
  <c r="F730" s="1"/>
  <c r="F729" s="1"/>
  <c r="G727"/>
  <c r="H727" s="1"/>
  <c r="I726"/>
  <c r="F726"/>
  <c r="I725"/>
  <c r="G720"/>
  <c r="H720" s="1"/>
  <c r="I719"/>
  <c r="F719"/>
  <c r="F718" s="1"/>
  <c r="F717" s="1"/>
  <c r="G716"/>
  <c r="H716" s="1"/>
  <c r="I715"/>
  <c r="F715"/>
  <c r="F714" s="1"/>
  <c r="F713" s="1"/>
  <c r="F712" s="1"/>
  <c r="F711" s="1"/>
  <c r="F710" s="1"/>
  <c r="G708"/>
  <c r="I707"/>
  <c r="F707"/>
  <c r="I706"/>
  <c r="F706"/>
  <c r="I705"/>
  <c r="F705"/>
  <c r="I704"/>
  <c r="F704"/>
  <c r="I703"/>
  <c r="F703"/>
  <c r="G702"/>
  <c r="H702" s="1"/>
  <c r="I701"/>
  <c r="F701"/>
  <c r="F700" s="1"/>
  <c r="F699" s="1"/>
  <c r="F698" s="1"/>
  <c r="F697" s="1"/>
  <c r="G696"/>
  <c r="H696" s="1"/>
  <c r="I695"/>
  <c r="F695"/>
  <c r="F694" s="1"/>
  <c r="F693" s="1"/>
  <c r="F692" s="1"/>
  <c r="F691" s="1"/>
  <c r="G690"/>
  <c r="H690" s="1"/>
  <c r="I689"/>
  <c r="F689"/>
  <c r="F688" s="1"/>
  <c r="F687" s="1"/>
  <c r="G686"/>
  <c r="H686" s="1"/>
  <c r="I685"/>
  <c r="F685"/>
  <c r="F684" s="1"/>
  <c r="F683" s="1"/>
  <c r="F682" s="1"/>
  <c r="F681" s="1"/>
  <c r="G680"/>
  <c r="I679"/>
  <c r="F679"/>
  <c r="I678"/>
  <c r="F678"/>
  <c r="I677"/>
  <c r="F677"/>
  <c r="G676"/>
  <c r="H676" s="1"/>
  <c r="I675"/>
  <c r="F675"/>
  <c r="F674" s="1"/>
  <c r="G673"/>
  <c r="H673" s="1"/>
  <c r="G672"/>
  <c r="H672" s="1"/>
  <c r="I671"/>
  <c r="F671"/>
  <c r="F670" s="1"/>
  <c r="G669"/>
  <c r="H669" s="1"/>
  <c r="G668"/>
  <c r="H668" s="1"/>
  <c r="I667"/>
  <c r="F667"/>
  <c r="F666" s="1"/>
  <c r="G664"/>
  <c r="H664" s="1"/>
  <c r="G663"/>
  <c r="H663" s="1"/>
  <c r="I662"/>
  <c r="F662"/>
  <c r="I661"/>
  <c r="G660"/>
  <c r="H660" s="1"/>
  <c r="G659"/>
  <c r="H659" s="1"/>
  <c r="I658"/>
  <c r="F658"/>
  <c r="I657"/>
  <c r="G652"/>
  <c r="H652" s="1"/>
  <c r="I651"/>
  <c r="F651"/>
  <c r="F650" s="1"/>
  <c r="F649" s="1"/>
  <c r="F648" s="1"/>
  <c r="G647"/>
  <c r="H647" s="1"/>
  <c r="I646"/>
  <c r="F646"/>
  <c r="I645"/>
  <c r="G641"/>
  <c r="H641" s="1"/>
  <c r="I640"/>
  <c r="F640"/>
  <c r="I639"/>
  <c r="G635"/>
  <c r="H635" s="1"/>
  <c r="I634"/>
  <c r="F634"/>
  <c r="I633"/>
  <c r="G631"/>
  <c r="H631" s="1"/>
  <c r="I630"/>
  <c r="F630"/>
  <c r="I629"/>
  <c r="G628"/>
  <c r="H628" s="1"/>
  <c r="I627"/>
  <c r="F627"/>
  <c r="F626" s="1"/>
  <c r="G624"/>
  <c r="H624" s="1"/>
  <c r="G623"/>
  <c r="H623" s="1"/>
  <c r="I622"/>
  <c r="F622"/>
  <c r="I621"/>
  <c r="G618"/>
  <c r="H618" s="1"/>
  <c r="I617"/>
  <c r="F617"/>
  <c r="F616" s="1"/>
  <c r="F615" s="1"/>
  <c r="G614"/>
  <c r="H614" s="1"/>
  <c r="I613"/>
  <c r="F613"/>
  <c r="F612" s="1"/>
  <c r="F611" s="1"/>
  <c r="G610"/>
  <c r="H610" s="1"/>
  <c r="I609"/>
  <c r="F609"/>
  <c r="F608" s="1"/>
  <c r="G607"/>
  <c r="H607" s="1"/>
  <c r="I606"/>
  <c r="F606"/>
  <c r="I605"/>
  <c r="G600"/>
  <c r="H600" s="1"/>
  <c r="I599"/>
  <c r="F599"/>
  <c r="F598" s="1"/>
  <c r="F597" s="1"/>
  <c r="G596"/>
  <c r="H596" s="1"/>
  <c r="I595"/>
  <c r="F595"/>
  <c r="F594" s="1"/>
  <c r="F593" s="1"/>
  <c r="F592" s="1"/>
  <c r="G591"/>
  <c r="H591" s="1"/>
  <c r="I590"/>
  <c r="F590"/>
  <c r="I589"/>
  <c r="G585"/>
  <c r="H585" s="1"/>
  <c r="I584"/>
  <c r="F584"/>
  <c r="I583"/>
  <c r="G579"/>
  <c r="H579" s="1"/>
  <c r="I578"/>
  <c r="F578"/>
  <c r="I577"/>
  <c r="G573"/>
  <c r="H573" s="1"/>
  <c r="I572"/>
  <c r="F572"/>
  <c r="I571"/>
  <c r="G567"/>
  <c r="I566"/>
  <c r="F566"/>
  <c r="I565"/>
  <c r="F565"/>
  <c r="I564"/>
  <c r="F564"/>
  <c r="G563"/>
  <c r="H563" s="1"/>
  <c r="I562"/>
  <c r="F562"/>
  <c r="I561"/>
  <c r="G558"/>
  <c r="I557"/>
  <c r="I556"/>
  <c r="G554"/>
  <c r="I553"/>
  <c r="G550"/>
  <c r="I549"/>
  <c r="G546"/>
  <c r="H546" s="1"/>
  <c r="I545"/>
  <c r="F545"/>
  <c r="G542"/>
  <c r="H542" s="1"/>
  <c r="G541"/>
  <c r="H541" s="1"/>
  <c r="I540"/>
  <c r="F540"/>
  <c r="I539"/>
  <c r="G537"/>
  <c r="H537" s="1"/>
  <c r="G536"/>
  <c r="H536" s="1"/>
  <c r="I535"/>
  <c r="F535"/>
  <c r="F534" s="1"/>
  <c r="F533" s="1"/>
  <c r="G532"/>
  <c r="H532" s="1"/>
  <c r="G531"/>
  <c r="H531" s="1"/>
  <c r="G530"/>
  <c r="H530" s="1"/>
  <c r="I529"/>
  <c r="F529"/>
  <c r="F528" s="1"/>
  <c r="F527" s="1"/>
  <c r="G526"/>
  <c r="H526" s="1"/>
  <c r="I525"/>
  <c r="F525"/>
  <c r="F524" s="1"/>
  <c r="F523" s="1"/>
  <c r="G522"/>
  <c r="H522" s="1"/>
  <c r="I521"/>
  <c r="F521"/>
  <c r="F520" s="1"/>
  <c r="F519" s="1"/>
  <c r="G518"/>
  <c r="H518" s="1"/>
  <c r="G517"/>
  <c r="H517" s="1"/>
  <c r="I516"/>
  <c r="F516"/>
  <c r="I515"/>
  <c r="G510"/>
  <c r="H510" s="1"/>
  <c r="I509"/>
  <c r="F509"/>
  <c r="G508"/>
  <c r="H508" s="1"/>
  <c r="I507"/>
  <c r="F507"/>
  <c r="I506"/>
  <c r="G502"/>
  <c r="H502" s="1"/>
  <c r="I501"/>
  <c r="F501"/>
  <c r="G501" s="1"/>
  <c r="H501" s="1"/>
  <c r="G500"/>
  <c r="H500" s="1"/>
  <c r="I499"/>
  <c r="F499"/>
  <c r="G499" s="1"/>
  <c r="H499" s="1"/>
  <c r="I498"/>
  <c r="G494"/>
  <c r="H494" s="1"/>
  <c r="I493"/>
  <c r="F493"/>
  <c r="G492"/>
  <c r="H492" s="1"/>
  <c r="I491"/>
  <c r="F491"/>
  <c r="I490"/>
  <c r="G488"/>
  <c r="H488" s="1"/>
  <c r="I487"/>
  <c r="F487"/>
  <c r="G487" s="1"/>
  <c r="H487" s="1"/>
  <c r="G486"/>
  <c r="H486" s="1"/>
  <c r="I485"/>
  <c r="F485"/>
  <c r="G485" s="1"/>
  <c r="H485" s="1"/>
  <c r="I484"/>
  <c r="G482"/>
  <c r="H482" s="1"/>
  <c r="G481"/>
  <c r="H481" s="1"/>
  <c r="I480"/>
  <c r="F480"/>
  <c r="G479"/>
  <c r="H479" s="1"/>
  <c r="G478"/>
  <c r="H478" s="1"/>
  <c r="I477"/>
  <c r="F477"/>
  <c r="I476"/>
  <c r="G474"/>
  <c r="I473"/>
  <c r="G472"/>
  <c r="I471"/>
  <c r="G468"/>
  <c r="I467"/>
  <c r="F467"/>
  <c r="G466"/>
  <c r="H466" s="1"/>
  <c r="I465"/>
  <c r="F465"/>
  <c r="G462"/>
  <c r="H462" s="1"/>
  <c r="G461"/>
  <c r="H461" s="1"/>
  <c r="I460"/>
  <c r="F460"/>
  <c r="G459"/>
  <c r="H459" s="1"/>
  <c r="G458"/>
  <c r="H458" s="1"/>
  <c r="I457"/>
  <c r="F457"/>
  <c r="G455"/>
  <c r="I454"/>
  <c r="I453"/>
  <c r="G447"/>
  <c r="H447" s="1"/>
  <c r="I446"/>
  <c r="F446"/>
  <c r="I445"/>
  <c r="G438"/>
  <c r="H438" s="1"/>
  <c r="G437"/>
  <c r="H437" s="1"/>
  <c r="I436"/>
  <c r="F436"/>
  <c r="I435"/>
  <c r="G429"/>
  <c r="H429" s="1"/>
  <c r="I428"/>
  <c r="F428"/>
  <c r="I427"/>
  <c r="G422"/>
  <c r="H422" s="1"/>
  <c r="I421"/>
  <c r="F421"/>
  <c r="F420" s="1"/>
  <c r="F419" s="1"/>
  <c r="G418"/>
  <c r="H418" s="1"/>
  <c r="I417"/>
  <c r="F417"/>
  <c r="F416" s="1"/>
  <c r="F415" s="1"/>
  <c r="G414"/>
  <c r="H414" s="1"/>
  <c r="I413"/>
  <c r="F413"/>
  <c r="F412" s="1"/>
  <c r="F411" s="1"/>
  <c r="G406"/>
  <c r="I405"/>
  <c r="F405"/>
  <c r="I404"/>
  <c r="F404"/>
  <c r="I403"/>
  <c r="F403"/>
  <c r="I402"/>
  <c r="F402"/>
  <c r="F400" s="1"/>
  <c r="F399" s="1"/>
  <c r="I401"/>
  <c r="G398"/>
  <c r="I397"/>
  <c r="I396"/>
  <c r="G392"/>
  <c r="H392" s="1"/>
  <c r="I391"/>
  <c r="F391"/>
  <c r="G391" s="1"/>
  <c r="H391" s="1"/>
  <c r="I390"/>
  <c r="G388"/>
  <c r="I387"/>
  <c r="F387"/>
  <c r="I386"/>
  <c r="F386"/>
  <c r="G385"/>
  <c r="H385" s="1"/>
  <c r="I384"/>
  <c r="F384"/>
  <c r="F383" s="1"/>
  <c r="F382" s="1"/>
  <c r="G377"/>
  <c r="H377" s="1"/>
  <c r="I376"/>
  <c r="F376"/>
  <c r="F375" s="1"/>
  <c r="F374" s="1"/>
  <c r="F373" s="1"/>
  <c r="F372" s="1"/>
  <c r="F371" s="1"/>
  <c r="G370"/>
  <c r="H370" s="1"/>
  <c r="I369"/>
  <c r="F369"/>
  <c r="I368"/>
  <c r="G363"/>
  <c r="H363" s="1"/>
  <c r="I362"/>
  <c r="G362"/>
  <c r="H362" s="1"/>
  <c r="F362"/>
  <c r="F361"/>
  <c r="F360" s="1"/>
  <c r="G359"/>
  <c r="H359" s="1"/>
  <c r="I358"/>
  <c r="G358" s="1"/>
  <c r="H358" s="1"/>
  <c r="F358"/>
  <c r="F357" s="1"/>
  <c r="F356" s="1"/>
  <c r="F355" s="1"/>
  <c r="F354" s="1"/>
  <c r="G352"/>
  <c r="H352" s="1"/>
  <c r="I351"/>
  <c r="F351"/>
  <c r="I350"/>
  <c r="G348"/>
  <c r="H348" s="1"/>
  <c r="I347"/>
  <c r="F347"/>
  <c r="I346"/>
  <c r="G344"/>
  <c r="H344" s="1"/>
  <c r="I343"/>
  <c r="F343"/>
  <c r="G343" s="1"/>
  <c r="H343" s="1"/>
  <c r="I342"/>
  <c r="G340"/>
  <c r="H340" s="1"/>
  <c r="I339"/>
  <c r="F339"/>
  <c r="I338"/>
  <c r="G336"/>
  <c r="I335"/>
  <c r="G333"/>
  <c r="H333" s="1"/>
  <c r="G332"/>
  <c r="H332" s="1"/>
  <c r="I331"/>
  <c r="F331"/>
  <c r="F330" s="1"/>
  <c r="G329"/>
  <c r="H329" s="1"/>
  <c r="G328"/>
  <c r="H328" s="1"/>
  <c r="I327"/>
  <c r="F327"/>
  <c r="F326" s="1"/>
  <c r="G323"/>
  <c r="H323" s="1"/>
  <c r="I322"/>
  <c r="F322"/>
  <c r="I321"/>
  <c r="G314"/>
  <c r="H314" s="1"/>
  <c r="I313"/>
  <c r="F313"/>
  <c r="F312" s="1"/>
  <c r="F311" s="1"/>
  <c r="F310" s="1"/>
  <c r="G309"/>
  <c r="H309" s="1"/>
  <c r="I308"/>
  <c r="F308"/>
  <c r="I307"/>
  <c r="G302"/>
  <c r="H302" s="1"/>
  <c r="I301"/>
  <c r="F301"/>
  <c r="F300" s="1"/>
  <c r="F299" s="1"/>
  <c r="F298" s="1"/>
  <c r="F297" s="1"/>
  <c r="G296"/>
  <c r="H296" s="1"/>
  <c r="I295"/>
  <c r="F295"/>
  <c r="F294" s="1"/>
  <c r="G293"/>
  <c r="H293" s="1"/>
  <c r="G292"/>
  <c r="H292" s="1"/>
  <c r="I291"/>
  <c r="F291"/>
  <c r="F290" s="1"/>
  <c r="G289"/>
  <c r="H289" s="1"/>
  <c r="G288"/>
  <c r="H288" s="1"/>
  <c r="I287"/>
  <c r="F287"/>
  <c r="F286" s="1"/>
  <c r="G279"/>
  <c r="H279" s="1"/>
  <c r="G278"/>
  <c r="H278" s="1"/>
  <c r="I277"/>
  <c r="F277"/>
  <c r="F276" s="1"/>
  <c r="F275" s="1"/>
  <c r="F274" s="1"/>
  <c r="F273" s="1"/>
  <c r="F272" s="1"/>
  <c r="F271" s="1"/>
  <c r="G270"/>
  <c r="I269"/>
  <c r="F269"/>
  <c r="I268"/>
  <c r="F268"/>
  <c r="I267"/>
  <c r="F267"/>
  <c r="I266"/>
  <c r="F266"/>
  <c r="I265"/>
  <c r="F265"/>
  <c r="I264"/>
  <c r="F264"/>
  <c r="G263"/>
  <c r="H263" s="1"/>
  <c r="I262"/>
  <c r="F262"/>
  <c r="F261" s="1"/>
  <c r="F260" s="1"/>
  <c r="F259" s="1"/>
  <c r="F258" s="1"/>
  <c r="F257" s="1"/>
  <c r="F256" s="1"/>
  <c r="G255"/>
  <c r="H255" s="1"/>
  <c r="G254"/>
  <c r="H254" s="1"/>
  <c r="I253"/>
  <c r="F253"/>
  <c r="I252"/>
  <c r="G251"/>
  <c r="H251" s="1"/>
  <c r="G250"/>
  <c r="H250" s="1"/>
  <c r="I249"/>
  <c r="F249"/>
  <c r="I248"/>
  <c r="G244"/>
  <c r="I243"/>
  <c r="G242"/>
  <c r="I241"/>
  <c r="I240" s="1"/>
  <c r="G238"/>
  <c r="H238" s="1"/>
  <c r="I237"/>
  <c r="F237"/>
  <c r="G236"/>
  <c r="H236" s="1"/>
  <c r="I235"/>
  <c r="F235"/>
  <c r="I234"/>
  <c r="G229"/>
  <c r="I228"/>
  <c r="G226"/>
  <c r="I225"/>
  <c r="G223"/>
  <c r="I222"/>
  <c r="G220"/>
  <c r="H220" s="1"/>
  <c r="I219"/>
  <c r="F219"/>
  <c r="F218" s="1"/>
  <c r="F217" s="1"/>
  <c r="F216" s="1"/>
  <c r="F215" s="1"/>
  <c r="G213"/>
  <c r="H213" s="1"/>
  <c r="I212"/>
  <c r="F212"/>
  <c r="I211"/>
  <c r="G209"/>
  <c r="H209" s="1"/>
  <c r="I208"/>
  <c r="F208"/>
  <c r="I207"/>
  <c r="G203"/>
  <c r="H203" s="1"/>
  <c r="I202"/>
  <c r="F202"/>
  <c r="I201"/>
  <c r="G198"/>
  <c r="H198" s="1"/>
  <c r="I197"/>
  <c r="F197"/>
  <c r="F196" s="1"/>
  <c r="F195" s="1"/>
  <c r="G194"/>
  <c r="H194" s="1"/>
  <c r="I193"/>
  <c r="F193"/>
  <c r="F192" s="1"/>
  <c r="F191" s="1"/>
  <c r="F190" s="1"/>
  <c r="G187"/>
  <c r="H187" s="1"/>
  <c r="I186"/>
  <c r="F186"/>
  <c r="I185"/>
  <c r="G182"/>
  <c r="H182" s="1"/>
  <c r="I181"/>
  <c r="F181"/>
  <c r="F180" s="1"/>
  <c r="F179" s="1"/>
  <c r="F178" s="1"/>
  <c r="G174"/>
  <c r="H174" s="1"/>
  <c r="G173"/>
  <c r="H173" s="1"/>
  <c r="I172"/>
  <c r="F172"/>
  <c r="I171"/>
  <c r="G170"/>
  <c r="H170" s="1"/>
  <c r="G169"/>
  <c r="H169" s="1"/>
  <c r="I168"/>
  <c r="F168"/>
  <c r="I167"/>
  <c r="G165"/>
  <c r="H165" s="1"/>
  <c r="G164"/>
  <c r="H164" s="1"/>
  <c r="I163"/>
  <c r="F163"/>
  <c r="F162" s="1"/>
  <c r="G161"/>
  <c r="H161" s="1"/>
  <c r="G160"/>
  <c r="H160" s="1"/>
  <c r="I159"/>
  <c r="F159"/>
  <c r="F158" s="1"/>
  <c r="G156"/>
  <c r="H156" s="1"/>
  <c r="G155"/>
  <c r="H155" s="1"/>
  <c r="I154"/>
  <c r="F154"/>
  <c r="I153"/>
  <c r="G152"/>
  <c r="H152" s="1"/>
  <c r="G151"/>
  <c r="H151" s="1"/>
  <c r="I150"/>
  <c r="F150"/>
  <c r="I149"/>
  <c r="G147"/>
  <c r="H147" s="1"/>
  <c r="G146"/>
  <c r="H146" s="1"/>
  <c r="I145"/>
  <c r="F145"/>
  <c r="F144" s="1"/>
  <c r="F143" s="1"/>
  <c r="G142"/>
  <c r="I141"/>
  <c r="G141"/>
  <c r="G140"/>
  <c r="I139"/>
  <c r="G136"/>
  <c r="I135"/>
  <c r="G130"/>
  <c r="H130" s="1"/>
  <c r="I129"/>
  <c r="F129"/>
  <c r="F128" s="1"/>
  <c r="F127" s="1"/>
  <c r="G126"/>
  <c r="I125"/>
  <c r="G125" s="1"/>
  <c r="I124"/>
  <c r="G122"/>
  <c r="H122" s="1"/>
  <c r="I121"/>
  <c r="F121"/>
  <c r="G120"/>
  <c r="G119"/>
  <c r="I118"/>
  <c r="G117"/>
  <c r="H117" s="1"/>
  <c r="I116"/>
  <c r="G116"/>
  <c r="H116" s="1"/>
  <c r="F116"/>
  <c r="F115"/>
  <c r="G113"/>
  <c r="H113" s="1"/>
  <c r="H112"/>
  <c r="G112"/>
  <c r="I111"/>
  <c r="F111"/>
  <c r="I110"/>
  <c r="G109"/>
  <c r="H109" s="1"/>
  <c r="G108"/>
  <c r="H108" s="1"/>
  <c r="I107"/>
  <c r="F107"/>
  <c r="I106"/>
  <c r="G101"/>
  <c r="H101" s="1"/>
  <c r="I100"/>
  <c r="G100"/>
  <c r="H100" s="1"/>
  <c r="F100"/>
  <c r="F99"/>
  <c r="F98" s="1"/>
  <c r="F97" s="1"/>
  <c r="F96" s="1"/>
  <c r="G95"/>
  <c r="H95" s="1"/>
  <c r="I94"/>
  <c r="G94" s="1"/>
  <c r="H94" s="1"/>
  <c r="F94"/>
  <c r="F93" s="1"/>
  <c r="G92"/>
  <c r="H92" s="1"/>
  <c r="G91"/>
  <c r="H91" s="1"/>
  <c r="I90"/>
  <c r="F90"/>
  <c r="F89" s="1"/>
  <c r="G88"/>
  <c r="H88" s="1"/>
  <c r="G87"/>
  <c r="H87" s="1"/>
  <c r="I86"/>
  <c r="F86"/>
  <c r="F85" s="1"/>
  <c r="G81"/>
  <c r="H81" s="1"/>
  <c r="I80"/>
  <c r="F80"/>
  <c r="F79" s="1"/>
  <c r="F78" s="1"/>
  <c r="F77" s="1"/>
  <c r="F76" s="1"/>
  <c r="G75"/>
  <c r="H75" s="1"/>
  <c r="I74"/>
  <c r="F74"/>
  <c r="F73" s="1"/>
  <c r="F72" s="1"/>
  <c r="F71" s="1"/>
  <c r="F70" s="1"/>
  <c r="G66"/>
  <c r="H66" s="1"/>
  <c r="G65"/>
  <c r="H65" s="1"/>
  <c r="I64"/>
  <c r="F64"/>
  <c r="F63" s="1"/>
  <c r="F62" s="1"/>
  <c r="F61" s="1"/>
  <c r="F60" s="1"/>
  <c r="F59" s="1"/>
  <c r="G58"/>
  <c r="H58" s="1"/>
  <c r="I57"/>
  <c r="F57"/>
  <c r="I56"/>
  <c r="G54"/>
  <c r="H54" s="1"/>
  <c r="I53"/>
  <c r="F53"/>
  <c r="I52"/>
  <c r="G51"/>
  <c r="H51" s="1"/>
  <c r="G50"/>
  <c r="H50" s="1"/>
  <c r="I49"/>
  <c r="F49"/>
  <c r="I48"/>
  <c r="G47"/>
  <c r="H47" s="1"/>
  <c r="G46"/>
  <c r="H46" s="1"/>
  <c r="I45"/>
  <c r="F45"/>
  <c r="I44"/>
  <c r="G39"/>
  <c r="H39" s="1"/>
  <c r="I38"/>
  <c r="F38"/>
  <c r="F37" s="1"/>
  <c r="F36" s="1"/>
  <c r="G35"/>
  <c r="H35" s="1"/>
  <c r="G34"/>
  <c r="H34" s="1"/>
  <c r="I33"/>
  <c r="F33"/>
  <c r="F32" s="1"/>
  <c r="G31"/>
  <c r="H31" s="1"/>
  <c r="G30"/>
  <c r="H30" s="1"/>
  <c r="I29"/>
  <c r="F29"/>
  <c r="F28" s="1"/>
  <c r="G27"/>
  <c r="H27" s="1"/>
  <c r="G26"/>
  <c r="H26" s="1"/>
  <c r="I25"/>
  <c r="F25"/>
  <c r="F24" s="1"/>
  <c r="G19"/>
  <c r="H19" s="1"/>
  <c r="I18"/>
  <c r="F18"/>
  <c r="I17"/>
  <c r="K1171" i="23"/>
  <c r="G1171"/>
  <c r="K1170"/>
  <c r="G1170"/>
  <c r="M1169"/>
  <c r="K1169" s="1"/>
  <c r="I1169"/>
  <c r="G1169"/>
  <c r="M1168"/>
  <c r="K1168"/>
  <c r="I1168"/>
  <c r="G1168"/>
  <c r="K1167"/>
  <c r="G1167"/>
  <c r="K1166"/>
  <c r="G1166"/>
  <c r="M1165"/>
  <c r="K1165"/>
  <c r="I1165"/>
  <c r="G1165"/>
  <c r="M1164"/>
  <c r="K1164"/>
  <c r="I1164"/>
  <c r="G1164"/>
  <c r="M1163"/>
  <c r="K1163"/>
  <c r="I1163"/>
  <c r="G1163"/>
  <c r="K1162"/>
  <c r="G1162"/>
  <c r="M1161"/>
  <c r="K1161"/>
  <c r="I1161"/>
  <c r="G1161"/>
  <c r="M1160"/>
  <c r="K1160"/>
  <c r="I1160"/>
  <c r="G1160"/>
  <c r="M1159"/>
  <c r="K1159"/>
  <c r="I1159"/>
  <c r="G1159"/>
  <c r="K1158"/>
  <c r="L1158"/>
  <c r="G1158"/>
  <c r="H1158"/>
  <c r="K1157"/>
  <c r="L1157"/>
  <c r="G1157"/>
  <c r="H1157"/>
  <c r="M1156"/>
  <c r="J1156"/>
  <c r="K1156" s="1"/>
  <c r="L1156" s="1"/>
  <c r="I1156"/>
  <c r="F1156"/>
  <c r="G1156" s="1"/>
  <c r="H1156" s="1"/>
  <c r="M1155"/>
  <c r="J1155"/>
  <c r="K1155" s="1"/>
  <c r="L1155" s="1"/>
  <c r="I1155"/>
  <c r="F1155"/>
  <c r="G1155" s="1"/>
  <c r="H1155" s="1"/>
  <c r="K1154"/>
  <c r="L1154"/>
  <c r="G1154"/>
  <c r="H1154"/>
  <c r="K1153"/>
  <c r="L1153"/>
  <c r="G1153"/>
  <c r="H1153"/>
  <c r="M1152"/>
  <c r="J1152"/>
  <c r="K1152" s="1"/>
  <c r="L1152" s="1"/>
  <c r="I1152"/>
  <c r="F1152"/>
  <c r="G1152" s="1"/>
  <c r="H1152" s="1"/>
  <c r="M1151"/>
  <c r="J1151"/>
  <c r="K1151" s="1"/>
  <c r="L1151" s="1"/>
  <c r="I1151"/>
  <c r="F1151"/>
  <c r="G1151" s="1"/>
  <c r="H1151" s="1"/>
  <c r="M1150"/>
  <c r="J1150"/>
  <c r="K1150" s="1"/>
  <c r="L1150" s="1"/>
  <c r="I1150"/>
  <c r="F1150"/>
  <c r="G1150" s="1"/>
  <c r="H1150" s="1"/>
  <c r="K1149"/>
  <c r="L1149"/>
  <c r="G1149"/>
  <c r="H1149"/>
  <c r="M1148"/>
  <c r="J1148"/>
  <c r="K1148" s="1"/>
  <c r="L1148" s="1"/>
  <c r="I1148"/>
  <c r="F1148"/>
  <c r="G1148" s="1"/>
  <c r="H1148" s="1"/>
  <c r="M1147"/>
  <c r="J1147"/>
  <c r="K1147" s="1"/>
  <c r="L1147" s="1"/>
  <c r="I1147"/>
  <c r="F1147"/>
  <c r="G1147" s="1"/>
  <c r="H1147" s="1"/>
  <c r="M1146"/>
  <c r="J1146"/>
  <c r="K1146"/>
  <c r="L1146" s="1"/>
  <c r="I1146"/>
  <c r="F1146"/>
  <c r="G1146"/>
  <c r="H1146" s="1"/>
  <c r="M1145"/>
  <c r="J1145"/>
  <c r="K1145"/>
  <c r="L1145" s="1"/>
  <c r="I1145"/>
  <c r="F1145"/>
  <c r="G1145"/>
  <c r="H1145" s="1"/>
  <c r="M1144"/>
  <c r="J1144"/>
  <c r="K1144"/>
  <c r="L1144" s="1"/>
  <c r="I1144"/>
  <c r="F1144"/>
  <c r="G1144"/>
  <c r="H1144" s="1"/>
  <c r="M1143"/>
  <c r="J1143"/>
  <c r="K1143"/>
  <c r="L1143" s="1"/>
  <c r="I1143"/>
  <c r="F1143"/>
  <c r="G1143"/>
  <c r="H1143" s="1"/>
  <c r="M1142"/>
  <c r="J1142"/>
  <c r="K1142"/>
  <c r="L1142" s="1"/>
  <c r="I1142"/>
  <c r="F1142"/>
  <c r="G1142"/>
  <c r="H1142" s="1"/>
  <c r="M1141"/>
  <c r="J1141"/>
  <c r="K1141"/>
  <c r="L1141" s="1"/>
  <c r="I1141"/>
  <c r="F1141"/>
  <c r="G1141"/>
  <c r="H1141" s="1"/>
  <c r="K1140"/>
  <c r="L1140" s="1"/>
  <c r="G1140"/>
  <c r="H1140" s="1"/>
  <c r="M1139"/>
  <c r="J1139"/>
  <c r="K1139"/>
  <c r="L1139" s="1"/>
  <c r="I1139"/>
  <c r="F1139"/>
  <c r="G1139"/>
  <c r="H1139" s="1"/>
  <c r="M1138"/>
  <c r="J1138"/>
  <c r="K1138"/>
  <c r="L1138" s="1"/>
  <c r="I1138"/>
  <c r="F1138"/>
  <c r="G1138"/>
  <c r="H1138" s="1"/>
  <c r="M1137"/>
  <c r="J1137"/>
  <c r="K1137"/>
  <c r="L1137" s="1"/>
  <c r="I1137"/>
  <c r="F1137"/>
  <c r="G1137"/>
  <c r="H1137" s="1"/>
  <c r="M1136"/>
  <c r="J1136"/>
  <c r="K1136"/>
  <c r="L1136" s="1"/>
  <c r="I1136"/>
  <c r="F1136"/>
  <c r="G1136"/>
  <c r="H1136" s="1"/>
  <c r="M1135"/>
  <c r="J1135"/>
  <c r="K1135"/>
  <c r="L1135" s="1"/>
  <c r="I1135"/>
  <c r="F1135"/>
  <c r="G1135"/>
  <c r="H1135" s="1"/>
  <c r="M1134"/>
  <c r="J1134"/>
  <c r="K1134"/>
  <c r="L1134" s="1"/>
  <c r="I1134"/>
  <c r="F1134"/>
  <c r="G1134"/>
  <c r="H1134" s="1"/>
  <c r="M1133"/>
  <c r="J1133"/>
  <c r="K1133"/>
  <c r="L1133" s="1"/>
  <c r="I1133"/>
  <c r="F1133"/>
  <c r="G1133"/>
  <c r="H1133" s="1"/>
  <c r="K1132"/>
  <c r="L1132" s="1"/>
  <c r="G1132"/>
  <c r="H1132" s="1"/>
  <c r="M1131"/>
  <c r="J1131"/>
  <c r="K1131"/>
  <c r="L1131" s="1"/>
  <c r="I1131"/>
  <c r="F1131"/>
  <c r="G1131"/>
  <c r="H1131" s="1"/>
  <c r="M1130"/>
  <c r="J1130"/>
  <c r="K1130"/>
  <c r="L1130" s="1"/>
  <c r="I1130"/>
  <c r="F1130"/>
  <c r="G1130"/>
  <c r="H1130" s="1"/>
  <c r="M1129"/>
  <c r="J1129"/>
  <c r="K1129"/>
  <c r="L1129" s="1"/>
  <c r="I1129"/>
  <c r="F1129"/>
  <c r="G1129"/>
  <c r="H1129" s="1"/>
  <c r="M1128"/>
  <c r="J1128"/>
  <c r="K1128"/>
  <c r="L1128" s="1"/>
  <c r="I1128"/>
  <c r="F1128"/>
  <c r="G1128"/>
  <c r="H1128" s="1"/>
  <c r="M1127"/>
  <c r="J1127"/>
  <c r="K1127"/>
  <c r="L1127" s="1"/>
  <c r="I1127"/>
  <c r="F1127"/>
  <c r="G1127"/>
  <c r="H1127" s="1"/>
  <c r="K1126"/>
  <c r="L1126" s="1"/>
  <c r="G1126"/>
  <c r="H1126" s="1"/>
  <c r="M1125"/>
  <c r="J1125"/>
  <c r="K1125"/>
  <c r="L1125" s="1"/>
  <c r="I1125"/>
  <c r="F1125"/>
  <c r="G1125"/>
  <c r="H1125" s="1"/>
  <c r="M1124"/>
  <c r="J1124"/>
  <c r="K1124"/>
  <c r="L1124" s="1"/>
  <c r="I1124"/>
  <c r="F1124"/>
  <c r="G1124"/>
  <c r="H1124" s="1"/>
  <c r="K1123"/>
  <c r="L1123" s="1"/>
  <c r="G1123"/>
  <c r="H1123" s="1"/>
  <c r="K1122"/>
  <c r="L1122" s="1"/>
  <c r="G1122"/>
  <c r="H1122" s="1"/>
  <c r="M1121"/>
  <c r="J1121"/>
  <c r="K1121"/>
  <c r="L1121" s="1"/>
  <c r="I1121"/>
  <c r="F1121"/>
  <c r="G1121"/>
  <c r="H1121" s="1"/>
  <c r="M1120"/>
  <c r="J1120"/>
  <c r="K1120"/>
  <c r="L1120" s="1"/>
  <c r="I1120"/>
  <c r="F1120"/>
  <c r="G1120"/>
  <c r="H1120" s="1"/>
  <c r="K1119"/>
  <c r="L1119" s="1"/>
  <c r="G1119"/>
  <c r="H1119" s="1"/>
  <c r="K1118"/>
  <c r="L1118" s="1"/>
  <c r="G1118"/>
  <c r="H1118" s="1"/>
  <c r="M1117"/>
  <c r="J1117"/>
  <c r="K1117"/>
  <c r="L1117" s="1"/>
  <c r="I1117"/>
  <c r="F1117"/>
  <c r="G1117"/>
  <c r="H1117" s="1"/>
  <c r="M1116"/>
  <c r="J1116"/>
  <c r="K1116"/>
  <c r="L1116" s="1"/>
  <c r="I1116"/>
  <c r="F1116"/>
  <c r="G1116"/>
  <c r="H1116" s="1"/>
  <c r="M1115"/>
  <c r="J1115"/>
  <c r="K1115"/>
  <c r="L1115" s="1"/>
  <c r="I1115"/>
  <c r="F1115"/>
  <c r="G1115"/>
  <c r="H1115" s="1"/>
  <c r="K1114"/>
  <c r="L1114" s="1"/>
  <c r="G1114"/>
  <c r="H1114" s="1"/>
  <c r="M1113"/>
  <c r="J1113"/>
  <c r="K1113"/>
  <c r="L1113" s="1"/>
  <c r="I1113"/>
  <c r="F1113"/>
  <c r="G1113"/>
  <c r="H1113" s="1"/>
  <c r="M1112"/>
  <c r="J1112"/>
  <c r="K1112"/>
  <c r="L1112" s="1"/>
  <c r="I1112"/>
  <c r="F1112"/>
  <c r="G1112"/>
  <c r="H1112" s="1"/>
  <c r="K1111"/>
  <c r="L1111" s="1"/>
  <c r="G1111"/>
  <c r="H1111" s="1"/>
  <c r="K1110"/>
  <c r="L1110" s="1"/>
  <c r="G1110"/>
  <c r="H1110" s="1"/>
  <c r="M1109"/>
  <c r="J1109"/>
  <c r="K1109"/>
  <c r="L1109" s="1"/>
  <c r="I1109"/>
  <c r="F1109"/>
  <c r="G1109"/>
  <c r="H1109" s="1"/>
  <c r="M1108"/>
  <c r="M1103" s="1"/>
  <c r="J1108"/>
  <c r="K1108"/>
  <c r="L1108" s="1"/>
  <c r="I1108"/>
  <c r="I1103" s="1"/>
  <c r="I1102" s="1"/>
  <c r="I1092" s="1"/>
  <c r="I1091" s="1"/>
  <c r="K1107"/>
  <c r="L1107" s="1"/>
  <c r="G1107"/>
  <c r="H1107" s="1"/>
  <c r="K1106"/>
  <c r="L1106" s="1"/>
  <c r="G1106"/>
  <c r="H1106" s="1"/>
  <c r="M1105"/>
  <c r="J1105"/>
  <c r="K1105" s="1"/>
  <c r="L1105" s="1"/>
  <c r="I1105"/>
  <c r="F1105"/>
  <c r="G1105" s="1"/>
  <c r="H1105" s="1"/>
  <c r="M1104"/>
  <c r="J1104"/>
  <c r="K1104" s="1"/>
  <c r="L1104" s="1"/>
  <c r="I1104"/>
  <c r="F1104"/>
  <c r="G1104" s="1"/>
  <c r="H1104" s="1"/>
  <c r="J1103"/>
  <c r="J1102" s="1"/>
  <c r="J1092" s="1"/>
  <c r="J1091" s="1"/>
  <c r="K1101"/>
  <c r="L1101" s="1"/>
  <c r="G1101"/>
  <c r="H1101" s="1"/>
  <c r="M1100"/>
  <c r="J1100"/>
  <c r="K1100" s="1"/>
  <c r="L1100" s="1"/>
  <c r="I1100"/>
  <c r="F1100"/>
  <c r="G1100" s="1"/>
  <c r="H1100" s="1"/>
  <c r="M1099"/>
  <c r="J1099"/>
  <c r="K1099" s="1"/>
  <c r="L1099" s="1"/>
  <c r="I1099"/>
  <c r="F1099"/>
  <c r="G1099" s="1"/>
  <c r="H1099" s="1"/>
  <c r="M1098"/>
  <c r="J1098"/>
  <c r="K1098" s="1"/>
  <c r="L1098" s="1"/>
  <c r="I1098"/>
  <c r="F1098"/>
  <c r="G1098" s="1"/>
  <c r="H1098" s="1"/>
  <c r="K1097"/>
  <c r="L1097" s="1"/>
  <c r="G1097"/>
  <c r="H1097" s="1"/>
  <c r="M1096"/>
  <c r="J1096"/>
  <c r="K1096" s="1"/>
  <c r="L1096" s="1"/>
  <c r="I1096"/>
  <c r="F1096"/>
  <c r="G1096" s="1"/>
  <c r="H1096" s="1"/>
  <c r="M1095"/>
  <c r="J1095"/>
  <c r="K1095" s="1"/>
  <c r="L1095" s="1"/>
  <c r="I1095"/>
  <c r="F1095"/>
  <c r="G1095" s="1"/>
  <c r="H1095" s="1"/>
  <c r="M1094"/>
  <c r="J1094"/>
  <c r="K1094" s="1"/>
  <c r="L1094" s="1"/>
  <c r="I1094"/>
  <c r="F1094"/>
  <c r="G1094" s="1"/>
  <c r="H1094" s="1"/>
  <c r="M1093"/>
  <c r="J1093"/>
  <c r="K1093" s="1"/>
  <c r="L1093" s="1"/>
  <c r="I1093"/>
  <c r="F1093"/>
  <c r="G1093" s="1"/>
  <c r="H1093" s="1"/>
  <c r="K1090"/>
  <c r="L1090" s="1"/>
  <c r="G1090"/>
  <c r="H1090" s="1"/>
  <c r="M1089"/>
  <c r="J1089"/>
  <c r="K1089" s="1"/>
  <c r="L1089" s="1"/>
  <c r="I1089"/>
  <c r="F1089"/>
  <c r="G1089" s="1"/>
  <c r="H1089" s="1"/>
  <c r="M1088"/>
  <c r="J1088"/>
  <c r="K1088" s="1"/>
  <c r="L1088" s="1"/>
  <c r="I1088"/>
  <c r="F1088"/>
  <c r="G1088" s="1"/>
  <c r="H1088" s="1"/>
  <c r="M1087"/>
  <c r="J1087"/>
  <c r="K1087" s="1"/>
  <c r="L1087" s="1"/>
  <c r="I1087"/>
  <c r="F1087"/>
  <c r="G1087" s="1"/>
  <c r="H1087" s="1"/>
  <c r="M1086"/>
  <c r="J1086"/>
  <c r="K1086" s="1"/>
  <c r="L1086" s="1"/>
  <c r="I1086"/>
  <c r="F1086"/>
  <c r="G1086" s="1"/>
  <c r="H1086" s="1"/>
  <c r="K1085"/>
  <c r="L1085" s="1"/>
  <c r="G1085"/>
  <c r="H1085" s="1"/>
  <c r="M1084"/>
  <c r="J1084"/>
  <c r="K1084" s="1"/>
  <c r="L1084" s="1"/>
  <c r="I1084"/>
  <c r="F1084"/>
  <c r="G1084" s="1"/>
  <c r="H1084" s="1"/>
  <c r="M1083"/>
  <c r="J1083"/>
  <c r="K1083" s="1"/>
  <c r="L1083" s="1"/>
  <c r="I1083"/>
  <c r="F1083"/>
  <c r="G1083" s="1"/>
  <c r="H1083" s="1"/>
  <c r="M1082"/>
  <c r="J1082"/>
  <c r="K1082" s="1"/>
  <c r="L1082" s="1"/>
  <c r="I1082"/>
  <c r="F1082"/>
  <c r="G1082" s="1"/>
  <c r="H1082" s="1"/>
  <c r="K1081"/>
  <c r="L1081" s="1"/>
  <c r="G1081"/>
  <c r="H1081" s="1"/>
  <c r="M1080"/>
  <c r="J1080"/>
  <c r="K1080" s="1"/>
  <c r="L1080" s="1"/>
  <c r="I1080"/>
  <c r="F1080"/>
  <c r="G1080" s="1"/>
  <c r="H1080" s="1"/>
  <c r="M1079"/>
  <c r="J1079"/>
  <c r="K1079" s="1"/>
  <c r="L1079" s="1"/>
  <c r="I1079"/>
  <c r="F1079"/>
  <c r="G1079" s="1"/>
  <c r="H1079" s="1"/>
  <c r="M1078"/>
  <c r="J1078"/>
  <c r="K1078" s="1"/>
  <c r="L1078" s="1"/>
  <c r="I1078"/>
  <c r="F1078"/>
  <c r="G1078" s="1"/>
  <c r="H1078" s="1"/>
  <c r="M1077"/>
  <c r="J1077"/>
  <c r="K1077" s="1"/>
  <c r="L1077" s="1"/>
  <c r="I1077"/>
  <c r="F1077"/>
  <c r="G1077" s="1"/>
  <c r="H1077" s="1"/>
  <c r="M1076"/>
  <c r="J1076"/>
  <c r="K1076" s="1"/>
  <c r="L1076" s="1"/>
  <c r="I1076"/>
  <c r="F1076"/>
  <c r="G1076" s="1"/>
  <c r="H1076" s="1"/>
  <c r="M1075"/>
  <c r="J1075"/>
  <c r="K1075" s="1"/>
  <c r="L1075" s="1"/>
  <c r="I1075"/>
  <c r="F1075"/>
  <c r="G1075" s="1"/>
  <c r="H1075" s="1"/>
  <c r="K1074"/>
  <c r="L1074" s="1"/>
  <c r="G1074"/>
  <c r="H1074" s="1"/>
  <c r="M1073"/>
  <c r="J1073"/>
  <c r="K1073" s="1"/>
  <c r="L1073" s="1"/>
  <c r="I1073"/>
  <c r="F1073"/>
  <c r="G1073" s="1"/>
  <c r="H1073" s="1"/>
  <c r="M1072"/>
  <c r="J1072"/>
  <c r="K1072" s="1"/>
  <c r="L1072" s="1"/>
  <c r="I1072"/>
  <c r="F1072"/>
  <c r="G1072" s="1"/>
  <c r="H1072" s="1"/>
  <c r="M1071"/>
  <c r="J1071"/>
  <c r="K1071" s="1"/>
  <c r="L1071" s="1"/>
  <c r="I1071"/>
  <c r="F1071"/>
  <c r="G1071" s="1"/>
  <c r="H1071" s="1"/>
  <c r="M1070"/>
  <c r="J1070"/>
  <c r="J1052" s="1"/>
  <c r="J1031" s="1"/>
  <c r="I1070"/>
  <c r="F1070"/>
  <c r="G1070" s="1"/>
  <c r="H1070" s="1"/>
  <c r="K1069"/>
  <c r="G1069"/>
  <c r="H1069" s="1"/>
  <c r="K1068"/>
  <c r="I1068"/>
  <c r="I1067"/>
  <c r="F1068"/>
  <c r="G1068" s="1"/>
  <c r="H1068" s="1"/>
  <c r="K1067"/>
  <c r="F1067"/>
  <c r="F1066"/>
  <c r="F1065" s="1"/>
  <c r="K1066"/>
  <c r="K1065"/>
  <c r="K1064"/>
  <c r="L1064" s="1"/>
  <c r="G1064"/>
  <c r="H1064" s="1"/>
  <c r="M1063"/>
  <c r="J1063"/>
  <c r="I1063"/>
  <c r="F1063"/>
  <c r="M1062"/>
  <c r="J1062"/>
  <c r="I1062"/>
  <c r="F1062"/>
  <c r="M1061"/>
  <c r="J1061"/>
  <c r="I1061"/>
  <c r="F1061"/>
  <c r="K1060"/>
  <c r="L1060" s="1"/>
  <c r="G1060"/>
  <c r="H1060" s="1"/>
  <c r="M1059"/>
  <c r="J1059"/>
  <c r="I1059"/>
  <c r="F1059"/>
  <c r="M1058"/>
  <c r="J1058"/>
  <c r="I1058"/>
  <c r="F1058"/>
  <c r="K1057"/>
  <c r="L1057" s="1"/>
  <c r="G1057"/>
  <c r="H1057" s="1"/>
  <c r="M1056"/>
  <c r="J1056"/>
  <c r="I1056"/>
  <c r="F1056"/>
  <c r="M1055"/>
  <c r="J1055"/>
  <c r="I1055"/>
  <c r="F1055"/>
  <c r="M1054"/>
  <c r="J1054"/>
  <c r="I1054"/>
  <c r="F1054"/>
  <c r="M1053"/>
  <c r="J1053"/>
  <c r="M1052"/>
  <c r="K1051"/>
  <c r="L1051" s="1"/>
  <c r="G1051"/>
  <c r="H1051" s="1"/>
  <c r="M1050"/>
  <c r="J1050"/>
  <c r="I1050"/>
  <c r="F1050"/>
  <c r="M1049"/>
  <c r="J1049"/>
  <c r="I1049"/>
  <c r="F1049"/>
  <c r="K1048"/>
  <c r="L1048" s="1"/>
  <c r="G1048"/>
  <c r="H1048" s="1"/>
  <c r="M1047"/>
  <c r="J1047"/>
  <c r="I1047"/>
  <c r="F1047"/>
  <c r="M1046"/>
  <c r="J1046"/>
  <c r="I1046"/>
  <c r="F1046"/>
  <c r="K1045"/>
  <c r="L1045" s="1"/>
  <c r="G1045"/>
  <c r="H1045" s="1"/>
  <c r="M1044"/>
  <c r="J1044"/>
  <c r="I1044"/>
  <c r="F1044"/>
  <c r="M1043"/>
  <c r="J1043"/>
  <c r="I1043"/>
  <c r="F1043"/>
  <c r="M1042"/>
  <c r="J1042"/>
  <c r="I1042"/>
  <c r="F1042"/>
  <c r="K1041"/>
  <c r="L1041" s="1"/>
  <c r="G1041"/>
  <c r="H1041" s="1"/>
  <c r="M1040"/>
  <c r="J1040"/>
  <c r="I1040"/>
  <c r="F1040"/>
  <c r="K1039"/>
  <c r="L1039" s="1"/>
  <c r="G1039"/>
  <c r="H1039" s="1"/>
  <c r="K1038"/>
  <c r="L1038" s="1"/>
  <c r="G1038"/>
  <c r="H1038" s="1"/>
  <c r="M1037"/>
  <c r="J1037"/>
  <c r="I1037"/>
  <c r="F1037"/>
  <c r="M1036"/>
  <c r="J1036"/>
  <c r="I1036"/>
  <c r="F1036"/>
  <c r="M1035"/>
  <c r="J1035"/>
  <c r="I1035"/>
  <c r="F1035"/>
  <c r="G1035"/>
  <c r="H1035" s="1"/>
  <c r="M1034"/>
  <c r="J1034"/>
  <c r="K1034"/>
  <c r="L1034" s="1"/>
  <c r="I1034"/>
  <c r="F1034"/>
  <c r="G1034"/>
  <c r="H1034" s="1"/>
  <c r="M1033"/>
  <c r="J1033"/>
  <c r="K1033"/>
  <c r="L1033" s="1"/>
  <c r="I1033"/>
  <c r="F1033"/>
  <c r="G1033"/>
  <c r="H1033" s="1"/>
  <c r="M1032"/>
  <c r="J1032"/>
  <c r="K1032"/>
  <c r="L1032" s="1"/>
  <c r="I1032"/>
  <c r="F1032"/>
  <c r="G1032"/>
  <c r="H1032" s="1"/>
  <c r="K1030"/>
  <c r="L1030" s="1"/>
  <c r="G1030"/>
  <c r="H1030" s="1"/>
  <c r="M1029"/>
  <c r="J1029"/>
  <c r="K1029"/>
  <c r="L1029" s="1"/>
  <c r="I1029"/>
  <c r="F1029"/>
  <c r="G1029"/>
  <c r="H1029" s="1"/>
  <c r="M1028"/>
  <c r="J1028"/>
  <c r="K1028"/>
  <c r="L1028" s="1"/>
  <c r="I1028"/>
  <c r="F1028"/>
  <c r="G1028"/>
  <c r="H1028" s="1"/>
  <c r="M1027"/>
  <c r="J1027"/>
  <c r="K1027"/>
  <c r="L1027" s="1"/>
  <c r="I1027"/>
  <c r="F1027"/>
  <c r="G1027"/>
  <c r="H1027" s="1"/>
  <c r="M1026"/>
  <c r="J1026"/>
  <c r="K1026"/>
  <c r="L1026" s="1"/>
  <c r="I1026"/>
  <c r="F1026"/>
  <c r="G1026"/>
  <c r="H1026" s="1"/>
  <c r="M1025"/>
  <c r="J1025"/>
  <c r="K1025"/>
  <c r="L1025" s="1"/>
  <c r="I1025"/>
  <c r="F1025"/>
  <c r="G1025"/>
  <c r="H1025" s="1"/>
  <c r="K1024"/>
  <c r="G1024"/>
  <c r="H1024" s="1"/>
  <c r="K1023"/>
  <c r="I1023"/>
  <c r="I1022" s="1"/>
  <c r="I1021" s="1"/>
  <c r="F1023"/>
  <c r="G1023"/>
  <c r="H1023" s="1"/>
  <c r="K1022"/>
  <c r="K1021"/>
  <c r="K1020"/>
  <c r="K1019"/>
  <c r="M1018"/>
  <c r="K1017"/>
  <c r="L1017"/>
  <c r="G1017"/>
  <c r="H1017"/>
  <c r="M1016"/>
  <c r="J1016"/>
  <c r="I1016"/>
  <c r="F1016"/>
  <c r="M1015"/>
  <c r="J1015"/>
  <c r="I1015"/>
  <c r="F1015"/>
  <c r="M1014"/>
  <c r="J1014"/>
  <c r="I1014"/>
  <c r="F1014"/>
  <c r="M1013"/>
  <c r="J1013"/>
  <c r="I1013"/>
  <c r="F1013"/>
  <c r="M1012"/>
  <c r="J1012"/>
  <c r="I1012"/>
  <c r="F1012"/>
  <c r="K1011"/>
  <c r="G1011"/>
  <c r="M1010"/>
  <c r="K1010"/>
  <c r="I1010"/>
  <c r="G1010"/>
  <c r="M1009"/>
  <c r="K1009"/>
  <c r="I1009"/>
  <c r="G1009"/>
  <c r="M1008"/>
  <c r="K1008"/>
  <c r="I1008"/>
  <c r="G1008"/>
  <c r="K1007"/>
  <c r="L1007"/>
  <c r="G1007"/>
  <c r="H1007"/>
  <c r="M1006"/>
  <c r="M1005"/>
  <c r="M1004" s="1"/>
  <c r="J1006"/>
  <c r="I1006"/>
  <c r="I1005" s="1"/>
  <c r="I1004" s="1"/>
  <c r="I1003" s="1"/>
  <c r="F1006"/>
  <c r="J1005"/>
  <c r="J1004"/>
  <c r="K999"/>
  <c r="L999" s="1"/>
  <c r="G999"/>
  <c r="H999" s="1"/>
  <c r="M998"/>
  <c r="J998"/>
  <c r="K998" s="1"/>
  <c r="L998" s="1"/>
  <c r="I998"/>
  <c r="F998"/>
  <c r="G998" s="1"/>
  <c r="H998" s="1"/>
  <c r="M997"/>
  <c r="J997"/>
  <c r="K997" s="1"/>
  <c r="L997" s="1"/>
  <c r="I997"/>
  <c r="G997"/>
  <c r="H997" s="1"/>
  <c r="F997"/>
  <c r="M996"/>
  <c r="J996"/>
  <c r="K996" s="1"/>
  <c r="L996" s="1"/>
  <c r="I996"/>
  <c r="G996"/>
  <c r="H996" s="1"/>
  <c r="F996"/>
  <c r="M995"/>
  <c r="J995"/>
  <c r="K995" s="1"/>
  <c r="L995" s="1"/>
  <c r="I995"/>
  <c r="G995"/>
  <c r="H995" s="1"/>
  <c r="F995"/>
  <c r="M994"/>
  <c r="J994"/>
  <c r="K994" s="1"/>
  <c r="L994" s="1"/>
  <c r="I994"/>
  <c r="G994"/>
  <c r="H994" s="1"/>
  <c r="F994"/>
  <c r="K993"/>
  <c r="L993" s="1"/>
  <c r="G993"/>
  <c r="H993" s="1"/>
  <c r="M992"/>
  <c r="J992"/>
  <c r="K992" s="1"/>
  <c r="L992" s="1"/>
  <c r="I992"/>
  <c r="G992"/>
  <c r="H992" s="1"/>
  <c r="F992"/>
  <c r="M991"/>
  <c r="J991"/>
  <c r="K991" s="1"/>
  <c r="L991" s="1"/>
  <c r="I991"/>
  <c r="G991"/>
  <c r="H991" s="1"/>
  <c r="F991"/>
  <c r="K990"/>
  <c r="L990" s="1"/>
  <c r="G990"/>
  <c r="H990" s="1"/>
  <c r="K989"/>
  <c r="L989" s="1"/>
  <c r="G989"/>
  <c r="H989" s="1"/>
  <c r="M988"/>
  <c r="J988"/>
  <c r="K988" s="1"/>
  <c r="L988" s="1"/>
  <c r="I988"/>
  <c r="G988"/>
  <c r="H988" s="1"/>
  <c r="F988"/>
  <c r="M987"/>
  <c r="J987"/>
  <c r="K987" s="1"/>
  <c r="L987" s="1"/>
  <c r="I987"/>
  <c r="G987"/>
  <c r="H987" s="1"/>
  <c r="F987"/>
  <c r="K986"/>
  <c r="L986" s="1"/>
  <c r="G986"/>
  <c r="H986" s="1"/>
  <c r="K985"/>
  <c r="L985" s="1"/>
  <c r="G985"/>
  <c r="H985" s="1"/>
  <c r="M984"/>
  <c r="J984"/>
  <c r="K984" s="1"/>
  <c r="L984" s="1"/>
  <c r="I984"/>
  <c r="G984"/>
  <c r="H984" s="1"/>
  <c r="F984"/>
  <c r="M983"/>
  <c r="J983"/>
  <c r="K983" s="1"/>
  <c r="L983" s="1"/>
  <c r="I983"/>
  <c r="F983"/>
  <c r="G983" s="1"/>
  <c r="H983" s="1"/>
  <c r="M982"/>
  <c r="J982"/>
  <c r="K982" s="1"/>
  <c r="L982" s="1"/>
  <c r="I982"/>
  <c r="F982"/>
  <c r="G982" s="1"/>
  <c r="H982" s="1"/>
  <c r="M981"/>
  <c r="J981"/>
  <c r="K981" s="1"/>
  <c r="L981" s="1"/>
  <c r="I981"/>
  <c r="F981"/>
  <c r="G981" s="1"/>
  <c r="H981" s="1"/>
  <c r="M980"/>
  <c r="J980"/>
  <c r="K980" s="1"/>
  <c r="L980" s="1"/>
  <c r="I980"/>
  <c r="F980"/>
  <c r="G980" s="1"/>
  <c r="H980" s="1"/>
  <c r="M979"/>
  <c r="J979"/>
  <c r="K979" s="1"/>
  <c r="L979" s="1"/>
  <c r="I979"/>
  <c r="F979"/>
  <c r="G979" s="1"/>
  <c r="H979" s="1"/>
  <c r="M978"/>
  <c r="J978"/>
  <c r="K978" s="1"/>
  <c r="L978" s="1"/>
  <c r="I978"/>
  <c r="F978"/>
  <c r="G978" s="1"/>
  <c r="H978" s="1"/>
  <c r="K977"/>
  <c r="L977"/>
  <c r="G977"/>
  <c r="H977"/>
  <c r="M976"/>
  <c r="J976"/>
  <c r="K976" s="1"/>
  <c r="L976" s="1"/>
  <c r="I976"/>
  <c r="F976"/>
  <c r="G976" s="1"/>
  <c r="H976" s="1"/>
  <c r="M975"/>
  <c r="J975"/>
  <c r="K975" s="1"/>
  <c r="L975" s="1"/>
  <c r="I975"/>
  <c r="F975"/>
  <c r="G975" s="1"/>
  <c r="H975" s="1"/>
  <c r="M974"/>
  <c r="J974"/>
  <c r="K974" s="1"/>
  <c r="L974" s="1"/>
  <c r="I974"/>
  <c r="F974"/>
  <c r="G974" s="1"/>
  <c r="H974" s="1"/>
  <c r="M973"/>
  <c r="J973"/>
  <c r="K973" s="1"/>
  <c r="L973" s="1"/>
  <c r="I973"/>
  <c r="F973"/>
  <c r="G973" s="1"/>
  <c r="H973" s="1"/>
  <c r="M972"/>
  <c r="J972"/>
  <c r="K972" s="1"/>
  <c r="L972" s="1"/>
  <c r="I972"/>
  <c r="F972"/>
  <c r="G972" s="1"/>
  <c r="H972" s="1"/>
  <c r="K971"/>
  <c r="L971"/>
  <c r="G971"/>
  <c r="H971"/>
  <c r="M970"/>
  <c r="J970"/>
  <c r="K970" s="1"/>
  <c r="L970" s="1"/>
  <c r="I970"/>
  <c r="F970"/>
  <c r="G970" s="1"/>
  <c r="H970" s="1"/>
  <c r="M969"/>
  <c r="J969"/>
  <c r="K969" s="1"/>
  <c r="L969" s="1"/>
  <c r="I969"/>
  <c r="F969"/>
  <c r="G969" s="1"/>
  <c r="H969" s="1"/>
  <c r="K968"/>
  <c r="L968"/>
  <c r="G968"/>
  <c r="H968"/>
  <c r="M967"/>
  <c r="J967"/>
  <c r="K967" s="1"/>
  <c r="L967" s="1"/>
  <c r="I967"/>
  <c r="F967"/>
  <c r="G967" s="1"/>
  <c r="H967" s="1"/>
  <c r="M966"/>
  <c r="J966"/>
  <c r="K966" s="1"/>
  <c r="L966" s="1"/>
  <c r="I966"/>
  <c r="F966"/>
  <c r="G966" s="1"/>
  <c r="H966" s="1"/>
  <c r="K965"/>
  <c r="L965"/>
  <c r="G965"/>
  <c r="H965"/>
  <c r="K964"/>
  <c r="L964"/>
  <c r="G964"/>
  <c r="H964"/>
  <c r="M963"/>
  <c r="J963"/>
  <c r="K963" s="1"/>
  <c r="L963" s="1"/>
  <c r="I963"/>
  <c r="F963"/>
  <c r="G963" s="1"/>
  <c r="H963" s="1"/>
  <c r="M962"/>
  <c r="J962"/>
  <c r="K962" s="1"/>
  <c r="L962" s="1"/>
  <c r="I962"/>
  <c r="F962"/>
  <c r="G962" s="1"/>
  <c r="H962" s="1"/>
  <c r="M961"/>
  <c r="J961"/>
  <c r="K961" s="1"/>
  <c r="L961" s="1"/>
  <c r="I961"/>
  <c r="F961"/>
  <c r="G961" s="1"/>
  <c r="H961" s="1"/>
  <c r="M960"/>
  <c r="J960"/>
  <c r="K960" s="1"/>
  <c r="L960" s="1"/>
  <c r="I960"/>
  <c r="F960"/>
  <c r="G960" s="1"/>
  <c r="H960" s="1"/>
  <c r="M959"/>
  <c r="J959"/>
  <c r="K959" s="1"/>
  <c r="L959" s="1"/>
  <c r="I959"/>
  <c r="F959"/>
  <c r="G959" s="1"/>
  <c r="H959" s="1"/>
  <c r="M958"/>
  <c r="J958"/>
  <c r="K958" s="1"/>
  <c r="L958" s="1"/>
  <c r="I958"/>
  <c r="F958"/>
  <c r="G958" s="1"/>
  <c r="H958" s="1"/>
  <c r="M957"/>
  <c r="J957"/>
  <c r="K957" s="1"/>
  <c r="L957" s="1"/>
  <c r="I957"/>
  <c r="F957"/>
  <c r="G957" s="1"/>
  <c r="H957" s="1"/>
  <c r="K955"/>
  <c r="G955"/>
  <c r="H955" s="1"/>
  <c r="K954"/>
  <c r="I954"/>
  <c r="I953"/>
  <c r="F954"/>
  <c r="K953"/>
  <c r="F953"/>
  <c r="F952"/>
  <c r="K952"/>
  <c r="K951"/>
  <c r="G951"/>
  <c r="H951"/>
  <c r="K950"/>
  <c r="I950"/>
  <c r="I949" s="1"/>
  <c r="F950"/>
  <c r="K949"/>
  <c r="F949"/>
  <c r="F948" s="1"/>
  <c r="F947" s="1"/>
  <c r="F946" s="1"/>
  <c r="F945" s="1"/>
  <c r="K948"/>
  <c r="K947"/>
  <c r="K946"/>
  <c r="K945"/>
  <c r="K944"/>
  <c r="H944"/>
  <c r="G944"/>
  <c r="K943"/>
  <c r="I943"/>
  <c r="F943"/>
  <c r="G943" s="1"/>
  <c r="H943" s="1"/>
  <c r="K942"/>
  <c r="I942"/>
  <c r="I941" s="1"/>
  <c r="K941"/>
  <c r="K940"/>
  <c r="K939"/>
  <c r="K938"/>
  <c r="K937"/>
  <c r="G937"/>
  <c r="H937"/>
  <c r="K936"/>
  <c r="I936"/>
  <c r="I935" s="1"/>
  <c r="F936"/>
  <c r="K935"/>
  <c r="F935"/>
  <c r="F934" s="1"/>
  <c r="F933" s="1"/>
  <c r="F932" s="1"/>
  <c r="F931" s="1"/>
  <c r="K934"/>
  <c r="K933"/>
  <c r="K932"/>
  <c r="K931"/>
  <c r="K930"/>
  <c r="H930"/>
  <c r="G930"/>
  <c r="K929"/>
  <c r="I929"/>
  <c r="F929"/>
  <c r="G929" s="1"/>
  <c r="H929" s="1"/>
  <c r="K928"/>
  <c r="I928"/>
  <c r="I927" s="1"/>
  <c r="K927"/>
  <c r="K926"/>
  <c r="K925"/>
  <c r="K924"/>
  <c r="G924"/>
  <c r="H924" s="1"/>
  <c r="K923"/>
  <c r="I923"/>
  <c r="I922"/>
  <c r="I921" s="1"/>
  <c r="F923"/>
  <c r="K922"/>
  <c r="K921"/>
  <c r="K920"/>
  <c r="K919"/>
  <c r="K918"/>
  <c r="K917"/>
  <c r="G917"/>
  <c r="H917"/>
  <c r="K916"/>
  <c r="I916"/>
  <c r="I915" s="1"/>
  <c r="F916"/>
  <c r="K915"/>
  <c r="F915"/>
  <c r="K914"/>
  <c r="L914"/>
  <c r="G914"/>
  <c r="H914"/>
  <c r="M913"/>
  <c r="J913"/>
  <c r="K913" s="1"/>
  <c r="L913" s="1"/>
  <c r="I913"/>
  <c r="F913"/>
  <c r="G913" s="1"/>
  <c r="H913" s="1"/>
  <c r="M912"/>
  <c r="J912"/>
  <c r="K912" s="1"/>
  <c r="L912" s="1"/>
  <c r="I912"/>
  <c r="F912"/>
  <c r="G912" s="1"/>
  <c r="H912" s="1"/>
  <c r="M911"/>
  <c r="J911"/>
  <c r="K911" s="1"/>
  <c r="L911" s="1"/>
  <c r="K910"/>
  <c r="L910"/>
  <c r="G910"/>
  <c r="H910"/>
  <c r="M909"/>
  <c r="J909"/>
  <c r="I909"/>
  <c r="F909"/>
  <c r="F908" s="1"/>
  <c r="M908"/>
  <c r="J908"/>
  <c r="I908"/>
  <c r="I907"/>
  <c r="M907"/>
  <c r="K906"/>
  <c r="G906"/>
  <c r="H906" s="1"/>
  <c r="K905"/>
  <c r="I905"/>
  <c r="I904"/>
  <c r="F905"/>
  <c r="G905" s="1"/>
  <c r="H905" s="1"/>
  <c r="K904"/>
  <c r="F904"/>
  <c r="F903"/>
  <c r="K903"/>
  <c r="M902"/>
  <c r="M901" s="1"/>
  <c r="M890" s="1"/>
  <c r="M889" s="1"/>
  <c r="K900"/>
  <c r="L900" s="1"/>
  <c r="G900"/>
  <c r="H900" s="1"/>
  <c r="M899"/>
  <c r="K899" s="1"/>
  <c r="L899" s="1"/>
  <c r="J899"/>
  <c r="I899"/>
  <c r="G899" s="1"/>
  <c r="H899" s="1"/>
  <c r="F899"/>
  <c r="M898"/>
  <c r="K898" s="1"/>
  <c r="L898" s="1"/>
  <c r="J898"/>
  <c r="I898"/>
  <c r="G898" s="1"/>
  <c r="H898" s="1"/>
  <c r="F898"/>
  <c r="M897"/>
  <c r="K897" s="1"/>
  <c r="L897" s="1"/>
  <c r="J897"/>
  <c r="I897"/>
  <c r="G897" s="1"/>
  <c r="H897" s="1"/>
  <c r="F897"/>
  <c r="L896"/>
  <c r="K896"/>
  <c r="H896"/>
  <c r="G896"/>
  <c r="M895"/>
  <c r="K895" s="1"/>
  <c r="L895" s="1"/>
  <c r="J895"/>
  <c r="I895"/>
  <c r="G895" s="1"/>
  <c r="H895" s="1"/>
  <c r="F895"/>
  <c r="M894"/>
  <c r="K894" s="1"/>
  <c r="L894" s="1"/>
  <c r="J894"/>
  <c r="I894"/>
  <c r="G894" s="1"/>
  <c r="H894" s="1"/>
  <c r="F894"/>
  <c r="M893"/>
  <c r="K893" s="1"/>
  <c r="L893" s="1"/>
  <c r="J893"/>
  <c r="I893"/>
  <c r="G893" s="1"/>
  <c r="H893" s="1"/>
  <c r="F893"/>
  <c r="M892"/>
  <c r="K892" s="1"/>
  <c r="L892" s="1"/>
  <c r="J892"/>
  <c r="I892"/>
  <c r="F892"/>
  <c r="G892"/>
  <c r="H892" s="1"/>
  <c r="M891"/>
  <c r="K891" s="1"/>
  <c r="L891" s="1"/>
  <c r="J891"/>
  <c r="I891"/>
  <c r="G891" s="1"/>
  <c r="H891" s="1"/>
  <c r="F891"/>
  <c r="K888"/>
  <c r="L888" s="1"/>
  <c r="G888"/>
  <c r="H888" s="1"/>
  <c r="M887"/>
  <c r="K887" s="1"/>
  <c r="L887" s="1"/>
  <c r="J887"/>
  <c r="I887"/>
  <c r="G887" s="1"/>
  <c r="H887" s="1"/>
  <c r="F887"/>
  <c r="M886"/>
  <c r="K886" s="1"/>
  <c r="L886" s="1"/>
  <c r="J886"/>
  <c r="I886"/>
  <c r="G886" s="1"/>
  <c r="H886" s="1"/>
  <c r="F886"/>
  <c r="L885"/>
  <c r="K885"/>
  <c r="H885"/>
  <c r="G885"/>
  <c r="L884"/>
  <c r="K884"/>
  <c r="H884"/>
  <c r="G884"/>
  <c r="M883"/>
  <c r="K883" s="1"/>
  <c r="L883" s="1"/>
  <c r="J883"/>
  <c r="I883"/>
  <c r="G883" s="1"/>
  <c r="H883" s="1"/>
  <c r="F883"/>
  <c r="M882"/>
  <c r="K882" s="1"/>
  <c r="L882" s="1"/>
  <c r="J882"/>
  <c r="I882"/>
  <c r="G882" s="1"/>
  <c r="H882" s="1"/>
  <c r="F882"/>
  <c r="L881"/>
  <c r="K881"/>
  <c r="H881"/>
  <c r="G881"/>
  <c r="L880"/>
  <c r="K880"/>
  <c r="H880"/>
  <c r="G880"/>
  <c r="M879"/>
  <c r="K879" s="1"/>
  <c r="L879" s="1"/>
  <c r="J879"/>
  <c r="I879"/>
  <c r="G879" s="1"/>
  <c r="H879" s="1"/>
  <c r="F879"/>
  <c r="M878"/>
  <c r="K878" s="1"/>
  <c r="L878" s="1"/>
  <c r="J878"/>
  <c r="I878"/>
  <c r="G878" s="1"/>
  <c r="H878" s="1"/>
  <c r="F878"/>
  <c r="M877"/>
  <c r="K877" s="1"/>
  <c r="L877" s="1"/>
  <c r="J877"/>
  <c r="I877"/>
  <c r="G877" s="1"/>
  <c r="H877" s="1"/>
  <c r="F877"/>
  <c r="M876"/>
  <c r="K876" s="1"/>
  <c r="L876" s="1"/>
  <c r="J876"/>
  <c r="I876"/>
  <c r="G876" s="1"/>
  <c r="H876" s="1"/>
  <c r="F876"/>
  <c r="M875"/>
  <c r="K875" s="1"/>
  <c r="L875" s="1"/>
  <c r="J875"/>
  <c r="I875"/>
  <c r="G875" s="1"/>
  <c r="H875" s="1"/>
  <c r="F875"/>
  <c r="M874"/>
  <c r="K874" s="1"/>
  <c r="L874" s="1"/>
  <c r="J874"/>
  <c r="I874"/>
  <c r="G874" s="1"/>
  <c r="H874" s="1"/>
  <c r="F874"/>
  <c r="L873"/>
  <c r="K873"/>
  <c r="H873"/>
  <c r="G873"/>
  <c r="M872"/>
  <c r="K872" s="1"/>
  <c r="L872" s="1"/>
  <c r="J872"/>
  <c r="I872"/>
  <c r="G872" s="1"/>
  <c r="H872" s="1"/>
  <c r="F872"/>
  <c r="M871"/>
  <c r="K871" s="1"/>
  <c r="L871" s="1"/>
  <c r="J871"/>
  <c r="I871"/>
  <c r="I867" s="1"/>
  <c r="F871"/>
  <c r="K870"/>
  <c r="L870"/>
  <c r="G870"/>
  <c r="M869"/>
  <c r="M868" s="1"/>
  <c r="M867" s="1"/>
  <c r="J869"/>
  <c r="K869"/>
  <c r="L869" s="1"/>
  <c r="G869"/>
  <c r="G868"/>
  <c r="F867"/>
  <c r="K866"/>
  <c r="L866"/>
  <c r="G866"/>
  <c r="H866"/>
  <c r="M865"/>
  <c r="J865"/>
  <c r="K865" s="1"/>
  <c r="L865" s="1"/>
  <c r="I865"/>
  <c r="F865"/>
  <c r="G865" s="1"/>
  <c r="H865" s="1"/>
  <c r="M864"/>
  <c r="J864"/>
  <c r="K864" s="1"/>
  <c r="L864" s="1"/>
  <c r="I864"/>
  <c r="L863"/>
  <c r="K863"/>
  <c r="G863"/>
  <c r="M862"/>
  <c r="J862"/>
  <c r="K862" s="1"/>
  <c r="L862" s="1"/>
  <c r="G862"/>
  <c r="M861"/>
  <c r="M860" s="1"/>
  <c r="G861"/>
  <c r="I860"/>
  <c r="K855"/>
  <c r="L855" s="1"/>
  <c r="G855"/>
  <c r="H855" s="1"/>
  <c r="M854"/>
  <c r="J854"/>
  <c r="K854"/>
  <c r="L854" s="1"/>
  <c r="I854"/>
  <c r="F854"/>
  <c r="G854"/>
  <c r="H854" s="1"/>
  <c r="M853"/>
  <c r="J853"/>
  <c r="K853"/>
  <c r="L853" s="1"/>
  <c r="I853"/>
  <c r="F853"/>
  <c r="G853"/>
  <c r="H853" s="1"/>
  <c r="M852"/>
  <c r="J852"/>
  <c r="K852"/>
  <c r="L852" s="1"/>
  <c r="I852"/>
  <c r="F852"/>
  <c r="G852"/>
  <c r="H852" s="1"/>
  <c r="M851"/>
  <c r="J851"/>
  <c r="K851"/>
  <c r="L851" s="1"/>
  <c r="I851"/>
  <c r="F851"/>
  <c r="G851"/>
  <c r="H851" s="1"/>
  <c r="M850"/>
  <c r="J850"/>
  <c r="K850"/>
  <c r="L850" s="1"/>
  <c r="I850"/>
  <c r="F850"/>
  <c r="G850"/>
  <c r="H850" s="1"/>
  <c r="K849"/>
  <c r="L849" s="1"/>
  <c r="G849"/>
  <c r="H849" s="1"/>
  <c r="M848"/>
  <c r="J848"/>
  <c r="K848"/>
  <c r="L848" s="1"/>
  <c r="I848"/>
  <c r="F848"/>
  <c r="G848"/>
  <c r="H848" s="1"/>
  <c r="M847"/>
  <c r="J847"/>
  <c r="K847"/>
  <c r="L847" s="1"/>
  <c r="I847"/>
  <c r="F847"/>
  <c r="G847"/>
  <c r="H847" s="1"/>
  <c r="K846"/>
  <c r="L846" s="1"/>
  <c r="G846"/>
  <c r="H846" s="1"/>
  <c r="K845"/>
  <c r="L845" s="1"/>
  <c r="G845"/>
  <c r="H845" s="1"/>
  <c r="M844"/>
  <c r="J844"/>
  <c r="K844"/>
  <c r="L844" s="1"/>
  <c r="I844"/>
  <c r="F844"/>
  <c r="G844"/>
  <c r="H844" s="1"/>
  <c r="M843"/>
  <c r="J843"/>
  <c r="K843"/>
  <c r="L843" s="1"/>
  <c r="I843"/>
  <c r="F843"/>
  <c r="G843"/>
  <c r="H843" s="1"/>
  <c r="K842"/>
  <c r="L842" s="1"/>
  <c r="G842"/>
  <c r="H842" s="1"/>
  <c r="K841"/>
  <c r="L841" s="1"/>
  <c r="G841"/>
  <c r="H841" s="1"/>
  <c r="M840"/>
  <c r="J840"/>
  <c r="K840"/>
  <c r="L840" s="1"/>
  <c r="I840"/>
  <c r="F840"/>
  <c r="G840"/>
  <c r="H840" s="1"/>
  <c r="M839"/>
  <c r="J839"/>
  <c r="K839"/>
  <c r="L839" s="1"/>
  <c r="I839"/>
  <c r="F839"/>
  <c r="G839"/>
  <c r="H839" s="1"/>
  <c r="M838"/>
  <c r="J838"/>
  <c r="K838"/>
  <c r="L838" s="1"/>
  <c r="I838"/>
  <c r="F838"/>
  <c r="G838"/>
  <c r="H838" s="1"/>
  <c r="M837"/>
  <c r="J837"/>
  <c r="K837"/>
  <c r="L837" s="1"/>
  <c r="I837"/>
  <c r="F837"/>
  <c r="G837"/>
  <c r="H837" s="1"/>
  <c r="M836"/>
  <c r="J836"/>
  <c r="K836"/>
  <c r="L836" s="1"/>
  <c r="I836"/>
  <c r="F836"/>
  <c r="G836"/>
  <c r="H836" s="1"/>
  <c r="M835"/>
  <c r="J835"/>
  <c r="K835"/>
  <c r="L835" s="1"/>
  <c r="I835"/>
  <c r="F835"/>
  <c r="G835"/>
  <c r="H835" s="1"/>
  <c r="M834"/>
  <c r="J834"/>
  <c r="K834"/>
  <c r="L834" s="1"/>
  <c r="I834"/>
  <c r="F834"/>
  <c r="G834"/>
  <c r="H834" s="1"/>
  <c r="K832"/>
  <c r="L832" s="1"/>
  <c r="G832"/>
  <c r="H832" s="1"/>
  <c r="K831"/>
  <c r="L831" s="1"/>
  <c r="G831"/>
  <c r="H831" s="1"/>
  <c r="M830"/>
  <c r="J830"/>
  <c r="K830"/>
  <c r="L830" s="1"/>
  <c r="I830"/>
  <c r="F830"/>
  <c r="G830"/>
  <c r="H830" s="1"/>
  <c r="M829"/>
  <c r="J829"/>
  <c r="K829"/>
  <c r="L829" s="1"/>
  <c r="I829"/>
  <c r="F829"/>
  <c r="G829"/>
  <c r="H829" s="1"/>
  <c r="K828"/>
  <c r="L828" s="1"/>
  <c r="G828"/>
  <c r="H828" s="1"/>
  <c r="K827"/>
  <c r="L827" s="1"/>
  <c r="G827"/>
  <c r="H827" s="1"/>
  <c r="M826"/>
  <c r="J826"/>
  <c r="K826"/>
  <c r="L826" s="1"/>
  <c r="I826"/>
  <c r="F826"/>
  <c r="G826"/>
  <c r="H826" s="1"/>
  <c r="M825"/>
  <c r="J825"/>
  <c r="K825"/>
  <c r="L825" s="1"/>
  <c r="I825"/>
  <c r="F825"/>
  <c r="G825"/>
  <c r="H825" s="1"/>
  <c r="M824"/>
  <c r="J824"/>
  <c r="K824"/>
  <c r="L824" s="1"/>
  <c r="I824"/>
  <c r="F824"/>
  <c r="G824"/>
  <c r="H824" s="1"/>
  <c r="M823"/>
  <c r="J823"/>
  <c r="K823"/>
  <c r="L823" s="1"/>
  <c r="I823"/>
  <c r="F823"/>
  <c r="G823"/>
  <c r="H823" s="1"/>
  <c r="M822"/>
  <c r="J822"/>
  <c r="K822"/>
  <c r="L822" s="1"/>
  <c r="I822"/>
  <c r="F822"/>
  <c r="G822"/>
  <c r="H822" s="1"/>
  <c r="M821"/>
  <c r="J821"/>
  <c r="K821"/>
  <c r="L821" s="1"/>
  <c r="I821"/>
  <c r="F821"/>
  <c r="G821"/>
  <c r="H821" s="1"/>
  <c r="K820"/>
  <c r="L820" s="1"/>
  <c r="G820"/>
  <c r="H820" s="1"/>
  <c r="M819"/>
  <c r="J819"/>
  <c r="K819"/>
  <c r="L819" s="1"/>
  <c r="I819"/>
  <c r="F819"/>
  <c r="G819"/>
  <c r="H819" s="1"/>
  <c r="M818"/>
  <c r="J818"/>
  <c r="K818"/>
  <c r="L818" s="1"/>
  <c r="I818"/>
  <c r="F818"/>
  <c r="G818"/>
  <c r="H818" s="1"/>
  <c r="M817"/>
  <c r="J817"/>
  <c r="K817"/>
  <c r="L817" s="1"/>
  <c r="I817"/>
  <c r="F817"/>
  <c r="G817"/>
  <c r="H817" s="1"/>
  <c r="K816"/>
  <c r="L816" s="1"/>
  <c r="G816"/>
  <c r="H816" s="1"/>
  <c r="M815"/>
  <c r="J815"/>
  <c r="K815"/>
  <c r="L815" s="1"/>
  <c r="I815"/>
  <c r="F815"/>
  <c r="G815"/>
  <c r="H815" s="1"/>
  <c r="M814"/>
  <c r="J814"/>
  <c r="K814"/>
  <c r="L814" s="1"/>
  <c r="I814"/>
  <c r="F814"/>
  <c r="G814"/>
  <c r="H814" s="1"/>
  <c r="K813"/>
  <c r="L813" s="1"/>
  <c r="G813"/>
  <c r="H813" s="1"/>
  <c r="M812"/>
  <c r="J812"/>
  <c r="K812"/>
  <c r="L812" s="1"/>
  <c r="I812"/>
  <c r="F812"/>
  <c r="G812"/>
  <c r="H812" s="1"/>
  <c r="M811"/>
  <c r="J811"/>
  <c r="K811"/>
  <c r="L811" s="1"/>
  <c r="I811"/>
  <c r="F811"/>
  <c r="G811"/>
  <c r="H811" s="1"/>
  <c r="M810"/>
  <c r="J810"/>
  <c r="K810"/>
  <c r="L810" s="1"/>
  <c r="I810"/>
  <c r="F810"/>
  <c r="G810"/>
  <c r="H810" s="1"/>
  <c r="K809"/>
  <c r="L809" s="1"/>
  <c r="G809"/>
  <c r="H809" s="1"/>
  <c r="M808"/>
  <c r="J808"/>
  <c r="K808"/>
  <c r="L808" s="1"/>
  <c r="I808"/>
  <c r="F808"/>
  <c r="G808"/>
  <c r="H808" s="1"/>
  <c r="M807"/>
  <c r="J807"/>
  <c r="K807"/>
  <c r="L807" s="1"/>
  <c r="I807"/>
  <c r="F807"/>
  <c r="G807"/>
  <c r="H807" s="1"/>
  <c r="M806"/>
  <c r="J806"/>
  <c r="K806"/>
  <c r="L806" s="1"/>
  <c r="I806"/>
  <c r="F806"/>
  <c r="G806"/>
  <c r="H806" s="1"/>
  <c r="M805"/>
  <c r="J805"/>
  <c r="K805"/>
  <c r="L805" s="1"/>
  <c r="I805"/>
  <c r="F805"/>
  <c r="G805"/>
  <c r="H805" s="1"/>
  <c r="M804"/>
  <c r="J804"/>
  <c r="K804"/>
  <c r="L804" s="1"/>
  <c r="I804"/>
  <c r="F804"/>
  <c r="G804"/>
  <c r="H804" s="1"/>
  <c r="M803"/>
  <c r="J803"/>
  <c r="K803"/>
  <c r="L803" s="1"/>
  <c r="I803"/>
  <c r="F803"/>
  <c r="G803"/>
  <c r="H803" s="1"/>
  <c r="M802"/>
  <c r="J802"/>
  <c r="K802"/>
  <c r="L802" s="1"/>
  <c r="I802"/>
  <c r="F802"/>
  <c r="G802"/>
  <c r="H802" s="1"/>
  <c r="M801"/>
  <c r="J801"/>
  <c r="K801"/>
  <c r="L801" s="1"/>
  <c r="I801"/>
  <c r="F801"/>
  <c r="G801"/>
  <c r="H801" s="1"/>
  <c r="K800"/>
  <c r="L800" s="1"/>
  <c r="G800"/>
  <c r="H800" s="1"/>
  <c r="M799"/>
  <c r="J799"/>
  <c r="K799"/>
  <c r="L799" s="1"/>
  <c r="I799"/>
  <c r="F799"/>
  <c r="G799"/>
  <c r="H799" s="1"/>
  <c r="M798"/>
  <c r="J798"/>
  <c r="K798"/>
  <c r="L798" s="1"/>
  <c r="I798"/>
  <c r="F798"/>
  <c r="G798"/>
  <c r="H798" s="1"/>
  <c r="M797"/>
  <c r="J797"/>
  <c r="K797"/>
  <c r="L797" s="1"/>
  <c r="I797"/>
  <c r="F797"/>
  <c r="G797"/>
  <c r="H797" s="1"/>
  <c r="M796"/>
  <c r="J796"/>
  <c r="K796"/>
  <c r="L796" s="1"/>
  <c r="I796"/>
  <c r="F796"/>
  <c r="G796"/>
  <c r="H796" s="1"/>
  <c r="K795"/>
  <c r="G795"/>
  <c r="H795" s="1"/>
  <c r="K794"/>
  <c r="I794"/>
  <c r="I793" s="1"/>
  <c r="F794"/>
  <c r="G794"/>
  <c r="H794" s="1"/>
  <c r="K793"/>
  <c r="I792"/>
  <c r="M792"/>
  <c r="J792"/>
  <c r="J791" s="1"/>
  <c r="J790" s="1"/>
  <c r="K789"/>
  <c r="L789"/>
  <c r="G789"/>
  <c r="H789"/>
  <c r="K788"/>
  <c r="L788"/>
  <c r="G788"/>
  <c r="H788"/>
  <c r="M787"/>
  <c r="J787"/>
  <c r="K787" s="1"/>
  <c r="L787"/>
  <c r="I787"/>
  <c r="F787"/>
  <c r="G787" s="1"/>
  <c r="H787" s="1"/>
  <c r="M786"/>
  <c r="J786"/>
  <c r="K786" s="1"/>
  <c r="L786"/>
  <c r="I786"/>
  <c r="F786"/>
  <c r="G786" s="1"/>
  <c r="H786" s="1"/>
  <c r="K785"/>
  <c r="L785"/>
  <c r="G785"/>
  <c r="H785"/>
  <c r="K784"/>
  <c r="L784"/>
  <c r="G784"/>
  <c r="H784"/>
  <c r="M783"/>
  <c r="J783"/>
  <c r="K783" s="1"/>
  <c r="L783" s="1"/>
  <c r="I783"/>
  <c r="F783"/>
  <c r="G783" s="1"/>
  <c r="H783" s="1"/>
  <c r="M782"/>
  <c r="J782"/>
  <c r="K782" s="1"/>
  <c r="L782" s="1"/>
  <c r="I782"/>
  <c r="F782"/>
  <c r="G782" s="1"/>
  <c r="H782" s="1"/>
  <c r="M781"/>
  <c r="J781"/>
  <c r="K781" s="1"/>
  <c r="L781" s="1"/>
  <c r="I781"/>
  <c r="F781"/>
  <c r="G781" s="1"/>
  <c r="H781" s="1"/>
  <c r="M780"/>
  <c r="J780"/>
  <c r="K780" s="1"/>
  <c r="L780" s="1"/>
  <c r="I780"/>
  <c r="F780"/>
  <c r="G780" s="1"/>
  <c r="H780" s="1"/>
  <c r="M779"/>
  <c r="J779"/>
  <c r="K779" s="1"/>
  <c r="L779" s="1"/>
  <c r="I779"/>
  <c r="F779"/>
  <c r="G779" s="1"/>
  <c r="H779" s="1"/>
  <c r="K777"/>
  <c r="L777"/>
  <c r="G777"/>
  <c r="H777"/>
  <c r="M776"/>
  <c r="J776"/>
  <c r="K776" s="1"/>
  <c r="L776" s="1"/>
  <c r="I776"/>
  <c r="F776"/>
  <c r="G776" s="1"/>
  <c r="H776" s="1"/>
  <c r="M775"/>
  <c r="J775"/>
  <c r="K775" s="1"/>
  <c r="L775" s="1"/>
  <c r="I775"/>
  <c r="F775"/>
  <c r="G775" s="1"/>
  <c r="H775" s="1"/>
  <c r="K774"/>
  <c r="L774"/>
  <c r="G774"/>
  <c r="H774"/>
  <c r="M773"/>
  <c r="J773"/>
  <c r="K773" s="1"/>
  <c r="L773" s="1"/>
  <c r="I773"/>
  <c r="F773"/>
  <c r="G773" s="1"/>
  <c r="H773" s="1"/>
  <c r="M772"/>
  <c r="J772"/>
  <c r="K772" s="1"/>
  <c r="L772" s="1"/>
  <c r="I772"/>
  <c r="F772"/>
  <c r="G772" s="1"/>
  <c r="H772" s="1"/>
  <c r="M771"/>
  <c r="J771"/>
  <c r="K771" s="1"/>
  <c r="L771" s="1"/>
  <c r="I771"/>
  <c r="F771"/>
  <c r="G771" s="1"/>
  <c r="H771" s="1"/>
  <c r="M770"/>
  <c r="J770"/>
  <c r="K770" s="1"/>
  <c r="L770" s="1"/>
  <c r="I770"/>
  <c r="F770"/>
  <c r="G770" s="1"/>
  <c r="H770" s="1"/>
  <c r="M769"/>
  <c r="J769"/>
  <c r="K769" s="1"/>
  <c r="L769" s="1"/>
  <c r="I769"/>
  <c r="F769"/>
  <c r="G769" s="1"/>
  <c r="H769" s="1"/>
  <c r="M768"/>
  <c r="J768"/>
  <c r="K768" s="1"/>
  <c r="L768" s="1"/>
  <c r="I768"/>
  <c r="F768"/>
  <c r="G768" s="1"/>
  <c r="H768" s="1"/>
  <c r="K767"/>
  <c r="L767"/>
  <c r="G767"/>
  <c r="H767"/>
  <c r="M766"/>
  <c r="J766"/>
  <c r="K766" s="1"/>
  <c r="L766" s="1"/>
  <c r="I766"/>
  <c r="F766"/>
  <c r="G766" s="1"/>
  <c r="H766" s="1"/>
  <c r="M765"/>
  <c r="I765"/>
  <c r="I764" s="1"/>
  <c r="I763" s="1"/>
  <c r="I762" s="1"/>
  <c r="M764"/>
  <c r="M763" s="1"/>
  <c r="M762" s="1"/>
  <c r="K761"/>
  <c r="L761"/>
  <c r="G761"/>
  <c r="H761"/>
  <c r="M760"/>
  <c r="J760"/>
  <c r="K760"/>
  <c r="L760" s="1"/>
  <c r="I760"/>
  <c r="I759"/>
  <c r="I758" s="1"/>
  <c r="I757" s="1"/>
  <c r="I756" s="1"/>
  <c r="I748" s="1"/>
  <c r="F760"/>
  <c r="M759"/>
  <c r="M758" s="1"/>
  <c r="M757" s="1"/>
  <c r="M756" s="1"/>
  <c r="M748" s="1"/>
  <c r="J759"/>
  <c r="K759"/>
  <c r="L759" s="1"/>
  <c r="F759"/>
  <c r="K755"/>
  <c r="L755"/>
  <c r="G755"/>
  <c r="H755"/>
  <c r="K754"/>
  <c r="L754"/>
  <c r="G754"/>
  <c r="H754"/>
  <c r="M753"/>
  <c r="J753"/>
  <c r="I753"/>
  <c r="F753"/>
  <c r="M752"/>
  <c r="J752"/>
  <c r="I752"/>
  <c r="F752"/>
  <c r="M751"/>
  <c r="J751"/>
  <c r="I751"/>
  <c r="F751"/>
  <c r="M750"/>
  <c r="J750"/>
  <c r="I750"/>
  <c r="F750"/>
  <c r="M749"/>
  <c r="J749"/>
  <c r="I749"/>
  <c r="F749"/>
  <c r="K746"/>
  <c r="L746"/>
  <c r="G746"/>
  <c r="H746"/>
  <c r="M745"/>
  <c r="J745"/>
  <c r="K745" s="1"/>
  <c r="L745" s="1"/>
  <c r="I745"/>
  <c r="F745"/>
  <c r="G745" s="1"/>
  <c r="H745" s="1"/>
  <c r="M744"/>
  <c r="J744"/>
  <c r="K744" s="1"/>
  <c r="L744" s="1"/>
  <c r="I744"/>
  <c r="F744"/>
  <c r="G744" s="1"/>
  <c r="H744" s="1"/>
  <c r="M743"/>
  <c r="J743"/>
  <c r="K743" s="1"/>
  <c r="L743" s="1"/>
  <c r="I743"/>
  <c r="F743"/>
  <c r="G743" s="1"/>
  <c r="H743" s="1"/>
  <c r="K742"/>
  <c r="L742"/>
  <c r="G742"/>
  <c r="H742"/>
  <c r="M741"/>
  <c r="J741"/>
  <c r="K741" s="1"/>
  <c r="L741" s="1"/>
  <c r="I741"/>
  <c r="F741"/>
  <c r="G741" s="1"/>
  <c r="H741" s="1"/>
  <c r="M740"/>
  <c r="J740"/>
  <c r="K740" s="1"/>
  <c r="L740" s="1"/>
  <c r="I740"/>
  <c r="F740"/>
  <c r="G740" s="1"/>
  <c r="H740" s="1"/>
  <c r="M739"/>
  <c r="J739"/>
  <c r="K739" s="1"/>
  <c r="L739" s="1"/>
  <c r="I739"/>
  <c r="F739"/>
  <c r="G739" s="1"/>
  <c r="H739" s="1"/>
  <c r="K738"/>
  <c r="L738"/>
  <c r="G738"/>
  <c r="H738"/>
  <c r="M737"/>
  <c r="J737"/>
  <c r="K737" s="1"/>
  <c r="L737" s="1"/>
  <c r="I737"/>
  <c r="F737"/>
  <c r="G737" s="1"/>
  <c r="H737" s="1"/>
  <c r="M736"/>
  <c r="J736"/>
  <c r="K736" s="1"/>
  <c r="L736" s="1"/>
  <c r="I736"/>
  <c r="F736"/>
  <c r="G736" s="1"/>
  <c r="H736" s="1"/>
  <c r="M735"/>
  <c r="J735"/>
  <c r="K735" s="1"/>
  <c r="L735" s="1"/>
  <c r="I735"/>
  <c r="F735"/>
  <c r="G735" s="1"/>
  <c r="H735" s="1"/>
  <c r="M734"/>
  <c r="J734"/>
  <c r="K734" s="1"/>
  <c r="L734" s="1"/>
  <c r="I734"/>
  <c r="F734"/>
  <c r="G734" s="1"/>
  <c r="H734" s="1"/>
  <c r="M733"/>
  <c r="J733"/>
  <c r="K733" s="1"/>
  <c r="L733" s="1"/>
  <c r="I733"/>
  <c r="F733"/>
  <c r="G733" s="1"/>
  <c r="H733" s="1"/>
  <c r="M732"/>
  <c r="J732"/>
  <c r="K732" s="1"/>
  <c r="L732" s="1"/>
  <c r="I732"/>
  <c r="F732"/>
  <c r="G732" s="1"/>
  <c r="H732" s="1"/>
  <c r="K731"/>
  <c r="L731"/>
  <c r="G731"/>
  <c r="H731"/>
  <c r="M730"/>
  <c r="J730"/>
  <c r="K730" s="1"/>
  <c r="L730" s="1"/>
  <c r="I730"/>
  <c r="F730"/>
  <c r="G730" s="1"/>
  <c r="H730" s="1"/>
  <c r="K729"/>
  <c r="L729"/>
  <c r="G729"/>
  <c r="H729"/>
  <c r="M728"/>
  <c r="J728"/>
  <c r="K728" s="1"/>
  <c r="L728" s="1"/>
  <c r="I728"/>
  <c r="F728"/>
  <c r="G728" s="1"/>
  <c r="H728" s="1"/>
  <c r="M727"/>
  <c r="J727"/>
  <c r="K727" s="1"/>
  <c r="L727" s="1"/>
  <c r="I727"/>
  <c r="F727"/>
  <c r="G727" s="1"/>
  <c r="H727" s="1"/>
  <c r="M726"/>
  <c r="J726"/>
  <c r="K726" s="1"/>
  <c r="L726" s="1"/>
  <c r="I726"/>
  <c r="F726"/>
  <c r="G726" s="1"/>
  <c r="H726" s="1"/>
  <c r="M725"/>
  <c r="J725"/>
  <c r="K725" s="1"/>
  <c r="L725" s="1"/>
  <c r="I725"/>
  <c r="F725"/>
  <c r="G725" s="1"/>
  <c r="H725" s="1"/>
  <c r="M724"/>
  <c r="J724"/>
  <c r="K724" s="1"/>
  <c r="L724" s="1"/>
  <c r="I724"/>
  <c r="F724"/>
  <c r="G724" s="1"/>
  <c r="H724" s="1"/>
  <c r="K723"/>
  <c r="L723"/>
  <c r="G723"/>
  <c r="H723"/>
  <c r="M722"/>
  <c r="J722"/>
  <c r="K722" s="1"/>
  <c r="L722" s="1"/>
  <c r="I722"/>
  <c r="F722"/>
  <c r="G722" s="1"/>
  <c r="H722" s="1"/>
  <c r="K721"/>
  <c r="L721"/>
  <c r="G721"/>
  <c r="H721"/>
  <c r="M720"/>
  <c r="J720"/>
  <c r="K720" s="1"/>
  <c r="L720" s="1"/>
  <c r="I720"/>
  <c r="F720"/>
  <c r="G720" s="1"/>
  <c r="H720" s="1"/>
  <c r="M719"/>
  <c r="J719"/>
  <c r="K719" s="1"/>
  <c r="L719" s="1"/>
  <c r="I719"/>
  <c r="F719"/>
  <c r="G719" s="1"/>
  <c r="H719" s="1"/>
  <c r="M718"/>
  <c r="J718"/>
  <c r="K718" s="1"/>
  <c r="L718" s="1"/>
  <c r="I718"/>
  <c r="F718"/>
  <c r="G718" s="1"/>
  <c r="H718" s="1"/>
  <c r="M717"/>
  <c r="J717"/>
  <c r="K717" s="1"/>
  <c r="L717" s="1"/>
  <c r="I717"/>
  <c r="F717"/>
  <c r="G717" s="1"/>
  <c r="H717" s="1"/>
  <c r="M716"/>
  <c r="J716"/>
  <c r="K716" s="1"/>
  <c r="L716" s="1"/>
  <c r="I716"/>
  <c r="F716"/>
  <c r="G716" s="1"/>
  <c r="H716" s="1"/>
  <c r="K715"/>
  <c r="L715"/>
  <c r="G715"/>
  <c r="H715"/>
  <c r="M714"/>
  <c r="J714"/>
  <c r="K714" s="1"/>
  <c r="L714" s="1"/>
  <c r="I714"/>
  <c r="F714"/>
  <c r="G714" s="1"/>
  <c r="H714" s="1"/>
  <c r="K713"/>
  <c r="L713"/>
  <c r="G713"/>
  <c r="H713"/>
  <c r="M712"/>
  <c r="J712"/>
  <c r="K712" s="1"/>
  <c r="L712" s="1"/>
  <c r="I712"/>
  <c r="F712"/>
  <c r="G712" s="1"/>
  <c r="H712" s="1"/>
  <c r="M711"/>
  <c r="J711"/>
  <c r="K711" s="1"/>
  <c r="L711" s="1"/>
  <c r="I711"/>
  <c r="F711"/>
  <c r="G711" s="1"/>
  <c r="H711" s="1"/>
  <c r="M710"/>
  <c r="J710"/>
  <c r="K710" s="1"/>
  <c r="L710" s="1"/>
  <c r="I710"/>
  <c r="F710"/>
  <c r="G710" s="1"/>
  <c r="H710" s="1"/>
  <c r="K709"/>
  <c r="L709"/>
  <c r="G709"/>
  <c r="H709"/>
  <c r="K708"/>
  <c r="L708"/>
  <c r="G708"/>
  <c r="H708"/>
  <c r="M707"/>
  <c r="J707"/>
  <c r="K707" s="1"/>
  <c r="L707" s="1"/>
  <c r="I707"/>
  <c r="F707"/>
  <c r="G707" s="1"/>
  <c r="H707" s="1"/>
  <c r="K706"/>
  <c r="L706"/>
  <c r="G706"/>
  <c r="H706"/>
  <c r="K705"/>
  <c r="L705"/>
  <c r="G705"/>
  <c r="H705"/>
  <c r="M704"/>
  <c r="J704"/>
  <c r="K704" s="1"/>
  <c r="L704" s="1"/>
  <c r="I704"/>
  <c r="F704"/>
  <c r="G704" s="1"/>
  <c r="H704" s="1"/>
  <c r="M703"/>
  <c r="J703"/>
  <c r="K703" s="1"/>
  <c r="L703" s="1"/>
  <c r="I703"/>
  <c r="F703"/>
  <c r="G703" s="1"/>
  <c r="H703" s="1"/>
  <c r="M702"/>
  <c r="J702"/>
  <c r="K702" s="1"/>
  <c r="L702" s="1"/>
  <c r="I702"/>
  <c r="F702"/>
  <c r="G702" s="1"/>
  <c r="H702" s="1"/>
  <c r="M701"/>
  <c r="J701"/>
  <c r="K701" s="1"/>
  <c r="L701" s="1"/>
  <c r="I701"/>
  <c r="F701"/>
  <c r="G701" s="1"/>
  <c r="H701" s="1"/>
  <c r="M700"/>
  <c r="J700"/>
  <c r="K700" s="1"/>
  <c r="L700" s="1"/>
  <c r="I700"/>
  <c r="F700"/>
  <c r="G700" s="1"/>
  <c r="H700" s="1"/>
  <c r="M699"/>
  <c r="J699"/>
  <c r="K699" s="1"/>
  <c r="L699" s="1"/>
  <c r="I699"/>
  <c r="F699"/>
  <c r="G699" s="1"/>
  <c r="H699" s="1"/>
  <c r="M698"/>
  <c r="J698"/>
  <c r="K698" s="1"/>
  <c r="L698" s="1"/>
  <c r="I698"/>
  <c r="F698"/>
  <c r="G698" s="1"/>
  <c r="H698" s="1"/>
  <c r="K696"/>
  <c r="L696"/>
  <c r="G696"/>
  <c r="H696"/>
  <c r="M695"/>
  <c r="J695"/>
  <c r="I695"/>
  <c r="F695"/>
  <c r="M694"/>
  <c r="J694"/>
  <c r="I694"/>
  <c r="F694"/>
  <c r="M693"/>
  <c r="J693"/>
  <c r="I693"/>
  <c r="F693"/>
  <c r="M692"/>
  <c r="J692"/>
  <c r="I692"/>
  <c r="F692"/>
  <c r="M691"/>
  <c r="J691"/>
  <c r="I691"/>
  <c r="F691"/>
  <c r="K690"/>
  <c r="L690"/>
  <c r="G690"/>
  <c r="H690"/>
  <c r="K689"/>
  <c r="L689"/>
  <c r="G689"/>
  <c r="H689"/>
  <c r="M688"/>
  <c r="J688"/>
  <c r="I688"/>
  <c r="F688"/>
  <c r="M687"/>
  <c r="J687"/>
  <c r="I687"/>
  <c r="F687"/>
  <c r="K686"/>
  <c r="L686"/>
  <c r="G686"/>
  <c r="H686"/>
  <c r="K685"/>
  <c r="L685"/>
  <c r="G685"/>
  <c r="H685"/>
  <c r="M684"/>
  <c r="J684"/>
  <c r="I684"/>
  <c r="F684"/>
  <c r="M683"/>
  <c r="J683"/>
  <c r="I683"/>
  <c r="F683"/>
  <c r="M682"/>
  <c r="J682"/>
  <c r="I682"/>
  <c r="F682"/>
  <c r="M681"/>
  <c r="J681"/>
  <c r="I681"/>
  <c r="F681"/>
  <c r="M680"/>
  <c r="J680"/>
  <c r="I680"/>
  <c r="F680"/>
  <c r="M679"/>
  <c r="J679"/>
  <c r="I679"/>
  <c r="F679"/>
  <c r="K678"/>
  <c r="L678"/>
  <c r="G678"/>
  <c r="H678"/>
  <c r="M677"/>
  <c r="J677"/>
  <c r="I677"/>
  <c r="F677"/>
  <c r="M676"/>
  <c r="J676"/>
  <c r="I676"/>
  <c r="F676"/>
  <c r="M675"/>
  <c r="J675"/>
  <c r="I675"/>
  <c r="F675"/>
  <c r="M674"/>
  <c r="J674"/>
  <c r="I674"/>
  <c r="F674"/>
  <c r="K673"/>
  <c r="L673"/>
  <c r="G673"/>
  <c r="H673"/>
  <c r="M672"/>
  <c r="J672"/>
  <c r="I672"/>
  <c r="F672"/>
  <c r="K671"/>
  <c r="L671"/>
  <c r="G671"/>
  <c r="H671"/>
  <c r="M670"/>
  <c r="J670"/>
  <c r="I670"/>
  <c r="F670"/>
  <c r="M669"/>
  <c r="J669"/>
  <c r="I669"/>
  <c r="F669"/>
  <c r="M668"/>
  <c r="J668"/>
  <c r="I668"/>
  <c r="F668"/>
  <c r="M667"/>
  <c r="J667"/>
  <c r="I667"/>
  <c r="F667"/>
  <c r="M666"/>
  <c r="J666"/>
  <c r="I666"/>
  <c r="F666"/>
  <c r="K665"/>
  <c r="L665"/>
  <c r="G665"/>
  <c r="H665"/>
  <c r="M664"/>
  <c r="J664"/>
  <c r="I664"/>
  <c r="F664"/>
  <c r="M663"/>
  <c r="J663"/>
  <c r="I663"/>
  <c r="F663"/>
  <c r="M662"/>
  <c r="J662"/>
  <c r="I662"/>
  <c r="F662"/>
  <c r="M661"/>
  <c r="J661"/>
  <c r="I661"/>
  <c r="F661"/>
  <c r="M660"/>
  <c r="J660"/>
  <c r="I660"/>
  <c r="F660"/>
  <c r="K659"/>
  <c r="L659"/>
  <c r="G659"/>
  <c r="H659"/>
  <c r="M658"/>
  <c r="J658"/>
  <c r="I658"/>
  <c r="F658"/>
  <c r="M657"/>
  <c r="J657"/>
  <c r="I657"/>
  <c r="F657"/>
  <c r="M656"/>
  <c r="J656"/>
  <c r="I656"/>
  <c r="F656"/>
  <c r="K655"/>
  <c r="L655"/>
  <c r="G655"/>
  <c r="H655"/>
  <c r="M654"/>
  <c r="J654"/>
  <c r="I654"/>
  <c r="F654"/>
  <c r="M653"/>
  <c r="J653"/>
  <c r="I653"/>
  <c r="F653"/>
  <c r="M652"/>
  <c r="J652"/>
  <c r="I652"/>
  <c r="F652"/>
  <c r="K651"/>
  <c r="L651"/>
  <c r="G651"/>
  <c r="H651"/>
  <c r="K650"/>
  <c r="L650"/>
  <c r="G650"/>
  <c r="H650"/>
  <c r="M649"/>
  <c r="J649"/>
  <c r="I649"/>
  <c r="F649"/>
  <c r="K648"/>
  <c r="L648"/>
  <c r="G648"/>
  <c r="H648"/>
  <c r="K647"/>
  <c r="L647"/>
  <c r="G647"/>
  <c r="H647"/>
  <c r="M646"/>
  <c r="J646"/>
  <c r="I646"/>
  <c r="F646"/>
  <c r="M645"/>
  <c r="J645"/>
  <c r="I645"/>
  <c r="F645"/>
  <c r="M644"/>
  <c r="J644"/>
  <c r="I644"/>
  <c r="F644"/>
  <c r="M643"/>
  <c r="J643"/>
  <c r="I643"/>
  <c r="F643"/>
  <c r="M642"/>
  <c r="J642"/>
  <c r="I642"/>
  <c r="F642"/>
  <c r="M641"/>
  <c r="J641"/>
  <c r="I641"/>
  <c r="F641"/>
  <c r="M640"/>
  <c r="J640"/>
  <c r="I640"/>
  <c r="F640"/>
  <c r="K639"/>
  <c r="L639"/>
  <c r="G639"/>
  <c r="H639"/>
  <c r="M638"/>
  <c r="J638"/>
  <c r="I638"/>
  <c r="F638"/>
  <c r="M637"/>
  <c r="J637"/>
  <c r="I637"/>
  <c r="F637"/>
  <c r="M636"/>
  <c r="J636"/>
  <c r="I636"/>
  <c r="F636"/>
  <c r="K635"/>
  <c r="L635"/>
  <c r="G635"/>
  <c r="H635"/>
  <c r="M634"/>
  <c r="J634"/>
  <c r="I634"/>
  <c r="F634"/>
  <c r="M633"/>
  <c r="J633"/>
  <c r="I633"/>
  <c r="F633"/>
  <c r="M632"/>
  <c r="J632"/>
  <c r="I632"/>
  <c r="F632"/>
  <c r="K631"/>
  <c r="L631"/>
  <c r="G631"/>
  <c r="H631"/>
  <c r="M630"/>
  <c r="J630"/>
  <c r="I630"/>
  <c r="F630"/>
  <c r="M629"/>
  <c r="J629"/>
  <c r="I629"/>
  <c r="F629"/>
  <c r="M628"/>
  <c r="J628"/>
  <c r="I628"/>
  <c r="F628"/>
  <c r="M627"/>
  <c r="J627"/>
  <c r="I627"/>
  <c r="F627"/>
  <c r="M626"/>
  <c r="J626"/>
  <c r="I626"/>
  <c r="F626"/>
  <c r="M625"/>
  <c r="J625"/>
  <c r="I625"/>
  <c r="F625"/>
  <c r="K624"/>
  <c r="L624"/>
  <c r="G624"/>
  <c r="H624"/>
  <c r="M623"/>
  <c r="J623"/>
  <c r="I623"/>
  <c r="F623"/>
  <c r="M622"/>
  <c r="J622"/>
  <c r="I622"/>
  <c r="F622"/>
  <c r="G622" s="1"/>
  <c r="H622" s="1"/>
  <c r="M621"/>
  <c r="J621"/>
  <c r="K621" s="1"/>
  <c r="L621" s="1"/>
  <c r="I621"/>
  <c r="F621"/>
  <c r="G621" s="1"/>
  <c r="H621" s="1"/>
  <c r="M620"/>
  <c r="J620"/>
  <c r="K620" s="1"/>
  <c r="L620" s="1"/>
  <c r="I620"/>
  <c r="F620"/>
  <c r="G620" s="1"/>
  <c r="H620" s="1"/>
  <c r="M619"/>
  <c r="J619"/>
  <c r="K619" s="1"/>
  <c r="L619" s="1"/>
  <c r="I619"/>
  <c r="F619"/>
  <c r="G619" s="1"/>
  <c r="H619" s="1"/>
  <c r="K618"/>
  <c r="H618"/>
  <c r="G618"/>
  <c r="K617"/>
  <c r="I617"/>
  <c r="F617"/>
  <c r="G617" s="1"/>
  <c r="H617" s="1"/>
  <c r="K616"/>
  <c r="I616"/>
  <c r="I615" s="1"/>
  <c r="K615"/>
  <c r="K614"/>
  <c r="K613"/>
  <c r="K612"/>
  <c r="G612"/>
  <c r="H612" s="1"/>
  <c r="K611"/>
  <c r="I611"/>
  <c r="I610"/>
  <c r="I609" s="1"/>
  <c r="F611"/>
  <c r="K610"/>
  <c r="K609"/>
  <c r="K608"/>
  <c r="K607"/>
  <c r="K606"/>
  <c r="H606"/>
  <c r="G606"/>
  <c r="L605"/>
  <c r="K605"/>
  <c r="H605"/>
  <c r="G605"/>
  <c r="M604"/>
  <c r="K604" s="1"/>
  <c r="L604" s="1"/>
  <c r="J604"/>
  <c r="I604"/>
  <c r="G604" s="1"/>
  <c r="H604" s="1"/>
  <c r="F604"/>
  <c r="M603"/>
  <c r="K603" s="1"/>
  <c r="L603" s="1"/>
  <c r="J603"/>
  <c r="I603"/>
  <c r="G603" s="1"/>
  <c r="H603" s="1"/>
  <c r="F603"/>
  <c r="M602"/>
  <c r="K602" s="1"/>
  <c r="L602" s="1"/>
  <c r="J602"/>
  <c r="I602"/>
  <c r="G602" s="1"/>
  <c r="H602" s="1"/>
  <c r="F602"/>
  <c r="M601"/>
  <c r="K601" s="1"/>
  <c r="L601" s="1"/>
  <c r="J601"/>
  <c r="I601"/>
  <c r="G601" s="1"/>
  <c r="H601" s="1"/>
  <c r="F601"/>
  <c r="M600"/>
  <c r="K600" s="1"/>
  <c r="L600" s="1"/>
  <c r="J600"/>
  <c r="I600"/>
  <c r="G600" s="1"/>
  <c r="H600" s="1"/>
  <c r="F600"/>
  <c r="M599"/>
  <c r="M598" s="1"/>
  <c r="M597" s="1"/>
  <c r="K596"/>
  <c r="L596"/>
  <c r="G596"/>
  <c r="H596"/>
  <c r="M595"/>
  <c r="J595"/>
  <c r="K595" s="1"/>
  <c r="L595" s="1"/>
  <c r="I595"/>
  <c r="F595"/>
  <c r="G595" s="1"/>
  <c r="H595" s="1"/>
  <c r="M594"/>
  <c r="J594"/>
  <c r="K594" s="1"/>
  <c r="L594" s="1"/>
  <c r="I594"/>
  <c r="F594"/>
  <c r="G594" s="1"/>
  <c r="H594" s="1"/>
  <c r="M593"/>
  <c r="J593"/>
  <c r="K593" s="1"/>
  <c r="L593" s="1"/>
  <c r="I593"/>
  <c r="F593"/>
  <c r="G593" s="1"/>
  <c r="H593" s="1"/>
  <c r="M592"/>
  <c r="J592"/>
  <c r="K592" s="1"/>
  <c r="L592" s="1"/>
  <c r="I592"/>
  <c r="F592"/>
  <c r="G592" s="1"/>
  <c r="H592" s="1"/>
  <c r="M591"/>
  <c r="J591"/>
  <c r="K591" s="1"/>
  <c r="L591" s="1"/>
  <c r="I591"/>
  <c r="F591"/>
  <c r="G591" s="1"/>
  <c r="H591" s="1"/>
  <c r="M590"/>
  <c r="J590"/>
  <c r="K590" s="1"/>
  <c r="L590" s="1"/>
  <c r="I590"/>
  <c r="F590"/>
  <c r="G590" s="1"/>
  <c r="H590" s="1"/>
  <c r="K589"/>
  <c r="L589"/>
  <c r="G589"/>
  <c r="H589"/>
  <c r="M588"/>
  <c r="J588"/>
  <c r="K588" s="1"/>
  <c r="L588" s="1"/>
  <c r="I588"/>
  <c r="F588"/>
  <c r="G588" s="1"/>
  <c r="H588" s="1"/>
  <c r="M587"/>
  <c r="J587"/>
  <c r="K587" s="1"/>
  <c r="L587" s="1"/>
  <c r="I587"/>
  <c r="F587"/>
  <c r="G587" s="1"/>
  <c r="H587" s="1"/>
  <c r="M586"/>
  <c r="J586"/>
  <c r="K586" s="1"/>
  <c r="L586" s="1"/>
  <c r="I586"/>
  <c r="F586"/>
  <c r="G586" s="1"/>
  <c r="H586" s="1"/>
  <c r="K585"/>
  <c r="L585"/>
  <c r="G585"/>
  <c r="H585"/>
  <c r="M584"/>
  <c r="J584"/>
  <c r="K584" s="1"/>
  <c r="L584" s="1"/>
  <c r="I584"/>
  <c r="F584"/>
  <c r="G584" s="1"/>
  <c r="H584" s="1"/>
  <c r="M583"/>
  <c r="J583"/>
  <c r="K583" s="1"/>
  <c r="L583" s="1"/>
  <c r="I583"/>
  <c r="F583"/>
  <c r="G583" s="1"/>
  <c r="H583" s="1"/>
  <c r="M582"/>
  <c r="J582"/>
  <c r="K582" s="1"/>
  <c r="L582" s="1"/>
  <c r="I582"/>
  <c r="F582"/>
  <c r="G582" s="1"/>
  <c r="H582" s="1"/>
  <c r="M581"/>
  <c r="J581"/>
  <c r="K581" s="1"/>
  <c r="L581" s="1"/>
  <c r="I581"/>
  <c r="F581"/>
  <c r="G581" s="1"/>
  <c r="H581" s="1"/>
  <c r="M580"/>
  <c r="J580"/>
  <c r="K580" s="1"/>
  <c r="L580" s="1"/>
  <c r="I580"/>
  <c r="F580"/>
  <c r="G580" s="1"/>
  <c r="H580" s="1"/>
  <c r="M579"/>
  <c r="J579"/>
  <c r="K579" s="1"/>
  <c r="L579" s="1"/>
  <c r="I579"/>
  <c r="F579"/>
  <c r="G579" s="1"/>
  <c r="H579" s="1"/>
  <c r="M578"/>
  <c r="J578"/>
  <c r="K578" s="1"/>
  <c r="L578" s="1"/>
  <c r="I578"/>
  <c r="F578"/>
  <c r="G578" s="1"/>
  <c r="H578" s="1"/>
  <c r="K577"/>
  <c r="L577"/>
  <c r="G577"/>
  <c r="H577"/>
  <c r="M576"/>
  <c r="J576"/>
  <c r="K576" s="1"/>
  <c r="L576" s="1"/>
  <c r="I576"/>
  <c r="F576"/>
  <c r="G576" s="1"/>
  <c r="H576" s="1"/>
  <c r="M575"/>
  <c r="J575"/>
  <c r="K575" s="1"/>
  <c r="L575" s="1"/>
  <c r="I575"/>
  <c r="F575"/>
  <c r="G575" s="1"/>
  <c r="H575" s="1"/>
  <c r="M574"/>
  <c r="J574"/>
  <c r="K574" s="1"/>
  <c r="L574" s="1"/>
  <c r="I574"/>
  <c r="F574"/>
  <c r="G574" s="1"/>
  <c r="H574" s="1"/>
  <c r="M573"/>
  <c r="J573"/>
  <c r="K573" s="1"/>
  <c r="L573" s="1"/>
  <c r="I573"/>
  <c r="F573"/>
  <c r="G573" s="1"/>
  <c r="H573" s="1"/>
  <c r="M572"/>
  <c r="J572"/>
  <c r="K572" s="1"/>
  <c r="L572" s="1"/>
  <c r="I572"/>
  <c r="F572"/>
  <c r="G572" s="1"/>
  <c r="H572" s="1"/>
  <c r="K571"/>
  <c r="L571"/>
  <c r="G571"/>
  <c r="M570"/>
  <c r="M569" s="1"/>
  <c r="M568" s="1"/>
  <c r="J570"/>
  <c r="I570"/>
  <c r="G570" s="1"/>
  <c r="F570"/>
  <c r="F569" s="1"/>
  <c r="F568" s="1"/>
  <c r="F567" s="1"/>
  <c r="F566" s="1"/>
  <c r="I569"/>
  <c r="K565"/>
  <c r="L565" s="1"/>
  <c r="G565"/>
  <c r="H565" s="1"/>
  <c r="M564"/>
  <c r="J564"/>
  <c r="K564" s="1"/>
  <c r="L564" s="1"/>
  <c r="I564"/>
  <c r="F564"/>
  <c r="G564" s="1"/>
  <c r="H564" s="1"/>
  <c r="M563"/>
  <c r="J563"/>
  <c r="K563" s="1"/>
  <c r="L563" s="1"/>
  <c r="I563"/>
  <c r="F563"/>
  <c r="G563" s="1"/>
  <c r="H563" s="1"/>
  <c r="M562"/>
  <c r="J562"/>
  <c r="K562" s="1"/>
  <c r="L562" s="1"/>
  <c r="I562"/>
  <c r="F562"/>
  <c r="G562" s="1"/>
  <c r="H562" s="1"/>
  <c r="M561"/>
  <c r="J561"/>
  <c r="K561" s="1"/>
  <c r="L561" s="1"/>
  <c r="I561"/>
  <c r="F561"/>
  <c r="G561" s="1"/>
  <c r="H561" s="1"/>
  <c r="M560"/>
  <c r="J560"/>
  <c r="K560" s="1"/>
  <c r="L560" s="1"/>
  <c r="I560"/>
  <c r="F560"/>
  <c r="G560" s="1"/>
  <c r="H560" s="1"/>
  <c r="K559"/>
  <c r="L559" s="1"/>
  <c r="G559"/>
  <c r="H559" s="1"/>
  <c r="M558"/>
  <c r="J558"/>
  <c r="K558" s="1"/>
  <c r="L558" s="1"/>
  <c r="I558"/>
  <c r="F558"/>
  <c r="G558" s="1"/>
  <c r="H558" s="1"/>
  <c r="M557"/>
  <c r="J557"/>
  <c r="K557" s="1"/>
  <c r="L557" s="1"/>
  <c r="I557"/>
  <c r="F557"/>
  <c r="G557" s="1"/>
  <c r="H557" s="1"/>
  <c r="K556"/>
  <c r="L556" s="1"/>
  <c r="G556"/>
  <c r="H556" s="1"/>
  <c r="K555"/>
  <c r="L555" s="1"/>
  <c r="G555"/>
  <c r="H555" s="1"/>
  <c r="M554"/>
  <c r="J554"/>
  <c r="K554" s="1"/>
  <c r="L554" s="1"/>
  <c r="I554"/>
  <c r="F554"/>
  <c r="G554" s="1"/>
  <c r="H554" s="1"/>
  <c r="M553"/>
  <c r="J553"/>
  <c r="K553" s="1"/>
  <c r="L553" s="1"/>
  <c r="I553"/>
  <c r="F553"/>
  <c r="G553" s="1"/>
  <c r="H553" s="1"/>
  <c r="K552"/>
  <c r="L552" s="1"/>
  <c r="G552"/>
  <c r="H552" s="1"/>
  <c r="K551"/>
  <c r="L551" s="1"/>
  <c r="G551"/>
  <c r="H551" s="1"/>
  <c r="M550"/>
  <c r="J550"/>
  <c r="K550" s="1"/>
  <c r="L550" s="1"/>
  <c r="I550"/>
  <c r="F550"/>
  <c r="G550" s="1"/>
  <c r="H550" s="1"/>
  <c r="M549"/>
  <c r="J549"/>
  <c r="K549" s="1"/>
  <c r="L549" s="1"/>
  <c r="I549"/>
  <c r="F549"/>
  <c r="G549" s="1"/>
  <c r="H549" s="1"/>
  <c r="M548"/>
  <c r="J548"/>
  <c r="K548" s="1"/>
  <c r="L548" s="1"/>
  <c r="I548"/>
  <c r="F548"/>
  <c r="G548" s="1"/>
  <c r="H548" s="1"/>
  <c r="K547"/>
  <c r="L547" s="1"/>
  <c r="G547"/>
  <c r="H547" s="1"/>
  <c r="K546"/>
  <c r="L546" s="1"/>
  <c r="G546"/>
  <c r="H546" s="1"/>
  <c r="M545"/>
  <c r="J545"/>
  <c r="K545" s="1"/>
  <c r="L545" s="1"/>
  <c r="I545"/>
  <c r="F545"/>
  <c r="G545" s="1"/>
  <c r="H545" s="1"/>
  <c r="M544"/>
  <c r="J544"/>
  <c r="K544" s="1"/>
  <c r="L544" s="1"/>
  <c r="I544"/>
  <c r="F544"/>
  <c r="G544" s="1"/>
  <c r="H544" s="1"/>
  <c r="K543"/>
  <c r="L543" s="1"/>
  <c r="G543"/>
  <c r="H543" s="1"/>
  <c r="K542"/>
  <c r="L542" s="1"/>
  <c r="G542"/>
  <c r="H542" s="1"/>
  <c r="M541"/>
  <c r="J541"/>
  <c r="K541" s="1"/>
  <c r="L541" s="1"/>
  <c r="I541"/>
  <c r="F541"/>
  <c r="G541" s="1"/>
  <c r="H541" s="1"/>
  <c r="M540"/>
  <c r="J540"/>
  <c r="K540" s="1"/>
  <c r="L540" s="1"/>
  <c r="I540"/>
  <c r="F540"/>
  <c r="G540" s="1"/>
  <c r="H540" s="1"/>
  <c r="M539"/>
  <c r="J539"/>
  <c r="K539" s="1"/>
  <c r="L539" s="1"/>
  <c r="I539"/>
  <c r="F539"/>
  <c r="G539" s="1"/>
  <c r="H539" s="1"/>
  <c r="M538"/>
  <c r="J538"/>
  <c r="K538" s="1"/>
  <c r="L538" s="1"/>
  <c r="I538"/>
  <c r="F538"/>
  <c r="G538" s="1"/>
  <c r="H538" s="1"/>
  <c r="M537"/>
  <c r="J537"/>
  <c r="K537" s="1"/>
  <c r="L537" s="1"/>
  <c r="I537"/>
  <c r="F537"/>
  <c r="G537" s="1"/>
  <c r="H537" s="1"/>
  <c r="K535"/>
  <c r="L535" s="1"/>
  <c r="G535"/>
  <c r="H535" s="1"/>
  <c r="M534"/>
  <c r="J534"/>
  <c r="K534" s="1"/>
  <c r="L534" s="1"/>
  <c r="I534"/>
  <c r="F534"/>
  <c r="G534" s="1"/>
  <c r="H534" s="1"/>
  <c r="M533"/>
  <c r="J533"/>
  <c r="K533" s="1"/>
  <c r="L533" s="1"/>
  <c r="I533"/>
  <c r="F533"/>
  <c r="G533" s="1"/>
  <c r="H533" s="1"/>
  <c r="M532"/>
  <c r="J532"/>
  <c r="K532" s="1"/>
  <c r="L532" s="1"/>
  <c r="I532"/>
  <c r="F532"/>
  <c r="G532" s="1"/>
  <c r="H532" s="1"/>
  <c r="M531"/>
  <c r="J531"/>
  <c r="K531" s="1"/>
  <c r="L531" s="1"/>
  <c r="I531"/>
  <c r="F531"/>
  <c r="G531" s="1"/>
  <c r="H531" s="1"/>
  <c r="K530"/>
  <c r="L530" s="1"/>
  <c r="G530"/>
  <c r="H530" s="1"/>
  <c r="M529"/>
  <c r="J529"/>
  <c r="K529" s="1"/>
  <c r="L529" s="1"/>
  <c r="I529"/>
  <c r="F529"/>
  <c r="G529" s="1"/>
  <c r="H529" s="1"/>
  <c r="M528"/>
  <c r="J528"/>
  <c r="K528" s="1"/>
  <c r="L528" s="1"/>
  <c r="I528"/>
  <c r="F528"/>
  <c r="G528" s="1"/>
  <c r="H528" s="1"/>
  <c r="M527"/>
  <c r="J527"/>
  <c r="K527" s="1"/>
  <c r="L527" s="1"/>
  <c r="I527"/>
  <c r="F527"/>
  <c r="G527" s="1"/>
  <c r="H527" s="1"/>
  <c r="M526"/>
  <c r="J526"/>
  <c r="K526" s="1"/>
  <c r="L526" s="1"/>
  <c r="I526"/>
  <c r="M525"/>
  <c r="K524"/>
  <c r="G524"/>
  <c r="H524" s="1"/>
  <c r="M523"/>
  <c r="K523" s="1"/>
  <c r="J523"/>
  <c r="J522" s="1"/>
  <c r="J521" s="1"/>
  <c r="J520" s="1"/>
  <c r="J519" s="1"/>
  <c r="I523"/>
  <c r="I522"/>
  <c r="I521" s="1"/>
  <c r="I520" s="1"/>
  <c r="I519" s="1"/>
  <c r="F523"/>
  <c r="F522"/>
  <c r="F521" s="1"/>
  <c r="F520" s="1"/>
  <c r="F519" s="1"/>
  <c r="M522"/>
  <c r="K518"/>
  <c r="L518" s="1"/>
  <c r="G518"/>
  <c r="H518" s="1"/>
  <c r="M517"/>
  <c r="J517"/>
  <c r="J516"/>
  <c r="J515" s="1"/>
  <c r="I517"/>
  <c r="G517" s="1"/>
  <c r="H517" s="1"/>
  <c r="F517"/>
  <c r="M516"/>
  <c r="F516"/>
  <c r="F515" s="1"/>
  <c r="L514"/>
  <c r="K514"/>
  <c r="H514"/>
  <c r="G514"/>
  <c r="M513"/>
  <c r="K513" s="1"/>
  <c r="L513" s="1"/>
  <c r="J513"/>
  <c r="I513"/>
  <c r="G513" s="1"/>
  <c r="H513" s="1"/>
  <c r="F513"/>
  <c r="F512"/>
  <c r="J512"/>
  <c r="L511"/>
  <c r="K511"/>
  <c r="H511"/>
  <c r="G511"/>
  <c r="M510"/>
  <c r="K510" s="1"/>
  <c r="L510" s="1"/>
  <c r="J510"/>
  <c r="I510"/>
  <c r="G510" s="1"/>
  <c r="H510" s="1"/>
  <c r="F510"/>
  <c r="F509"/>
  <c r="F508" s="1"/>
  <c r="J509"/>
  <c r="J508" s="1"/>
  <c r="J502" s="1"/>
  <c r="K507"/>
  <c r="L507" s="1"/>
  <c r="G507"/>
  <c r="H507" s="1"/>
  <c r="K506"/>
  <c r="L506" s="1"/>
  <c r="G506"/>
  <c r="H506" s="1"/>
  <c r="M505"/>
  <c r="J505"/>
  <c r="I505"/>
  <c r="G505" s="1"/>
  <c r="H505" s="1"/>
  <c r="F505"/>
  <c r="M504"/>
  <c r="K504" s="1"/>
  <c r="L504" s="1"/>
  <c r="J504"/>
  <c r="I504"/>
  <c r="G504" s="1"/>
  <c r="H504" s="1"/>
  <c r="F504"/>
  <c r="M503"/>
  <c r="J503"/>
  <c r="I503"/>
  <c r="G503" s="1"/>
  <c r="H503" s="1"/>
  <c r="F503"/>
  <c r="K501"/>
  <c r="L501" s="1"/>
  <c r="G501"/>
  <c r="H501" s="1"/>
  <c r="M500"/>
  <c r="J500"/>
  <c r="I500"/>
  <c r="G500" s="1"/>
  <c r="H500" s="1"/>
  <c r="F500"/>
  <c r="M499"/>
  <c r="J499"/>
  <c r="I499"/>
  <c r="G499" s="1"/>
  <c r="H499" s="1"/>
  <c r="F499"/>
  <c r="M498"/>
  <c r="J498"/>
  <c r="I498"/>
  <c r="G498" s="1"/>
  <c r="H498" s="1"/>
  <c r="F498"/>
  <c r="K497"/>
  <c r="L497" s="1"/>
  <c r="G497"/>
  <c r="H497" s="1"/>
  <c r="M496"/>
  <c r="K496" s="1"/>
  <c r="L496" s="1"/>
  <c r="J496"/>
  <c r="I496"/>
  <c r="G496" s="1"/>
  <c r="H496" s="1"/>
  <c r="F496"/>
  <c r="M495"/>
  <c r="J495"/>
  <c r="I495"/>
  <c r="F495"/>
  <c r="G495"/>
  <c r="H495" s="1"/>
  <c r="M494"/>
  <c r="K494" s="1"/>
  <c r="L494" s="1"/>
  <c r="J494"/>
  <c r="I494"/>
  <c r="G494" s="1"/>
  <c r="H494" s="1"/>
  <c r="F494"/>
  <c r="K493"/>
  <c r="L493" s="1"/>
  <c r="G493"/>
  <c r="H493" s="1"/>
  <c r="M492"/>
  <c r="K492" s="1"/>
  <c r="L492" s="1"/>
  <c r="J492"/>
  <c r="I492"/>
  <c r="G492" s="1"/>
  <c r="H492" s="1"/>
  <c r="F492"/>
  <c r="M491"/>
  <c r="J491"/>
  <c r="I491"/>
  <c r="G491" s="1"/>
  <c r="H491" s="1"/>
  <c r="F491"/>
  <c r="K490"/>
  <c r="L490" s="1"/>
  <c r="G490"/>
  <c r="H490" s="1"/>
  <c r="M489"/>
  <c r="K489" s="1"/>
  <c r="L489" s="1"/>
  <c r="J489"/>
  <c r="I489"/>
  <c r="G489" s="1"/>
  <c r="H489" s="1"/>
  <c r="F489"/>
  <c r="M488"/>
  <c r="J488"/>
  <c r="I488"/>
  <c r="F488"/>
  <c r="G488"/>
  <c r="H488" s="1"/>
  <c r="M487"/>
  <c r="K487" s="1"/>
  <c r="L487" s="1"/>
  <c r="J487"/>
  <c r="I487"/>
  <c r="G487" s="1"/>
  <c r="H487" s="1"/>
  <c r="F487"/>
  <c r="M486"/>
  <c r="J486"/>
  <c r="J485" s="1"/>
  <c r="I486"/>
  <c r="G486" s="1"/>
  <c r="H486" s="1"/>
  <c r="F486"/>
  <c r="L483"/>
  <c r="K483"/>
  <c r="H483"/>
  <c r="G483"/>
  <c r="M482"/>
  <c r="K482" s="1"/>
  <c r="L482" s="1"/>
  <c r="J482"/>
  <c r="I482"/>
  <c r="G482" s="1"/>
  <c r="H482" s="1"/>
  <c r="F482"/>
  <c r="M481"/>
  <c r="K481" s="1"/>
  <c r="L481" s="1"/>
  <c r="J481"/>
  <c r="I481"/>
  <c r="G481" s="1"/>
  <c r="H481" s="1"/>
  <c r="F481"/>
  <c r="M480"/>
  <c r="K480" s="1"/>
  <c r="L480" s="1"/>
  <c r="J480"/>
  <c r="I480"/>
  <c r="G480" s="1"/>
  <c r="H480" s="1"/>
  <c r="F480"/>
  <c r="M479"/>
  <c r="K479" s="1"/>
  <c r="L479" s="1"/>
  <c r="J479"/>
  <c r="I479"/>
  <c r="G479" s="1"/>
  <c r="H479" s="1"/>
  <c r="F479"/>
  <c r="L478"/>
  <c r="K478"/>
  <c r="H478"/>
  <c r="G478"/>
  <c r="M477"/>
  <c r="K477" s="1"/>
  <c r="L477" s="1"/>
  <c r="J477"/>
  <c r="I477"/>
  <c r="G477" s="1"/>
  <c r="H477" s="1"/>
  <c r="F477"/>
  <c r="M476"/>
  <c r="K476" s="1"/>
  <c r="L476" s="1"/>
  <c r="J476"/>
  <c r="I476"/>
  <c r="G476" s="1"/>
  <c r="H476" s="1"/>
  <c r="F476"/>
  <c r="M475"/>
  <c r="K475" s="1"/>
  <c r="L475" s="1"/>
  <c r="J475"/>
  <c r="I475"/>
  <c r="G475" s="1"/>
  <c r="H475" s="1"/>
  <c r="F475"/>
  <c r="M474"/>
  <c r="K474" s="1"/>
  <c r="L474" s="1"/>
  <c r="J474"/>
  <c r="I474"/>
  <c r="G474" s="1"/>
  <c r="H474" s="1"/>
  <c r="F474"/>
  <c r="M473"/>
  <c r="K473" s="1"/>
  <c r="L473" s="1"/>
  <c r="J473"/>
  <c r="I473"/>
  <c r="G473" s="1"/>
  <c r="H473" s="1"/>
  <c r="F473"/>
  <c r="K472"/>
  <c r="G472"/>
  <c r="H472"/>
  <c r="K471"/>
  <c r="I471"/>
  <c r="I470" s="1"/>
  <c r="F471"/>
  <c r="G471" s="1"/>
  <c r="H471" s="1"/>
  <c r="K470"/>
  <c r="F470"/>
  <c r="F469" s="1"/>
  <c r="F468" s="1"/>
  <c r="F467" s="1"/>
  <c r="K469"/>
  <c r="K468"/>
  <c r="K467"/>
  <c r="K466"/>
  <c r="L466"/>
  <c r="G466"/>
  <c r="H466"/>
  <c r="M465"/>
  <c r="J465"/>
  <c r="K465" s="1"/>
  <c r="L465" s="1"/>
  <c r="I465"/>
  <c r="F465"/>
  <c r="G465" s="1"/>
  <c r="H465" s="1"/>
  <c r="M464"/>
  <c r="J464"/>
  <c r="K464" s="1"/>
  <c r="L464" s="1"/>
  <c r="I464"/>
  <c r="F464"/>
  <c r="G464" s="1"/>
  <c r="H464" s="1"/>
  <c r="M463"/>
  <c r="J463"/>
  <c r="K463" s="1"/>
  <c r="L463" s="1"/>
  <c r="I463"/>
  <c r="F463"/>
  <c r="G463" s="1"/>
  <c r="H463" s="1"/>
  <c r="M462"/>
  <c r="J462"/>
  <c r="K462" s="1"/>
  <c r="L462" s="1"/>
  <c r="I462"/>
  <c r="F462"/>
  <c r="G462" s="1"/>
  <c r="H462" s="1"/>
  <c r="M461"/>
  <c r="J461"/>
  <c r="K461" s="1"/>
  <c r="L461" s="1"/>
  <c r="I461"/>
  <c r="F461"/>
  <c r="G461" s="1"/>
  <c r="H461" s="1"/>
  <c r="K460"/>
  <c r="L460"/>
  <c r="G460"/>
  <c r="H460"/>
  <c r="M459"/>
  <c r="J459"/>
  <c r="K459" s="1"/>
  <c r="L459" s="1"/>
  <c r="I459"/>
  <c r="F459"/>
  <c r="G459" s="1"/>
  <c r="H459" s="1"/>
  <c r="M458"/>
  <c r="J458"/>
  <c r="K458" s="1"/>
  <c r="L458" s="1"/>
  <c r="I458"/>
  <c r="F458"/>
  <c r="G458" s="1"/>
  <c r="H458" s="1"/>
  <c r="M457"/>
  <c r="J457"/>
  <c r="K457" s="1"/>
  <c r="L457" s="1"/>
  <c r="I457"/>
  <c r="F457"/>
  <c r="G457" s="1"/>
  <c r="H457" s="1"/>
  <c r="M456"/>
  <c r="J456"/>
  <c r="K456" s="1"/>
  <c r="L456" s="1"/>
  <c r="I456"/>
  <c r="F456"/>
  <c r="G456" s="1"/>
  <c r="H456" s="1"/>
  <c r="M455"/>
  <c r="J455"/>
  <c r="K455" s="1"/>
  <c r="L455" s="1"/>
  <c r="I455"/>
  <c r="F455"/>
  <c r="G455" s="1"/>
  <c r="H455" s="1"/>
  <c r="K454"/>
  <c r="G454"/>
  <c r="M453"/>
  <c r="K453"/>
  <c r="I453"/>
  <c r="G453"/>
  <c r="M452"/>
  <c r="K452"/>
  <c r="I452"/>
  <c r="G452"/>
  <c r="M451"/>
  <c r="K451"/>
  <c r="I451"/>
  <c r="G451"/>
  <c r="K450"/>
  <c r="L450"/>
  <c r="G450"/>
  <c r="H450"/>
  <c r="M449"/>
  <c r="J449"/>
  <c r="K449" s="1"/>
  <c r="L449" s="1"/>
  <c r="I449"/>
  <c r="F449"/>
  <c r="G449" s="1"/>
  <c r="H449" s="1"/>
  <c r="M448"/>
  <c r="J448"/>
  <c r="K448" s="1"/>
  <c r="L448" s="1"/>
  <c r="I448"/>
  <c r="F448"/>
  <c r="G448" s="1"/>
  <c r="H448" s="1"/>
  <c r="M447"/>
  <c r="J447"/>
  <c r="K447" s="1"/>
  <c r="L447" s="1"/>
  <c r="I447"/>
  <c r="F447"/>
  <c r="G447" s="1"/>
  <c r="H447" s="1"/>
  <c r="M446"/>
  <c r="J446"/>
  <c r="K446" s="1"/>
  <c r="L446" s="1"/>
  <c r="I446"/>
  <c r="F446"/>
  <c r="G446" s="1"/>
  <c r="H446" s="1"/>
  <c r="K445"/>
  <c r="L445"/>
  <c r="G445"/>
  <c r="H445"/>
  <c r="M444"/>
  <c r="J444"/>
  <c r="K444" s="1"/>
  <c r="L444" s="1"/>
  <c r="I444"/>
  <c r="F444"/>
  <c r="G444" s="1"/>
  <c r="H444" s="1"/>
  <c r="M443"/>
  <c r="J443"/>
  <c r="K443" s="1"/>
  <c r="L443" s="1"/>
  <c r="I443"/>
  <c r="F443"/>
  <c r="G443" s="1"/>
  <c r="H443" s="1"/>
  <c r="M442"/>
  <c r="J442"/>
  <c r="K442" s="1"/>
  <c r="L442" s="1"/>
  <c r="I442"/>
  <c r="F442"/>
  <c r="G442" s="1"/>
  <c r="H442" s="1"/>
  <c r="K441"/>
  <c r="L441"/>
  <c r="G441"/>
  <c r="H441"/>
  <c r="K440"/>
  <c r="L440"/>
  <c r="G440"/>
  <c r="H440"/>
  <c r="M439"/>
  <c r="J439"/>
  <c r="K439" s="1"/>
  <c r="L439" s="1"/>
  <c r="I439"/>
  <c r="F439"/>
  <c r="G439" s="1"/>
  <c r="H439" s="1"/>
  <c r="M438"/>
  <c r="J438"/>
  <c r="K438" s="1"/>
  <c r="L438" s="1"/>
  <c r="I438"/>
  <c r="F438"/>
  <c r="G438" s="1"/>
  <c r="H438" s="1"/>
  <c r="M437"/>
  <c r="J437"/>
  <c r="K437" s="1"/>
  <c r="L437" s="1"/>
  <c r="I437"/>
  <c r="F437"/>
  <c r="G437" s="1"/>
  <c r="H437" s="1"/>
  <c r="K436"/>
  <c r="L436"/>
  <c r="G436"/>
  <c r="H436"/>
  <c r="K435"/>
  <c r="L435"/>
  <c r="G435"/>
  <c r="H435"/>
  <c r="M434"/>
  <c r="J434"/>
  <c r="K434" s="1"/>
  <c r="L434" s="1"/>
  <c r="I434"/>
  <c r="F434"/>
  <c r="G434" s="1"/>
  <c r="H434" s="1"/>
  <c r="M433"/>
  <c r="J433"/>
  <c r="K433" s="1"/>
  <c r="L433" s="1"/>
  <c r="I433"/>
  <c r="F433"/>
  <c r="G433" s="1"/>
  <c r="H433" s="1"/>
  <c r="M432"/>
  <c r="J432"/>
  <c r="K432" s="1"/>
  <c r="L432" s="1"/>
  <c r="I432"/>
  <c r="F432"/>
  <c r="G432" s="1"/>
  <c r="H432" s="1"/>
  <c r="K431"/>
  <c r="L431"/>
  <c r="G431"/>
  <c r="H431"/>
  <c r="K430"/>
  <c r="L430"/>
  <c r="G430"/>
  <c r="H430"/>
  <c r="K429"/>
  <c r="L429"/>
  <c r="G429"/>
  <c r="H429"/>
  <c r="M428"/>
  <c r="J428"/>
  <c r="K428" s="1"/>
  <c r="L428" s="1"/>
  <c r="I428"/>
  <c r="F428"/>
  <c r="G428" s="1"/>
  <c r="H428" s="1"/>
  <c r="M427"/>
  <c r="J427"/>
  <c r="K427" s="1"/>
  <c r="L427" s="1"/>
  <c r="I427"/>
  <c r="F427"/>
  <c r="G427" s="1"/>
  <c r="H427" s="1"/>
  <c r="M426"/>
  <c r="J426"/>
  <c r="K426" s="1"/>
  <c r="L426" s="1"/>
  <c r="I426"/>
  <c r="F426"/>
  <c r="G426" s="1"/>
  <c r="H426" s="1"/>
  <c r="K425"/>
  <c r="L425" s="1"/>
  <c r="G425"/>
  <c r="H425" s="1"/>
  <c r="M424"/>
  <c r="J424"/>
  <c r="K424" s="1"/>
  <c r="L424" s="1"/>
  <c r="I424"/>
  <c r="F424"/>
  <c r="G424" s="1"/>
  <c r="H424" s="1"/>
  <c r="M423"/>
  <c r="J423"/>
  <c r="K423" s="1"/>
  <c r="L423" s="1"/>
  <c r="I423"/>
  <c r="F423"/>
  <c r="G423" s="1"/>
  <c r="H423" s="1"/>
  <c r="M422"/>
  <c r="J422"/>
  <c r="K422" s="1"/>
  <c r="L422" s="1"/>
  <c r="I422"/>
  <c r="F422"/>
  <c r="G422" s="1"/>
  <c r="H422" s="1"/>
  <c r="K421"/>
  <c r="L421" s="1"/>
  <c r="G421"/>
  <c r="H421" s="1"/>
  <c r="M420"/>
  <c r="J420"/>
  <c r="K420" s="1"/>
  <c r="L420" s="1"/>
  <c r="I420"/>
  <c r="F420"/>
  <c r="G420" s="1"/>
  <c r="H420" s="1"/>
  <c r="M419"/>
  <c r="J419"/>
  <c r="K419" s="1"/>
  <c r="L419" s="1"/>
  <c r="I419"/>
  <c r="F419"/>
  <c r="G419" s="1"/>
  <c r="H419" s="1"/>
  <c r="M418"/>
  <c r="J418"/>
  <c r="K418" s="1"/>
  <c r="L418" s="1"/>
  <c r="I418"/>
  <c r="F418"/>
  <c r="G418" s="1"/>
  <c r="H418" s="1"/>
  <c r="K417"/>
  <c r="L417" s="1"/>
  <c r="G417"/>
  <c r="H417" s="1"/>
  <c r="K416"/>
  <c r="L416" s="1"/>
  <c r="G416"/>
  <c r="H416" s="1"/>
  <c r="M415"/>
  <c r="J415"/>
  <c r="K415" s="1"/>
  <c r="L415" s="1"/>
  <c r="I415"/>
  <c r="F415"/>
  <c r="G415" s="1"/>
  <c r="H415" s="1"/>
  <c r="M414"/>
  <c r="J414"/>
  <c r="K414" s="1"/>
  <c r="L414" s="1"/>
  <c r="I414"/>
  <c r="F414"/>
  <c r="G414" s="1"/>
  <c r="H414" s="1"/>
  <c r="M413"/>
  <c r="J413"/>
  <c r="K413" s="1"/>
  <c r="L413" s="1"/>
  <c r="I413"/>
  <c r="F413"/>
  <c r="G413" s="1"/>
  <c r="H413" s="1"/>
  <c r="M412"/>
  <c r="J412"/>
  <c r="K412" s="1"/>
  <c r="L412" s="1"/>
  <c r="I412"/>
  <c r="F412"/>
  <c r="G412" s="1"/>
  <c r="H412" s="1"/>
  <c r="M411"/>
  <c r="J411"/>
  <c r="K411" s="1"/>
  <c r="L411" s="1"/>
  <c r="I411"/>
  <c r="F411"/>
  <c r="G411" s="1"/>
  <c r="H411" s="1"/>
  <c r="M410"/>
  <c r="J410"/>
  <c r="K410" s="1"/>
  <c r="L410" s="1"/>
  <c r="K409"/>
  <c r="L409"/>
  <c r="G409"/>
  <c r="H409"/>
  <c r="M408"/>
  <c r="J408"/>
  <c r="K408" s="1"/>
  <c r="L408" s="1"/>
  <c r="I408"/>
  <c r="F408"/>
  <c r="G408" s="1"/>
  <c r="H408" s="1"/>
  <c r="K407"/>
  <c r="L407"/>
  <c r="G407"/>
  <c r="H407"/>
  <c r="M406"/>
  <c r="J406"/>
  <c r="K406" s="1"/>
  <c r="L406" s="1"/>
  <c r="I406"/>
  <c r="F406"/>
  <c r="G406" s="1"/>
  <c r="H406" s="1"/>
  <c r="M405"/>
  <c r="J405"/>
  <c r="K405" s="1"/>
  <c r="L405" s="1"/>
  <c r="I405"/>
  <c r="F405"/>
  <c r="G405" s="1"/>
  <c r="H405" s="1"/>
  <c r="M404"/>
  <c r="J404"/>
  <c r="K404" s="1"/>
  <c r="L404" s="1"/>
  <c r="I404"/>
  <c r="F404"/>
  <c r="G404" s="1"/>
  <c r="H404" s="1"/>
  <c r="M403"/>
  <c r="J403"/>
  <c r="K403" s="1"/>
  <c r="L403" s="1"/>
  <c r="I403"/>
  <c r="F403"/>
  <c r="G403" s="1"/>
  <c r="H403" s="1"/>
  <c r="M402"/>
  <c r="J402"/>
  <c r="K402" s="1"/>
  <c r="L402" s="1"/>
  <c r="I402"/>
  <c r="F402"/>
  <c r="G402" s="1"/>
  <c r="H402" s="1"/>
  <c r="K401"/>
  <c r="L401"/>
  <c r="G401"/>
  <c r="H401"/>
  <c r="M400"/>
  <c r="J400"/>
  <c r="K400" s="1"/>
  <c r="L400" s="1"/>
  <c r="I400"/>
  <c r="F400"/>
  <c r="G400" s="1"/>
  <c r="H400" s="1"/>
  <c r="K399"/>
  <c r="L399"/>
  <c r="G399"/>
  <c r="H399"/>
  <c r="M398"/>
  <c r="J398"/>
  <c r="K398" s="1"/>
  <c r="L398" s="1"/>
  <c r="I398"/>
  <c r="F398"/>
  <c r="G398" s="1"/>
  <c r="H398" s="1"/>
  <c r="M397"/>
  <c r="J397"/>
  <c r="K397" s="1"/>
  <c r="L397" s="1"/>
  <c r="I397"/>
  <c r="F397"/>
  <c r="G397" s="1"/>
  <c r="H397" s="1"/>
  <c r="M396"/>
  <c r="J396"/>
  <c r="K396" s="1"/>
  <c r="L396" s="1"/>
  <c r="I396"/>
  <c r="F396"/>
  <c r="G396" s="1"/>
  <c r="H396" s="1"/>
  <c r="M395"/>
  <c r="J395"/>
  <c r="K395" s="1"/>
  <c r="L395" s="1"/>
  <c r="I395"/>
  <c r="F395"/>
  <c r="G395" s="1"/>
  <c r="H395" s="1"/>
  <c r="M394"/>
  <c r="J394"/>
  <c r="K394" s="1"/>
  <c r="L394" s="1"/>
  <c r="I394"/>
  <c r="F394"/>
  <c r="G394" s="1"/>
  <c r="H394" s="1"/>
  <c r="K393"/>
  <c r="L393"/>
  <c r="G393"/>
  <c r="H393"/>
  <c r="M392"/>
  <c r="J392"/>
  <c r="K392" s="1"/>
  <c r="L392" s="1"/>
  <c r="I392"/>
  <c r="F392"/>
  <c r="G392" s="1"/>
  <c r="H392" s="1"/>
  <c r="K391"/>
  <c r="L391"/>
  <c r="G391"/>
  <c r="H391"/>
  <c r="M390"/>
  <c r="J390"/>
  <c r="K390" s="1"/>
  <c r="L390" s="1"/>
  <c r="I390"/>
  <c r="F390"/>
  <c r="G390" s="1"/>
  <c r="H390" s="1"/>
  <c r="M389"/>
  <c r="J389"/>
  <c r="K389" s="1"/>
  <c r="L389" s="1"/>
  <c r="I389"/>
  <c r="F389"/>
  <c r="G389" s="1"/>
  <c r="H389" s="1"/>
  <c r="M388"/>
  <c r="J388"/>
  <c r="K388" s="1"/>
  <c r="L388" s="1"/>
  <c r="I388"/>
  <c r="F388"/>
  <c r="G388" s="1"/>
  <c r="H388" s="1"/>
  <c r="K387"/>
  <c r="L387"/>
  <c r="G387"/>
  <c r="H387"/>
  <c r="M386"/>
  <c r="J386"/>
  <c r="K386" s="1"/>
  <c r="L386" s="1"/>
  <c r="I386"/>
  <c r="F386"/>
  <c r="G386" s="1"/>
  <c r="H386" s="1"/>
  <c r="K385"/>
  <c r="L385"/>
  <c r="G385"/>
  <c r="H385"/>
  <c r="M384"/>
  <c r="J384"/>
  <c r="K384" s="1"/>
  <c r="L384" s="1"/>
  <c r="I384"/>
  <c r="F384"/>
  <c r="G384" s="1"/>
  <c r="H384" s="1"/>
  <c r="M383"/>
  <c r="J383"/>
  <c r="K383" s="1"/>
  <c r="L383" s="1"/>
  <c r="I383"/>
  <c r="F383"/>
  <c r="G383" s="1"/>
  <c r="H383" s="1"/>
  <c r="M382"/>
  <c r="J382"/>
  <c r="K382" s="1"/>
  <c r="L382" s="1"/>
  <c r="I382"/>
  <c r="F382"/>
  <c r="G382" s="1"/>
  <c r="H382" s="1"/>
  <c r="K381"/>
  <c r="L381"/>
  <c r="G381"/>
  <c r="H381"/>
  <c r="K380"/>
  <c r="L380"/>
  <c r="G380"/>
  <c r="H380"/>
  <c r="M379"/>
  <c r="J379"/>
  <c r="K379" s="1"/>
  <c r="L379" s="1"/>
  <c r="I379"/>
  <c r="F379"/>
  <c r="G379" s="1"/>
  <c r="H379" s="1"/>
  <c r="K378"/>
  <c r="L378"/>
  <c r="G378"/>
  <c r="H378"/>
  <c r="K377"/>
  <c r="L377"/>
  <c r="G377"/>
  <c r="H377"/>
  <c r="M376"/>
  <c r="J376"/>
  <c r="K376" s="1"/>
  <c r="L376" s="1"/>
  <c r="I376"/>
  <c r="F376"/>
  <c r="G376" s="1"/>
  <c r="H376" s="1"/>
  <c r="M375"/>
  <c r="J375"/>
  <c r="K375" s="1"/>
  <c r="L375" s="1"/>
  <c r="I375"/>
  <c r="F375"/>
  <c r="G375" s="1"/>
  <c r="H375" s="1"/>
  <c r="M374"/>
  <c r="J374"/>
  <c r="K374" s="1"/>
  <c r="L374" s="1"/>
  <c r="I374"/>
  <c r="F374"/>
  <c r="G374" s="1"/>
  <c r="H374" s="1"/>
  <c r="K373"/>
  <c r="G373"/>
  <c r="M372"/>
  <c r="K372"/>
  <c r="I372"/>
  <c r="G372"/>
  <c r="K371"/>
  <c r="G371"/>
  <c r="M370"/>
  <c r="K370"/>
  <c r="I370"/>
  <c r="G370"/>
  <c r="M369"/>
  <c r="K369"/>
  <c r="I369"/>
  <c r="G369"/>
  <c r="M368"/>
  <c r="K368"/>
  <c r="I368"/>
  <c r="G368"/>
  <c r="K367"/>
  <c r="L367"/>
  <c r="G367"/>
  <c r="H367"/>
  <c r="M366"/>
  <c r="J366"/>
  <c r="K366" s="1"/>
  <c r="L366" s="1"/>
  <c r="I366"/>
  <c r="F366"/>
  <c r="G366" s="1"/>
  <c r="H366" s="1"/>
  <c r="M365"/>
  <c r="J365"/>
  <c r="K365" s="1"/>
  <c r="L365" s="1"/>
  <c r="I365"/>
  <c r="F365"/>
  <c r="G365" s="1"/>
  <c r="H365" s="1"/>
  <c r="M364"/>
  <c r="J364"/>
  <c r="K364" s="1"/>
  <c r="L364" s="1"/>
  <c r="I364"/>
  <c r="F364"/>
  <c r="G364" s="1"/>
  <c r="H364" s="1"/>
  <c r="K363"/>
  <c r="L363"/>
  <c r="G363"/>
  <c r="H363"/>
  <c r="K362"/>
  <c r="L362"/>
  <c r="G362"/>
  <c r="H362"/>
  <c r="M361"/>
  <c r="J361"/>
  <c r="K361" s="1"/>
  <c r="L361" s="1"/>
  <c r="I361"/>
  <c r="F361"/>
  <c r="G361" s="1"/>
  <c r="H361" s="1"/>
  <c r="K360"/>
  <c r="L360"/>
  <c r="G360"/>
  <c r="H360"/>
  <c r="K359"/>
  <c r="L359"/>
  <c r="G359"/>
  <c r="H359"/>
  <c r="M358"/>
  <c r="J358"/>
  <c r="K358" s="1"/>
  <c r="L358" s="1"/>
  <c r="I358"/>
  <c r="F358"/>
  <c r="G358" s="1"/>
  <c r="H358" s="1"/>
  <c r="M357"/>
  <c r="I357"/>
  <c r="F357"/>
  <c r="G357" s="1"/>
  <c r="H357" s="1"/>
  <c r="M356"/>
  <c r="I356"/>
  <c r="F356"/>
  <c r="G356" s="1"/>
  <c r="H356" s="1"/>
  <c r="M355"/>
  <c r="I355"/>
  <c r="F355"/>
  <c r="G355" s="1"/>
  <c r="H355" s="1"/>
  <c r="M354"/>
  <c r="I354"/>
  <c r="F354"/>
  <c r="G354" s="1"/>
  <c r="H354" s="1"/>
  <c r="M353"/>
  <c r="I353"/>
  <c r="F353"/>
  <c r="G353" s="1"/>
  <c r="H353" s="1"/>
  <c r="K350"/>
  <c r="L350"/>
  <c r="G350"/>
  <c r="H350"/>
  <c r="K349"/>
  <c r="L349"/>
  <c r="G349"/>
  <c r="H349"/>
  <c r="M348"/>
  <c r="K348"/>
  <c r="L348" s="1"/>
  <c r="J348"/>
  <c r="I348"/>
  <c r="F348"/>
  <c r="G348" s="1"/>
  <c r="H348" s="1"/>
  <c r="M347"/>
  <c r="K347"/>
  <c r="L347" s="1"/>
  <c r="J347"/>
  <c r="I347"/>
  <c r="F347"/>
  <c r="G347" s="1"/>
  <c r="H347" s="1"/>
  <c r="M346"/>
  <c r="K346"/>
  <c r="L346" s="1"/>
  <c r="J346"/>
  <c r="I346"/>
  <c r="F346"/>
  <c r="G346" s="1"/>
  <c r="H346" s="1"/>
  <c r="M345"/>
  <c r="K345"/>
  <c r="L345" s="1"/>
  <c r="J345"/>
  <c r="I345"/>
  <c r="F345"/>
  <c r="G345" s="1"/>
  <c r="H345" s="1"/>
  <c r="M344"/>
  <c r="K344"/>
  <c r="L344" s="1"/>
  <c r="J344"/>
  <c r="I344"/>
  <c r="F344"/>
  <c r="G344" s="1"/>
  <c r="H344" s="1"/>
  <c r="M343"/>
  <c r="K343"/>
  <c r="L343" s="1"/>
  <c r="J343"/>
  <c r="I343"/>
  <c r="F343"/>
  <c r="G343" s="1"/>
  <c r="H343" s="1"/>
  <c r="M342"/>
  <c r="K342"/>
  <c r="L342" s="1"/>
  <c r="J342"/>
  <c r="I342"/>
  <c r="F342"/>
  <c r="G342" s="1"/>
  <c r="H342" s="1"/>
  <c r="K341"/>
  <c r="L341"/>
  <c r="G341"/>
  <c r="H341"/>
  <c r="M340"/>
  <c r="K340"/>
  <c r="L340" s="1"/>
  <c r="J340"/>
  <c r="I340"/>
  <c r="F340"/>
  <c r="G340" s="1"/>
  <c r="H340" s="1"/>
  <c r="M339"/>
  <c r="K339"/>
  <c r="L339" s="1"/>
  <c r="J339"/>
  <c r="I339"/>
  <c r="F339"/>
  <c r="G339" s="1"/>
  <c r="H339" s="1"/>
  <c r="M338"/>
  <c r="K338"/>
  <c r="L338" s="1"/>
  <c r="J338"/>
  <c r="I338"/>
  <c r="F338"/>
  <c r="G338" s="1"/>
  <c r="H338" s="1"/>
  <c r="M337"/>
  <c r="K337"/>
  <c r="L337" s="1"/>
  <c r="J337"/>
  <c r="I337"/>
  <c r="M336"/>
  <c r="K336" s="1"/>
  <c r="L336" s="1"/>
  <c r="J336"/>
  <c r="I336"/>
  <c r="M335"/>
  <c r="K335" s="1"/>
  <c r="L335" s="1"/>
  <c r="J335"/>
  <c r="I335"/>
  <c r="K334"/>
  <c r="L334" s="1"/>
  <c r="G334"/>
  <c r="H334" s="1"/>
  <c r="M333"/>
  <c r="J333"/>
  <c r="K333"/>
  <c r="L333" s="1"/>
  <c r="I333"/>
  <c r="G333" s="1"/>
  <c r="H333" s="1"/>
  <c r="F333"/>
  <c r="M332"/>
  <c r="K332" s="1"/>
  <c r="L332" s="1"/>
  <c r="J332"/>
  <c r="I332"/>
  <c r="G332" s="1"/>
  <c r="H332" s="1"/>
  <c r="F332"/>
  <c r="M331"/>
  <c r="K331" s="1"/>
  <c r="L331" s="1"/>
  <c r="J331"/>
  <c r="I331"/>
  <c r="G331" s="1"/>
  <c r="H331" s="1"/>
  <c r="F331"/>
  <c r="M330"/>
  <c r="K330" s="1"/>
  <c r="L330" s="1"/>
  <c r="J330"/>
  <c r="I330"/>
  <c r="G330" s="1"/>
  <c r="H330" s="1"/>
  <c r="F330"/>
  <c r="M329"/>
  <c r="K329" s="1"/>
  <c r="L329" s="1"/>
  <c r="J329"/>
  <c r="I329"/>
  <c r="G329" s="1"/>
  <c r="H329" s="1"/>
  <c r="F329"/>
  <c r="M328"/>
  <c r="K328" s="1"/>
  <c r="L328" s="1"/>
  <c r="J328"/>
  <c r="I328"/>
  <c r="G328" s="1"/>
  <c r="H328" s="1"/>
  <c r="F328"/>
  <c r="M327"/>
  <c r="K327" s="1"/>
  <c r="L327" s="1"/>
  <c r="J327"/>
  <c r="I327"/>
  <c r="K326"/>
  <c r="L326" s="1"/>
  <c r="G326"/>
  <c r="H326" s="1"/>
  <c r="M325"/>
  <c r="K325" s="1"/>
  <c r="L325" s="1"/>
  <c r="J325"/>
  <c r="I325"/>
  <c r="G325" s="1"/>
  <c r="H325" s="1"/>
  <c r="F325"/>
  <c r="M324"/>
  <c r="K324" s="1"/>
  <c r="L324" s="1"/>
  <c r="J324"/>
  <c r="I324"/>
  <c r="G324" s="1"/>
  <c r="H324" s="1"/>
  <c r="F324"/>
  <c r="M323"/>
  <c r="K323" s="1"/>
  <c r="L323" s="1"/>
  <c r="J323"/>
  <c r="I323"/>
  <c r="G323" s="1"/>
  <c r="H323" s="1"/>
  <c r="F323"/>
  <c r="M322"/>
  <c r="K322" s="1"/>
  <c r="L322" s="1"/>
  <c r="J322"/>
  <c r="I322"/>
  <c r="G322" s="1"/>
  <c r="H322" s="1"/>
  <c r="F322"/>
  <c r="M321"/>
  <c r="K321" s="1"/>
  <c r="L321" s="1"/>
  <c r="J321"/>
  <c r="I321"/>
  <c r="G321" s="1"/>
  <c r="H321" s="1"/>
  <c r="F321"/>
  <c r="M320"/>
  <c r="K320" s="1"/>
  <c r="L320" s="1"/>
  <c r="J320"/>
  <c r="I320"/>
  <c r="G320" s="1"/>
  <c r="H320" s="1"/>
  <c r="F320"/>
  <c r="K319"/>
  <c r="G319"/>
  <c r="H319"/>
  <c r="M318"/>
  <c r="K318"/>
  <c r="J318"/>
  <c r="I318"/>
  <c r="I317" s="1"/>
  <c r="F318"/>
  <c r="F317" s="1"/>
  <c r="F316" s="1"/>
  <c r="F315" s="1"/>
  <c r="F314" s="1"/>
  <c r="F313" s="1"/>
  <c r="F312" s="1"/>
  <c r="M317"/>
  <c r="J317"/>
  <c r="J316"/>
  <c r="J315" s="1"/>
  <c r="J314" s="1"/>
  <c r="J313" s="1"/>
  <c r="J312" s="1"/>
  <c r="K311"/>
  <c r="L311" s="1"/>
  <c r="G311"/>
  <c r="H311" s="1"/>
  <c r="M310"/>
  <c r="J310"/>
  <c r="K310" s="1"/>
  <c r="L310" s="1"/>
  <c r="I310"/>
  <c r="F310"/>
  <c r="G310" s="1"/>
  <c r="H310" s="1"/>
  <c r="M309"/>
  <c r="J309"/>
  <c r="K309" s="1"/>
  <c r="L309" s="1"/>
  <c r="I309"/>
  <c r="F309"/>
  <c r="G309" s="1"/>
  <c r="H309" s="1"/>
  <c r="M308"/>
  <c r="J308"/>
  <c r="K308" s="1"/>
  <c r="L308" s="1"/>
  <c r="I308"/>
  <c r="F308"/>
  <c r="G308" s="1"/>
  <c r="H308" s="1"/>
  <c r="K307"/>
  <c r="L307" s="1"/>
  <c r="G307"/>
  <c r="H307" s="1"/>
  <c r="M306"/>
  <c r="J306"/>
  <c r="K306" s="1"/>
  <c r="L306" s="1"/>
  <c r="I306"/>
  <c r="F306"/>
  <c r="G306" s="1"/>
  <c r="H306" s="1"/>
  <c r="M305"/>
  <c r="J305"/>
  <c r="K305" s="1"/>
  <c r="L305" s="1"/>
  <c r="I305"/>
  <c r="F305"/>
  <c r="G305" s="1"/>
  <c r="H305" s="1"/>
  <c r="M304"/>
  <c r="J304"/>
  <c r="K304" s="1"/>
  <c r="L304" s="1"/>
  <c r="I304"/>
  <c r="F304"/>
  <c r="G304" s="1"/>
  <c r="H304" s="1"/>
  <c r="K303"/>
  <c r="L303" s="1"/>
  <c r="G303"/>
  <c r="H303" s="1"/>
  <c r="M302"/>
  <c r="J302"/>
  <c r="K302" s="1"/>
  <c r="L302" s="1"/>
  <c r="I302"/>
  <c r="F302"/>
  <c r="G302" s="1"/>
  <c r="H302" s="1"/>
  <c r="M301"/>
  <c r="J301"/>
  <c r="K301" s="1"/>
  <c r="L301" s="1"/>
  <c r="I301"/>
  <c r="F301"/>
  <c r="G301" s="1"/>
  <c r="H301" s="1"/>
  <c r="M300"/>
  <c r="J300"/>
  <c r="K300" s="1"/>
  <c r="L300" s="1"/>
  <c r="I300"/>
  <c r="F300"/>
  <c r="G300" s="1"/>
  <c r="H300" s="1"/>
  <c r="K299"/>
  <c r="L299" s="1"/>
  <c r="G299"/>
  <c r="H299" s="1"/>
  <c r="K298"/>
  <c r="L298" s="1"/>
  <c r="G298"/>
  <c r="H298" s="1"/>
  <c r="M297"/>
  <c r="J297"/>
  <c r="K297" s="1"/>
  <c r="L297" s="1"/>
  <c r="I297"/>
  <c r="F297"/>
  <c r="G297" s="1"/>
  <c r="H297" s="1"/>
  <c r="M296"/>
  <c r="J296"/>
  <c r="K296" s="1"/>
  <c r="L296" s="1"/>
  <c r="I296"/>
  <c r="F296"/>
  <c r="G296" s="1"/>
  <c r="H296" s="1"/>
  <c r="K295"/>
  <c r="L295" s="1"/>
  <c r="G295"/>
  <c r="H295" s="1"/>
  <c r="K294"/>
  <c r="L294" s="1"/>
  <c r="G294"/>
  <c r="H294" s="1"/>
  <c r="M293"/>
  <c r="J293"/>
  <c r="K293" s="1"/>
  <c r="L293" s="1"/>
  <c r="I293"/>
  <c r="F293"/>
  <c r="G293" s="1"/>
  <c r="H293" s="1"/>
  <c r="M292"/>
  <c r="J292"/>
  <c r="K292" s="1"/>
  <c r="L292" s="1"/>
  <c r="I292"/>
  <c r="F292"/>
  <c r="G292" s="1"/>
  <c r="H292" s="1"/>
  <c r="M291"/>
  <c r="J291"/>
  <c r="K291" s="1"/>
  <c r="L291" s="1"/>
  <c r="I291"/>
  <c r="F291"/>
  <c r="G291" s="1"/>
  <c r="H291" s="1"/>
  <c r="M290"/>
  <c r="J290"/>
  <c r="K290" s="1"/>
  <c r="L290" s="1"/>
  <c r="I290"/>
  <c r="F290"/>
  <c r="G290" s="1"/>
  <c r="H290" s="1"/>
  <c r="K289"/>
  <c r="L289" s="1"/>
  <c r="G289"/>
  <c r="H289" s="1"/>
  <c r="M288"/>
  <c r="J288"/>
  <c r="K288" s="1"/>
  <c r="L288" s="1"/>
  <c r="I288"/>
  <c r="F288"/>
  <c r="G288" s="1"/>
  <c r="H288" s="1"/>
  <c r="M287"/>
  <c r="J287"/>
  <c r="K287" s="1"/>
  <c r="L287" s="1"/>
  <c r="I287"/>
  <c r="F287"/>
  <c r="G287" s="1"/>
  <c r="H287" s="1"/>
  <c r="M286"/>
  <c r="J286"/>
  <c r="K286" s="1"/>
  <c r="L286" s="1"/>
  <c r="I286"/>
  <c r="F286"/>
  <c r="G286" s="1"/>
  <c r="H286" s="1"/>
  <c r="M285"/>
  <c r="J285"/>
  <c r="K285" s="1"/>
  <c r="L285" s="1"/>
  <c r="I285"/>
  <c r="F285"/>
  <c r="G285" s="1"/>
  <c r="H285" s="1"/>
  <c r="M284"/>
  <c r="J284"/>
  <c r="K284" s="1"/>
  <c r="L284" s="1"/>
  <c r="I284"/>
  <c r="F284"/>
  <c r="G284" s="1"/>
  <c r="H284" s="1"/>
  <c r="M283"/>
  <c r="J283"/>
  <c r="K283" s="1"/>
  <c r="L283" s="1"/>
  <c r="I283"/>
  <c r="F283"/>
  <c r="G283" s="1"/>
  <c r="H283" s="1"/>
  <c r="M282"/>
  <c r="J282"/>
  <c r="K282" s="1"/>
  <c r="L282" s="1"/>
  <c r="I282"/>
  <c r="F282"/>
  <c r="K280"/>
  <c r="L280" s="1"/>
  <c r="G280"/>
  <c r="H280" s="1"/>
  <c r="M279"/>
  <c r="J279"/>
  <c r="K279" s="1"/>
  <c r="L279" s="1"/>
  <c r="I279"/>
  <c r="F279"/>
  <c r="G279" s="1"/>
  <c r="H279" s="1"/>
  <c r="M278"/>
  <c r="J278"/>
  <c r="K278" s="1"/>
  <c r="L278" s="1"/>
  <c r="I278"/>
  <c r="F278"/>
  <c r="G278" s="1"/>
  <c r="H278" s="1"/>
  <c r="M277"/>
  <c r="J277"/>
  <c r="K277" s="1"/>
  <c r="L277" s="1"/>
  <c r="I277"/>
  <c r="F277"/>
  <c r="G277" s="1"/>
  <c r="H277" s="1"/>
  <c r="M276"/>
  <c r="J276"/>
  <c r="K276" s="1"/>
  <c r="L276" s="1"/>
  <c r="I276"/>
  <c r="F276"/>
  <c r="G276" s="1"/>
  <c r="H276" s="1"/>
  <c r="K275"/>
  <c r="L275" s="1"/>
  <c r="G275"/>
  <c r="H275" s="1"/>
  <c r="M274"/>
  <c r="J274"/>
  <c r="K274" s="1"/>
  <c r="L274" s="1"/>
  <c r="I274"/>
  <c r="F274"/>
  <c r="G274" s="1"/>
  <c r="H274" s="1"/>
  <c r="M273"/>
  <c r="J273"/>
  <c r="K273" s="1"/>
  <c r="L273" s="1"/>
  <c r="I273"/>
  <c r="F273"/>
  <c r="G273" s="1"/>
  <c r="H273" s="1"/>
  <c r="M272"/>
  <c r="J272"/>
  <c r="K272" s="1"/>
  <c r="L272" s="1"/>
  <c r="I272"/>
  <c r="F272"/>
  <c r="G272" s="1"/>
  <c r="H272" s="1"/>
  <c r="M271"/>
  <c r="J271"/>
  <c r="K271" s="1"/>
  <c r="L271" s="1"/>
  <c r="I271"/>
  <c r="F271"/>
  <c r="G271" s="1"/>
  <c r="H271" s="1"/>
  <c r="M270"/>
  <c r="J270"/>
  <c r="K270" s="1"/>
  <c r="L270" s="1"/>
  <c r="I270"/>
  <c r="F270"/>
  <c r="G270" s="1"/>
  <c r="H270" s="1"/>
  <c r="M269"/>
  <c r="J269"/>
  <c r="K269" s="1"/>
  <c r="L269" s="1"/>
  <c r="I269"/>
  <c r="F269"/>
  <c r="G269" s="1"/>
  <c r="H269" s="1"/>
  <c r="K268"/>
  <c r="L268"/>
  <c r="G268"/>
  <c r="H268"/>
  <c r="M267"/>
  <c r="J267"/>
  <c r="K267" s="1"/>
  <c r="L267" s="1"/>
  <c r="I267"/>
  <c r="F267"/>
  <c r="G267" s="1"/>
  <c r="H267" s="1"/>
  <c r="M266"/>
  <c r="J266"/>
  <c r="K266" s="1"/>
  <c r="L266" s="1"/>
  <c r="I266"/>
  <c r="F266"/>
  <c r="G266" s="1"/>
  <c r="H266" s="1"/>
  <c r="M265"/>
  <c r="J265"/>
  <c r="K265" s="1"/>
  <c r="L265" s="1"/>
  <c r="I265"/>
  <c r="F265"/>
  <c r="G265" s="1"/>
  <c r="H265" s="1"/>
  <c r="M264"/>
  <c r="J264"/>
  <c r="K264" s="1"/>
  <c r="L264" s="1"/>
  <c r="I264"/>
  <c r="F264"/>
  <c r="G264" s="1"/>
  <c r="H264" s="1"/>
  <c r="M263"/>
  <c r="J263"/>
  <c r="K263" s="1"/>
  <c r="L263" s="1"/>
  <c r="I263"/>
  <c r="F263"/>
  <c r="G263" s="1"/>
  <c r="H263" s="1"/>
  <c r="K262"/>
  <c r="L262"/>
  <c r="G262"/>
  <c r="H262"/>
  <c r="M261"/>
  <c r="J261"/>
  <c r="K261" s="1"/>
  <c r="L261" s="1"/>
  <c r="I261"/>
  <c r="F261"/>
  <c r="G261" s="1"/>
  <c r="H261" s="1"/>
  <c r="M260"/>
  <c r="J260"/>
  <c r="K260" s="1"/>
  <c r="L260" s="1"/>
  <c r="I260"/>
  <c r="F260"/>
  <c r="G260" s="1"/>
  <c r="H260" s="1"/>
  <c r="K259"/>
  <c r="L259"/>
  <c r="G259"/>
  <c r="H259"/>
  <c r="K258"/>
  <c r="L258"/>
  <c r="G258"/>
  <c r="H258"/>
  <c r="M257"/>
  <c r="J257"/>
  <c r="K257" s="1"/>
  <c r="L257" s="1"/>
  <c r="I257"/>
  <c r="F257"/>
  <c r="G257" s="1"/>
  <c r="H257" s="1"/>
  <c r="M256"/>
  <c r="J256"/>
  <c r="K256" s="1"/>
  <c r="L256" s="1"/>
  <c r="I256"/>
  <c r="F256"/>
  <c r="G256" s="1"/>
  <c r="H256" s="1"/>
  <c r="K255"/>
  <c r="L255"/>
  <c r="G255"/>
  <c r="H255"/>
  <c r="K254"/>
  <c r="L254"/>
  <c r="G254"/>
  <c r="H254"/>
  <c r="M253"/>
  <c r="J253"/>
  <c r="K253" s="1"/>
  <c r="L253" s="1"/>
  <c r="I253"/>
  <c r="F253"/>
  <c r="G253" s="1"/>
  <c r="H253" s="1"/>
  <c r="M252"/>
  <c r="J252"/>
  <c r="K252" s="1"/>
  <c r="L252" s="1"/>
  <c r="I252"/>
  <c r="F252"/>
  <c r="G252" s="1"/>
  <c r="H252" s="1"/>
  <c r="M251"/>
  <c r="J251"/>
  <c r="K251" s="1"/>
  <c r="L251" s="1"/>
  <c r="I251"/>
  <c r="F251"/>
  <c r="G251" s="1"/>
  <c r="H251" s="1"/>
  <c r="M250"/>
  <c r="J250"/>
  <c r="K250" s="1"/>
  <c r="L250" s="1"/>
  <c r="I250"/>
  <c r="F250"/>
  <c r="G250" s="1"/>
  <c r="H250" s="1"/>
  <c r="M249"/>
  <c r="J249"/>
  <c r="K249" s="1"/>
  <c r="L249" s="1"/>
  <c r="I249"/>
  <c r="F249"/>
  <c r="G249" s="1"/>
  <c r="H249" s="1"/>
  <c r="M248"/>
  <c r="J248"/>
  <c r="K248" s="1"/>
  <c r="L248" s="1"/>
  <c r="I248"/>
  <c r="F248"/>
  <c r="G248" s="1"/>
  <c r="H248" s="1"/>
  <c r="M247"/>
  <c r="J247"/>
  <c r="K247" s="1"/>
  <c r="L247" s="1"/>
  <c r="I247"/>
  <c r="F247"/>
  <c r="G247" s="1"/>
  <c r="H247" s="1"/>
  <c r="M246"/>
  <c r="J246"/>
  <c r="K246" s="1"/>
  <c r="L246" s="1"/>
  <c r="I246"/>
  <c r="F246"/>
  <c r="G246" s="1"/>
  <c r="H246" s="1"/>
  <c r="K245"/>
  <c r="L245"/>
  <c r="G245"/>
  <c r="H245"/>
  <c r="K244"/>
  <c r="L244"/>
  <c r="G244"/>
  <c r="H244"/>
  <c r="M243"/>
  <c r="J243"/>
  <c r="K243" s="1"/>
  <c r="L243" s="1"/>
  <c r="I243"/>
  <c r="F243"/>
  <c r="G243" s="1"/>
  <c r="H243" s="1"/>
  <c r="M242"/>
  <c r="J242"/>
  <c r="K242" s="1"/>
  <c r="L242" s="1"/>
  <c r="I242"/>
  <c r="F242"/>
  <c r="G242" s="1"/>
  <c r="H242" s="1"/>
  <c r="M241"/>
  <c r="J241"/>
  <c r="K241" s="1"/>
  <c r="L241" s="1"/>
  <c r="I241"/>
  <c r="F241"/>
  <c r="G241" s="1"/>
  <c r="H241" s="1"/>
  <c r="M240"/>
  <c r="J240"/>
  <c r="K240" s="1"/>
  <c r="L240" s="1"/>
  <c r="I240"/>
  <c r="F240"/>
  <c r="G240" s="1"/>
  <c r="H240" s="1"/>
  <c r="M239"/>
  <c r="J239"/>
  <c r="K239" s="1"/>
  <c r="L239" s="1"/>
  <c r="I239"/>
  <c r="F239"/>
  <c r="G239" s="1"/>
  <c r="H239" s="1"/>
  <c r="M238"/>
  <c r="J238"/>
  <c r="K238" s="1"/>
  <c r="L238" s="1"/>
  <c r="I238"/>
  <c r="F238"/>
  <c r="G238" s="1"/>
  <c r="H238" s="1"/>
  <c r="M237"/>
  <c r="J237"/>
  <c r="K237" s="1"/>
  <c r="L237" s="1"/>
  <c r="I237"/>
  <c r="F237"/>
  <c r="G237" s="1"/>
  <c r="H237" s="1"/>
  <c r="K236"/>
  <c r="L236"/>
  <c r="G236"/>
  <c r="H236"/>
  <c r="M235"/>
  <c r="J235"/>
  <c r="K235" s="1"/>
  <c r="L235" s="1"/>
  <c r="I235"/>
  <c r="F235"/>
  <c r="G235" s="1"/>
  <c r="H235" s="1"/>
  <c r="M234"/>
  <c r="J234"/>
  <c r="K234" s="1"/>
  <c r="L234" s="1"/>
  <c r="I234"/>
  <c r="F234"/>
  <c r="G234" s="1"/>
  <c r="H234" s="1"/>
  <c r="M233"/>
  <c r="J233"/>
  <c r="K233" s="1"/>
  <c r="L233" s="1"/>
  <c r="I233"/>
  <c r="F233"/>
  <c r="G233" s="1"/>
  <c r="H233" s="1"/>
  <c r="M232"/>
  <c r="J232"/>
  <c r="K232" s="1"/>
  <c r="L232" s="1"/>
  <c r="I232"/>
  <c r="F232"/>
  <c r="G232" s="1"/>
  <c r="H232" s="1"/>
  <c r="M231"/>
  <c r="J231"/>
  <c r="K231" s="1"/>
  <c r="L231" s="1"/>
  <c r="I231"/>
  <c r="F231"/>
  <c r="G231" s="1"/>
  <c r="H231" s="1"/>
  <c r="M230"/>
  <c r="J230"/>
  <c r="K230" s="1"/>
  <c r="L230" s="1"/>
  <c r="I230"/>
  <c r="F230"/>
  <c r="G230" s="1"/>
  <c r="H230" s="1"/>
  <c r="M229"/>
  <c r="J229"/>
  <c r="K229" s="1"/>
  <c r="L229" s="1"/>
  <c r="I229"/>
  <c r="F229"/>
  <c r="G229" s="1"/>
  <c r="H229" s="1"/>
  <c r="K228"/>
  <c r="L228"/>
  <c r="G228"/>
  <c r="H228"/>
  <c r="K227"/>
  <c r="L227"/>
  <c r="G227"/>
  <c r="H227"/>
  <c r="M226"/>
  <c r="J226"/>
  <c r="K226" s="1"/>
  <c r="L226" s="1"/>
  <c r="I226"/>
  <c r="F226"/>
  <c r="G226" s="1"/>
  <c r="H226" s="1"/>
  <c r="M225"/>
  <c r="J225"/>
  <c r="K225" s="1"/>
  <c r="L225" s="1"/>
  <c r="I225"/>
  <c r="F225"/>
  <c r="G225" s="1"/>
  <c r="H225" s="1"/>
  <c r="K224"/>
  <c r="L224" s="1"/>
  <c r="G224"/>
  <c r="H224" s="1"/>
  <c r="K223"/>
  <c r="L223" s="1"/>
  <c r="G223"/>
  <c r="H223" s="1"/>
  <c r="M222"/>
  <c r="J222"/>
  <c r="K222" s="1"/>
  <c r="L222" s="1"/>
  <c r="I222"/>
  <c r="F222"/>
  <c r="M221"/>
  <c r="J221"/>
  <c r="K221" s="1"/>
  <c r="L221" s="1"/>
  <c r="I221"/>
  <c r="F221"/>
  <c r="G221" s="1"/>
  <c r="H221" s="1"/>
  <c r="M220"/>
  <c r="J220"/>
  <c r="K220" s="1"/>
  <c r="L220" s="1"/>
  <c r="I220"/>
  <c r="F220"/>
  <c r="M219"/>
  <c r="J219"/>
  <c r="K219" s="1"/>
  <c r="L219" s="1"/>
  <c r="I219"/>
  <c r="F219"/>
  <c r="G219" s="1"/>
  <c r="H219" s="1"/>
  <c r="M218"/>
  <c r="J218"/>
  <c r="K218" s="1"/>
  <c r="L218" s="1"/>
  <c r="I218"/>
  <c r="F218"/>
  <c r="K217"/>
  <c r="G217"/>
  <c r="H217" s="1"/>
  <c r="K216"/>
  <c r="I216"/>
  <c r="F216"/>
  <c r="G216" s="1"/>
  <c r="H216" s="1"/>
  <c r="K215"/>
  <c r="G215"/>
  <c r="H215" s="1"/>
  <c r="K214"/>
  <c r="I214"/>
  <c r="I213"/>
  <c r="F214"/>
  <c r="K213"/>
  <c r="F213"/>
  <c r="F212"/>
  <c r="F211" s="1"/>
  <c r="F210" s="1"/>
  <c r="F209" s="1"/>
  <c r="K212"/>
  <c r="K211"/>
  <c r="K210"/>
  <c r="M209"/>
  <c r="J209"/>
  <c r="K209" s="1"/>
  <c r="L209" s="1"/>
  <c r="K208"/>
  <c r="G208"/>
  <c r="M207"/>
  <c r="K207"/>
  <c r="I207"/>
  <c r="G207"/>
  <c r="M206"/>
  <c r="K206"/>
  <c r="I206"/>
  <c r="G206"/>
  <c r="K205"/>
  <c r="G205"/>
  <c r="M204"/>
  <c r="K204"/>
  <c r="I204"/>
  <c r="G204"/>
  <c r="M203"/>
  <c r="K203"/>
  <c r="I203"/>
  <c r="G203"/>
  <c r="K202"/>
  <c r="G202"/>
  <c r="M201"/>
  <c r="K201"/>
  <c r="I201"/>
  <c r="G201"/>
  <c r="M200"/>
  <c r="K200"/>
  <c r="I200"/>
  <c r="G200"/>
  <c r="K199"/>
  <c r="L199"/>
  <c r="G199"/>
  <c r="H199" s="1"/>
  <c r="M198"/>
  <c r="J198"/>
  <c r="K198" s="1"/>
  <c r="L198" s="1"/>
  <c r="I198"/>
  <c r="F198"/>
  <c r="G198" s="1"/>
  <c r="H198" s="1"/>
  <c r="M197"/>
  <c r="J197"/>
  <c r="I197"/>
  <c r="F197"/>
  <c r="G197" s="1"/>
  <c r="H197" s="1"/>
  <c r="M196"/>
  <c r="J196"/>
  <c r="K196" s="1"/>
  <c r="L196" s="1"/>
  <c r="I196"/>
  <c r="F196"/>
  <c r="F195" s="1"/>
  <c r="F194" s="1"/>
  <c r="M195"/>
  <c r="J195"/>
  <c r="J194" s="1"/>
  <c r="J193" s="1"/>
  <c r="M194"/>
  <c r="M193"/>
  <c r="K192"/>
  <c r="L192"/>
  <c r="G192"/>
  <c r="H192"/>
  <c r="M191"/>
  <c r="J191"/>
  <c r="K191" s="1"/>
  <c r="L191" s="1"/>
  <c r="I191"/>
  <c r="F191"/>
  <c r="G191" s="1"/>
  <c r="H191" s="1"/>
  <c r="M190"/>
  <c r="J190"/>
  <c r="J189" s="1"/>
  <c r="F190"/>
  <c r="F189" s="1"/>
  <c r="F184" s="1"/>
  <c r="F183" s="1"/>
  <c r="L188"/>
  <c r="K188"/>
  <c r="H188"/>
  <c r="G188"/>
  <c r="M187"/>
  <c r="K187" s="1"/>
  <c r="L187" s="1"/>
  <c r="J187"/>
  <c r="I187"/>
  <c r="F187"/>
  <c r="M186"/>
  <c r="K186" s="1"/>
  <c r="L186" s="1"/>
  <c r="J186"/>
  <c r="I186"/>
  <c r="G186" s="1"/>
  <c r="H186" s="1"/>
  <c r="F186"/>
  <c r="M185"/>
  <c r="K185" s="1"/>
  <c r="L185" s="1"/>
  <c r="J185"/>
  <c r="I185"/>
  <c r="F185"/>
  <c r="K182"/>
  <c r="G182"/>
  <c r="H182"/>
  <c r="K181"/>
  <c r="I181"/>
  <c r="I180" s="1"/>
  <c r="F181"/>
  <c r="K180"/>
  <c r="F180"/>
  <c r="F179" s="1"/>
  <c r="F178" s="1"/>
  <c r="K179"/>
  <c r="K178"/>
  <c r="L177"/>
  <c r="K177"/>
  <c r="H177"/>
  <c r="G177"/>
  <c r="M176"/>
  <c r="K176" s="1"/>
  <c r="L176" s="1"/>
  <c r="J176"/>
  <c r="I176"/>
  <c r="G176" s="1"/>
  <c r="H176" s="1"/>
  <c r="F176"/>
  <c r="M175"/>
  <c r="K175" s="1"/>
  <c r="L175" s="1"/>
  <c r="J175"/>
  <c r="I175"/>
  <c r="G175" s="1"/>
  <c r="H175" s="1"/>
  <c r="F175"/>
  <c r="M174"/>
  <c r="K174" s="1"/>
  <c r="L174" s="1"/>
  <c r="J174"/>
  <c r="I174"/>
  <c r="G174" s="1"/>
  <c r="H174" s="1"/>
  <c r="F174"/>
  <c r="L173"/>
  <c r="K173"/>
  <c r="H173"/>
  <c r="G173"/>
  <c r="M172"/>
  <c r="K172" s="1"/>
  <c r="L172" s="1"/>
  <c r="J172"/>
  <c r="I172"/>
  <c r="G172" s="1"/>
  <c r="H172" s="1"/>
  <c r="F172"/>
  <c r="M171"/>
  <c r="K171" s="1"/>
  <c r="L171" s="1"/>
  <c r="J171"/>
  <c r="I171"/>
  <c r="G171" s="1"/>
  <c r="H171" s="1"/>
  <c r="F171"/>
  <c r="M170"/>
  <c r="K170" s="1"/>
  <c r="L170" s="1"/>
  <c r="J170"/>
  <c r="I170"/>
  <c r="G170" s="1"/>
  <c r="H170" s="1"/>
  <c r="F170"/>
  <c r="M169"/>
  <c r="K169" s="1"/>
  <c r="L169" s="1"/>
  <c r="J169"/>
  <c r="I169"/>
  <c r="G169" s="1"/>
  <c r="H169" s="1"/>
  <c r="F169"/>
  <c r="F168" s="1"/>
  <c r="F167" s="1"/>
  <c r="M168"/>
  <c r="K168" s="1"/>
  <c r="L168" s="1"/>
  <c r="J168"/>
  <c r="K166"/>
  <c r="L166" s="1"/>
  <c r="H166"/>
  <c r="G166"/>
  <c r="M165"/>
  <c r="K165" s="1"/>
  <c r="L165" s="1"/>
  <c r="J165"/>
  <c r="I165"/>
  <c r="G165" s="1"/>
  <c r="H165" s="1"/>
  <c r="F165"/>
  <c r="M164"/>
  <c r="K164" s="1"/>
  <c r="L164" s="1"/>
  <c r="J164"/>
  <c r="I164"/>
  <c r="G164" s="1"/>
  <c r="H164" s="1"/>
  <c r="F164"/>
  <c r="M163"/>
  <c r="K163" s="1"/>
  <c r="L163" s="1"/>
  <c r="J163"/>
  <c r="I163"/>
  <c r="G163" s="1"/>
  <c r="H163" s="1"/>
  <c r="F163"/>
  <c r="M162"/>
  <c r="K162" s="1"/>
  <c r="L162" s="1"/>
  <c r="J162"/>
  <c r="I162"/>
  <c r="G162" s="1"/>
  <c r="H162" s="1"/>
  <c r="F162"/>
  <c r="M161"/>
  <c r="K161" s="1"/>
  <c r="L161" s="1"/>
  <c r="J161"/>
  <c r="I161"/>
  <c r="G161" s="1"/>
  <c r="H161" s="1"/>
  <c r="F161"/>
  <c r="M160"/>
  <c r="K160" s="1"/>
  <c r="L160" s="1"/>
  <c r="J160"/>
  <c r="I160"/>
  <c r="G160" s="1"/>
  <c r="H160" s="1"/>
  <c r="F160"/>
  <c r="F159" s="1"/>
  <c r="K158"/>
  <c r="L158" s="1"/>
  <c r="H158"/>
  <c r="G158"/>
  <c r="L157"/>
  <c r="K157"/>
  <c r="H157"/>
  <c r="G157"/>
  <c r="M156"/>
  <c r="K156" s="1"/>
  <c r="L156" s="1"/>
  <c r="J156"/>
  <c r="I156"/>
  <c r="G156" s="1"/>
  <c r="H156" s="1"/>
  <c r="F156"/>
  <c r="M155"/>
  <c r="K155" s="1"/>
  <c r="L155" s="1"/>
  <c r="J155"/>
  <c r="I155"/>
  <c r="G155" s="1"/>
  <c r="H155" s="1"/>
  <c r="F155"/>
  <c r="K154"/>
  <c r="L154" s="1"/>
  <c r="G154"/>
  <c r="H154" s="1"/>
  <c r="K153"/>
  <c r="L153" s="1"/>
  <c r="G153"/>
  <c r="H153" s="1"/>
  <c r="M152"/>
  <c r="K152" s="1"/>
  <c r="L152" s="1"/>
  <c r="J152"/>
  <c r="I152"/>
  <c r="F152"/>
  <c r="G152"/>
  <c r="H152" s="1"/>
  <c r="M151"/>
  <c r="K151" s="1"/>
  <c r="L151" s="1"/>
  <c r="J151"/>
  <c r="I151"/>
  <c r="G151" s="1"/>
  <c r="H151" s="1"/>
  <c r="F151"/>
  <c r="M150"/>
  <c r="K150" s="1"/>
  <c r="L150" s="1"/>
  <c r="J150"/>
  <c r="I150"/>
  <c r="G150" s="1"/>
  <c r="H150" s="1"/>
  <c r="F150"/>
  <c r="L149"/>
  <c r="K149"/>
  <c r="H149"/>
  <c r="G149"/>
  <c r="L148"/>
  <c r="K148"/>
  <c r="H148"/>
  <c r="G148"/>
  <c r="M147"/>
  <c r="K147" s="1"/>
  <c r="L147" s="1"/>
  <c r="J147"/>
  <c r="I147"/>
  <c r="G147" s="1"/>
  <c r="H147" s="1"/>
  <c r="F147"/>
  <c r="M146"/>
  <c r="K146" s="1"/>
  <c r="L146" s="1"/>
  <c r="J146"/>
  <c r="I146"/>
  <c r="G146" s="1"/>
  <c r="H146" s="1"/>
  <c r="F146"/>
  <c r="L145"/>
  <c r="K145"/>
  <c r="H145"/>
  <c r="G145"/>
  <c r="L144"/>
  <c r="K144"/>
  <c r="H144"/>
  <c r="G144"/>
  <c r="M143"/>
  <c r="K143" s="1"/>
  <c r="L143" s="1"/>
  <c r="J143"/>
  <c r="I143"/>
  <c r="G143" s="1"/>
  <c r="H143" s="1"/>
  <c r="F143"/>
  <c r="M142"/>
  <c r="K142" s="1"/>
  <c r="L142" s="1"/>
  <c r="J142"/>
  <c r="I142"/>
  <c r="G142" s="1"/>
  <c r="H142" s="1"/>
  <c r="F142"/>
  <c r="M141"/>
  <c r="K141" s="1"/>
  <c r="L141" s="1"/>
  <c r="J141"/>
  <c r="I141"/>
  <c r="G141" s="1"/>
  <c r="H141" s="1"/>
  <c r="F141"/>
  <c r="L140"/>
  <c r="K140"/>
  <c r="H140"/>
  <c r="G140"/>
  <c r="L139"/>
  <c r="K139"/>
  <c r="H139"/>
  <c r="G139"/>
  <c r="M138"/>
  <c r="K138" s="1"/>
  <c r="L138" s="1"/>
  <c r="J138"/>
  <c r="I138"/>
  <c r="G138" s="1"/>
  <c r="H138" s="1"/>
  <c r="F138"/>
  <c r="M137"/>
  <c r="K137" s="1"/>
  <c r="L137" s="1"/>
  <c r="J137"/>
  <c r="I137"/>
  <c r="G137" s="1"/>
  <c r="H137" s="1"/>
  <c r="F137"/>
  <c r="L136"/>
  <c r="K136"/>
  <c r="H136"/>
  <c r="G136"/>
  <c r="L135"/>
  <c r="K135"/>
  <c r="H135"/>
  <c r="G135"/>
  <c r="M134"/>
  <c r="K134" s="1"/>
  <c r="L134" s="1"/>
  <c r="J134"/>
  <c r="I134"/>
  <c r="G134" s="1"/>
  <c r="H134" s="1"/>
  <c r="F134"/>
  <c r="M133"/>
  <c r="K133" s="1"/>
  <c r="L133" s="1"/>
  <c r="J133"/>
  <c r="I133"/>
  <c r="G133" s="1"/>
  <c r="H133" s="1"/>
  <c r="F133"/>
  <c r="M132"/>
  <c r="K132" s="1"/>
  <c r="L132" s="1"/>
  <c r="J132"/>
  <c r="I132"/>
  <c r="G132" s="1"/>
  <c r="H132" s="1"/>
  <c r="F132"/>
  <c r="L131"/>
  <c r="K131"/>
  <c r="H131"/>
  <c r="G131"/>
  <c r="L130"/>
  <c r="K130"/>
  <c r="H130"/>
  <c r="G130"/>
  <c r="M129"/>
  <c r="K129" s="1"/>
  <c r="L129" s="1"/>
  <c r="J129"/>
  <c r="I129"/>
  <c r="G129" s="1"/>
  <c r="H129" s="1"/>
  <c r="F129"/>
  <c r="M128"/>
  <c r="K128" s="1"/>
  <c r="L128" s="1"/>
  <c r="J128"/>
  <c r="I128"/>
  <c r="G128" s="1"/>
  <c r="H128" s="1"/>
  <c r="F128"/>
  <c r="M127"/>
  <c r="K127" s="1"/>
  <c r="L127" s="1"/>
  <c r="J127"/>
  <c r="I127"/>
  <c r="G127" s="1"/>
  <c r="H127" s="1"/>
  <c r="F127"/>
  <c r="M126"/>
  <c r="K126" s="1"/>
  <c r="L126" s="1"/>
  <c r="J126"/>
  <c r="I126"/>
  <c r="G126" s="1"/>
  <c r="H126" s="1"/>
  <c r="F126"/>
  <c r="M125"/>
  <c r="K125" s="1"/>
  <c r="L125" s="1"/>
  <c r="J125"/>
  <c r="I125"/>
  <c r="G125" s="1"/>
  <c r="H125" s="1"/>
  <c r="F125"/>
  <c r="K124"/>
  <c r="G124"/>
  <c r="H124"/>
  <c r="K123"/>
  <c r="I123"/>
  <c r="I122" s="1"/>
  <c r="F123"/>
  <c r="G123" s="1"/>
  <c r="H123" s="1"/>
  <c r="K122"/>
  <c r="F122"/>
  <c r="F121" s="1"/>
  <c r="K121"/>
  <c r="K120"/>
  <c r="L120"/>
  <c r="G120"/>
  <c r="H120"/>
  <c r="M119"/>
  <c r="J119"/>
  <c r="K119" s="1"/>
  <c r="L119" s="1"/>
  <c r="I119"/>
  <c r="F119"/>
  <c r="G119" s="1"/>
  <c r="H119" s="1"/>
  <c r="M118"/>
  <c r="J118"/>
  <c r="K118" s="1"/>
  <c r="L118" s="1"/>
  <c r="I118"/>
  <c r="F118"/>
  <c r="G118" s="1"/>
  <c r="H118" s="1"/>
  <c r="K117"/>
  <c r="L117"/>
  <c r="G117"/>
  <c r="H117"/>
  <c r="M116"/>
  <c r="J116"/>
  <c r="K116" s="1"/>
  <c r="L116" s="1"/>
  <c r="I116"/>
  <c r="F116"/>
  <c r="G116" s="1"/>
  <c r="H116" s="1"/>
  <c r="M115"/>
  <c r="J115"/>
  <c r="K115" s="1"/>
  <c r="L115" s="1"/>
  <c r="I115"/>
  <c r="F115"/>
  <c r="G115" s="1"/>
  <c r="H115" s="1"/>
  <c r="M114"/>
  <c r="J114"/>
  <c r="K114" s="1"/>
  <c r="L114" s="1"/>
  <c r="I114"/>
  <c r="F114"/>
  <c r="G114" s="1"/>
  <c r="H114" s="1"/>
  <c r="K113"/>
  <c r="L113"/>
  <c r="G113"/>
  <c r="H113"/>
  <c r="K112"/>
  <c r="L112"/>
  <c r="G112"/>
  <c r="H112"/>
  <c r="M111"/>
  <c r="J111"/>
  <c r="K111" s="1"/>
  <c r="L111" s="1"/>
  <c r="I111"/>
  <c r="F111"/>
  <c r="G111" s="1"/>
  <c r="H111" s="1"/>
  <c r="M110"/>
  <c r="J110"/>
  <c r="K110" s="1"/>
  <c r="L110" s="1"/>
  <c r="I110"/>
  <c r="F110"/>
  <c r="G110" s="1"/>
  <c r="H110" s="1"/>
  <c r="K109"/>
  <c r="L109"/>
  <c r="G109"/>
  <c r="H109"/>
  <c r="K108"/>
  <c r="L108"/>
  <c r="G108"/>
  <c r="H108"/>
  <c r="M107"/>
  <c r="J107"/>
  <c r="K107" s="1"/>
  <c r="L107" s="1"/>
  <c r="I107"/>
  <c r="F107"/>
  <c r="G107" s="1"/>
  <c r="H107" s="1"/>
  <c r="M106"/>
  <c r="J106"/>
  <c r="K106" s="1"/>
  <c r="L106" s="1"/>
  <c r="I106"/>
  <c r="F106"/>
  <c r="G106" s="1"/>
  <c r="H106" s="1"/>
  <c r="M105"/>
  <c r="J105"/>
  <c r="K105" s="1"/>
  <c r="L105" s="1"/>
  <c r="I105"/>
  <c r="F105"/>
  <c r="G105" s="1"/>
  <c r="H105" s="1"/>
  <c r="M104"/>
  <c r="J104"/>
  <c r="K104" s="1"/>
  <c r="L104" s="1"/>
  <c r="I104"/>
  <c r="F104"/>
  <c r="G104" s="1"/>
  <c r="H104" s="1"/>
  <c r="M103"/>
  <c r="J103"/>
  <c r="K103" s="1"/>
  <c r="L103" s="1"/>
  <c r="I103"/>
  <c r="F103"/>
  <c r="G103" s="1"/>
  <c r="H103" s="1"/>
  <c r="J102"/>
  <c r="K101"/>
  <c r="L101" s="1"/>
  <c r="G101"/>
  <c r="M100"/>
  <c r="M99" s="1"/>
  <c r="M98" s="1"/>
  <c r="J100"/>
  <c r="K100"/>
  <c r="L100" s="1"/>
  <c r="G100"/>
  <c r="G99"/>
  <c r="G98"/>
  <c r="G97"/>
  <c r="G96"/>
  <c r="G95"/>
  <c r="K94"/>
  <c r="L94" s="1"/>
  <c r="G94"/>
  <c r="H94" s="1"/>
  <c r="M93"/>
  <c r="J93"/>
  <c r="I93"/>
  <c r="F93"/>
  <c r="M92"/>
  <c r="J92"/>
  <c r="K92"/>
  <c r="L92" s="1"/>
  <c r="I92"/>
  <c r="F92"/>
  <c r="G92"/>
  <c r="H92" s="1"/>
  <c r="M91"/>
  <c r="J91"/>
  <c r="K91"/>
  <c r="L91" s="1"/>
  <c r="I91"/>
  <c r="F91"/>
  <c r="G91"/>
  <c r="H91" s="1"/>
  <c r="M90"/>
  <c r="J90"/>
  <c r="K90"/>
  <c r="L90" s="1"/>
  <c r="I90"/>
  <c r="F90"/>
  <c r="G90"/>
  <c r="H90" s="1"/>
  <c r="M89"/>
  <c r="J89"/>
  <c r="K89"/>
  <c r="L89" s="1"/>
  <c r="I89"/>
  <c r="F89"/>
  <c r="G89"/>
  <c r="H89" s="1"/>
  <c r="K88"/>
  <c r="L88" s="1"/>
  <c r="G88"/>
  <c r="H88" s="1"/>
  <c r="M87"/>
  <c r="J87"/>
  <c r="K87"/>
  <c r="L87" s="1"/>
  <c r="I87"/>
  <c r="F87"/>
  <c r="G87"/>
  <c r="H87" s="1"/>
  <c r="M86"/>
  <c r="J86"/>
  <c r="K86"/>
  <c r="L86" s="1"/>
  <c r="I86"/>
  <c r="F86"/>
  <c r="G86"/>
  <c r="H86" s="1"/>
  <c r="K85"/>
  <c r="L85" s="1"/>
  <c r="G85"/>
  <c r="H85" s="1"/>
  <c r="K84"/>
  <c r="L84" s="1"/>
  <c r="G84"/>
  <c r="H84" s="1"/>
  <c r="M83"/>
  <c r="J83"/>
  <c r="K83"/>
  <c r="L83" s="1"/>
  <c r="I83"/>
  <c r="F83"/>
  <c r="G83"/>
  <c r="H83" s="1"/>
  <c r="M82"/>
  <c r="J82"/>
  <c r="K82"/>
  <c r="L82" s="1"/>
  <c r="I82"/>
  <c r="F82"/>
  <c r="G82"/>
  <c r="H82" s="1"/>
  <c r="K81"/>
  <c r="L81" s="1"/>
  <c r="G81"/>
  <c r="H81" s="1"/>
  <c r="K80"/>
  <c r="L80" s="1"/>
  <c r="G80"/>
  <c r="H80" s="1"/>
  <c r="M79"/>
  <c r="J79"/>
  <c r="K79"/>
  <c r="L79" s="1"/>
  <c r="I79"/>
  <c r="F79"/>
  <c r="G79"/>
  <c r="H79" s="1"/>
  <c r="M78"/>
  <c r="J78"/>
  <c r="K78"/>
  <c r="L78" s="1"/>
  <c r="I78"/>
  <c r="F78"/>
  <c r="G78"/>
  <c r="H78" s="1"/>
  <c r="M77"/>
  <c r="J77"/>
  <c r="K77"/>
  <c r="L77" s="1"/>
  <c r="I77"/>
  <c r="F77"/>
  <c r="G77"/>
  <c r="H77" s="1"/>
  <c r="M76"/>
  <c r="J76"/>
  <c r="K76"/>
  <c r="L76" s="1"/>
  <c r="I76"/>
  <c r="F76"/>
  <c r="G76"/>
  <c r="H76" s="1"/>
  <c r="M75"/>
  <c r="J75"/>
  <c r="K75"/>
  <c r="L75" s="1"/>
  <c r="I75"/>
  <c r="F75"/>
  <c r="G75"/>
  <c r="H75" s="1"/>
  <c r="K74"/>
  <c r="L74" s="1"/>
  <c r="G74"/>
  <c r="H74" s="1"/>
  <c r="M73"/>
  <c r="J73"/>
  <c r="K73"/>
  <c r="L73" s="1"/>
  <c r="I73"/>
  <c r="F73"/>
  <c r="G73"/>
  <c r="H73" s="1"/>
  <c r="M72"/>
  <c r="J72"/>
  <c r="K72"/>
  <c r="L72" s="1"/>
  <c r="I72"/>
  <c r="F72"/>
  <c r="G72"/>
  <c r="H72" s="1"/>
  <c r="M71"/>
  <c r="J71"/>
  <c r="K71"/>
  <c r="L71" s="1"/>
  <c r="I71"/>
  <c r="F71"/>
  <c r="G71"/>
  <c r="H71" s="1"/>
  <c r="M70"/>
  <c r="J70"/>
  <c r="K70"/>
  <c r="L70" s="1"/>
  <c r="I70"/>
  <c r="F70"/>
  <c r="G70"/>
  <c r="H70" s="1"/>
  <c r="M69"/>
  <c r="J69"/>
  <c r="K69"/>
  <c r="L69" s="1"/>
  <c r="I69"/>
  <c r="F69"/>
  <c r="G69"/>
  <c r="H69" s="1"/>
  <c r="K68"/>
  <c r="L68" s="1"/>
  <c r="G68"/>
  <c r="H68" s="1"/>
  <c r="M67"/>
  <c r="J67"/>
  <c r="K67"/>
  <c r="L67" s="1"/>
  <c r="I67"/>
  <c r="F67"/>
  <c r="G67"/>
  <c r="H67" s="1"/>
  <c r="M66"/>
  <c r="J66"/>
  <c r="K66"/>
  <c r="L66" s="1"/>
  <c r="I66"/>
  <c r="F66"/>
  <c r="G66"/>
  <c r="H66" s="1"/>
  <c r="M65"/>
  <c r="J65"/>
  <c r="K65"/>
  <c r="L65" s="1"/>
  <c r="I65"/>
  <c r="F65"/>
  <c r="G65"/>
  <c r="H65" s="1"/>
  <c r="M64"/>
  <c r="J64"/>
  <c r="K64"/>
  <c r="L64" s="1"/>
  <c r="I64"/>
  <c r="F64"/>
  <c r="G64"/>
  <c r="H64" s="1"/>
  <c r="M63"/>
  <c r="J63"/>
  <c r="K63"/>
  <c r="L63" s="1"/>
  <c r="I63"/>
  <c r="F63"/>
  <c r="G63"/>
  <c r="H63" s="1"/>
  <c r="M62"/>
  <c r="J62"/>
  <c r="K62"/>
  <c r="L62" s="1"/>
  <c r="I62"/>
  <c r="F62"/>
  <c r="G62"/>
  <c r="H62" s="1"/>
  <c r="K59"/>
  <c r="L59" s="1"/>
  <c r="G59"/>
  <c r="H59" s="1"/>
  <c r="M58"/>
  <c r="J58"/>
  <c r="K58"/>
  <c r="L58" s="1"/>
  <c r="I58"/>
  <c r="F58"/>
  <c r="G58"/>
  <c r="H58" s="1"/>
  <c r="M57"/>
  <c r="J57"/>
  <c r="K57"/>
  <c r="L57" s="1"/>
  <c r="I57"/>
  <c r="F57"/>
  <c r="G57"/>
  <c r="H57" s="1"/>
  <c r="M56"/>
  <c r="J56"/>
  <c r="K56"/>
  <c r="L56" s="1"/>
  <c r="I56"/>
  <c r="F56"/>
  <c r="G56"/>
  <c r="H56" s="1"/>
  <c r="K55"/>
  <c r="L55" s="1"/>
  <c r="G55"/>
  <c r="H55" s="1"/>
  <c r="M54"/>
  <c r="J54"/>
  <c r="K54"/>
  <c r="L54" s="1"/>
  <c r="I54"/>
  <c r="F54"/>
  <c r="G54"/>
  <c r="H54" s="1"/>
  <c r="M53"/>
  <c r="J53"/>
  <c r="K53"/>
  <c r="L53" s="1"/>
  <c r="I53"/>
  <c r="F53"/>
  <c r="G53"/>
  <c r="H53" s="1"/>
  <c r="K52"/>
  <c r="L52" s="1"/>
  <c r="G52"/>
  <c r="H52" s="1"/>
  <c r="K51"/>
  <c r="L51" s="1"/>
  <c r="G51"/>
  <c r="H51" s="1"/>
  <c r="M50"/>
  <c r="J50"/>
  <c r="K50"/>
  <c r="L50" s="1"/>
  <c r="I50"/>
  <c r="F50"/>
  <c r="G50"/>
  <c r="H50" s="1"/>
  <c r="M49"/>
  <c r="J49"/>
  <c r="K49"/>
  <c r="L49" s="1"/>
  <c r="I49"/>
  <c r="F49"/>
  <c r="G49"/>
  <c r="H49" s="1"/>
  <c r="K48"/>
  <c r="L48" s="1"/>
  <c r="G48"/>
  <c r="H48" s="1"/>
  <c r="K47"/>
  <c r="L47" s="1"/>
  <c r="G47"/>
  <c r="H47" s="1"/>
  <c r="M46"/>
  <c r="J46"/>
  <c r="K46"/>
  <c r="L46" s="1"/>
  <c r="I46"/>
  <c r="F46"/>
  <c r="G46"/>
  <c r="H46" s="1"/>
  <c r="M45"/>
  <c r="J45"/>
  <c r="K45"/>
  <c r="L45" s="1"/>
  <c r="I45"/>
  <c r="F45"/>
  <c r="G45"/>
  <c r="H45" s="1"/>
  <c r="M44"/>
  <c r="J44"/>
  <c r="K44"/>
  <c r="L44" s="1"/>
  <c r="I44"/>
  <c r="F44"/>
  <c r="G44"/>
  <c r="H44" s="1"/>
  <c r="M43"/>
  <c r="J43"/>
  <c r="K43"/>
  <c r="L43" s="1"/>
  <c r="I43"/>
  <c r="F43"/>
  <c r="G43"/>
  <c r="H43" s="1"/>
  <c r="M42"/>
  <c r="J42"/>
  <c r="K42"/>
  <c r="L42" s="1"/>
  <c r="I42"/>
  <c r="F42"/>
  <c r="G42"/>
  <c r="H42" s="1"/>
  <c r="M41"/>
  <c r="J41"/>
  <c r="K41"/>
  <c r="L41" s="1"/>
  <c r="I41"/>
  <c r="F41"/>
  <c r="G41"/>
  <c r="H41" s="1"/>
  <c r="K40"/>
  <c r="L40" s="1"/>
  <c r="G40"/>
  <c r="H40" s="1"/>
  <c r="M39"/>
  <c r="J39"/>
  <c r="K39"/>
  <c r="L39" s="1"/>
  <c r="I39"/>
  <c r="F39"/>
  <c r="G39"/>
  <c r="H39" s="1"/>
  <c r="M38"/>
  <c r="J38"/>
  <c r="K38"/>
  <c r="L38" s="1"/>
  <c r="I38"/>
  <c r="F38"/>
  <c r="G38"/>
  <c r="H38" s="1"/>
  <c r="M37"/>
  <c r="J37"/>
  <c r="K37"/>
  <c r="L37" s="1"/>
  <c r="I37"/>
  <c r="F37"/>
  <c r="G37"/>
  <c r="H37" s="1"/>
  <c r="K36"/>
  <c r="L36" s="1"/>
  <c r="G36"/>
  <c r="H36" s="1"/>
  <c r="K35"/>
  <c r="L35" s="1"/>
  <c r="G35"/>
  <c r="H35" s="1"/>
  <c r="M34"/>
  <c r="J34"/>
  <c r="K34"/>
  <c r="L34" s="1"/>
  <c r="I34"/>
  <c r="F34"/>
  <c r="G34"/>
  <c r="H34" s="1"/>
  <c r="M33"/>
  <c r="J33"/>
  <c r="K33"/>
  <c r="L33" s="1"/>
  <c r="I33"/>
  <c r="F33"/>
  <c r="G33"/>
  <c r="H33" s="1"/>
  <c r="K32"/>
  <c r="L32" s="1"/>
  <c r="G32"/>
  <c r="H32" s="1"/>
  <c r="K31"/>
  <c r="L31" s="1"/>
  <c r="G31"/>
  <c r="H31" s="1"/>
  <c r="M30"/>
  <c r="J30"/>
  <c r="K30"/>
  <c r="L30" s="1"/>
  <c r="I30"/>
  <c r="F30"/>
  <c r="G30"/>
  <c r="H30" s="1"/>
  <c r="M29"/>
  <c r="J29"/>
  <c r="K29"/>
  <c r="L29" s="1"/>
  <c r="I29"/>
  <c r="F29"/>
  <c r="G29"/>
  <c r="H29" s="1"/>
  <c r="K28"/>
  <c r="L28" s="1"/>
  <c r="G28"/>
  <c r="H28" s="1"/>
  <c r="K27"/>
  <c r="L27" s="1"/>
  <c r="G27"/>
  <c r="H27" s="1"/>
  <c r="M26"/>
  <c r="J26"/>
  <c r="K26"/>
  <c r="L26" s="1"/>
  <c r="I26"/>
  <c r="F26"/>
  <c r="G26"/>
  <c r="H26" s="1"/>
  <c r="M25"/>
  <c r="J25"/>
  <c r="K25"/>
  <c r="L25" s="1"/>
  <c r="I25"/>
  <c r="F25"/>
  <c r="G25"/>
  <c r="H25" s="1"/>
  <c r="M24"/>
  <c r="J24"/>
  <c r="K24"/>
  <c r="L24" s="1"/>
  <c r="I24"/>
  <c r="F24"/>
  <c r="G24"/>
  <c r="H24" s="1"/>
  <c r="M23"/>
  <c r="J23"/>
  <c r="K23"/>
  <c r="L23" s="1"/>
  <c r="I23"/>
  <c r="F23"/>
  <c r="G23"/>
  <c r="H23" s="1"/>
  <c r="M22"/>
  <c r="J22"/>
  <c r="K22"/>
  <c r="L22" s="1"/>
  <c r="I22"/>
  <c r="F22"/>
  <c r="G22"/>
  <c r="H22" s="1"/>
  <c r="M21"/>
  <c r="J21"/>
  <c r="K21"/>
  <c r="L21" s="1"/>
  <c r="I21"/>
  <c r="F21"/>
  <c r="G21"/>
  <c r="H21" s="1"/>
  <c r="K20"/>
  <c r="L20" s="1"/>
  <c r="G20"/>
  <c r="H20" s="1"/>
  <c r="M19"/>
  <c r="J19"/>
  <c r="K19"/>
  <c r="L19" s="1"/>
  <c r="I19"/>
  <c r="F19"/>
  <c r="G19"/>
  <c r="H19" s="1"/>
  <c r="M18"/>
  <c r="M17" s="1"/>
  <c r="J18"/>
  <c r="K18"/>
  <c r="L18" s="1"/>
  <c r="I18"/>
  <c r="F18"/>
  <c r="G18" s="1"/>
  <c r="H18" s="1"/>
  <c r="J17"/>
  <c r="I17"/>
  <c r="F17"/>
  <c r="G17" s="1"/>
  <c r="H17" s="1"/>
  <c r="J16"/>
  <c r="I16"/>
  <c r="F16"/>
  <c r="G16" s="1"/>
  <c r="H16" s="1"/>
  <c r="J15"/>
  <c r="I15"/>
  <c r="F15"/>
  <c r="G15" s="1"/>
  <c r="H15" s="1"/>
  <c r="J14"/>
  <c r="I14"/>
  <c r="F14"/>
  <c r="G14" s="1"/>
  <c r="H14" s="1"/>
  <c r="J13"/>
  <c r="I13"/>
  <c r="F13"/>
  <c r="G13" s="1"/>
  <c r="H13" s="1"/>
  <c r="J12"/>
  <c r="I12"/>
  <c r="F12"/>
  <c r="G12" s="1"/>
  <c r="H12" s="1"/>
  <c r="F14" i="6"/>
  <c r="F11"/>
  <c r="F9" s="1"/>
  <c r="C14"/>
  <c r="C11"/>
  <c r="C9"/>
  <c r="C13" i="5"/>
  <c r="C8"/>
  <c r="H71" i="20"/>
  <c r="I71"/>
  <c r="D71"/>
  <c r="E71"/>
  <c r="H70"/>
  <c r="I70"/>
  <c r="D70"/>
  <c r="E70"/>
  <c r="J69"/>
  <c r="G69"/>
  <c r="H69" s="1"/>
  <c r="I69" s="1"/>
  <c r="F69"/>
  <c r="C69"/>
  <c r="D69" s="1"/>
  <c r="E69" s="1"/>
  <c r="H68"/>
  <c r="D68"/>
  <c r="H67"/>
  <c r="I67"/>
  <c r="D67"/>
  <c r="E67"/>
  <c r="H66"/>
  <c r="I66"/>
  <c r="D66"/>
  <c r="E66"/>
  <c r="H65"/>
  <c r="I65"/>
  <c r="D65"/>
  <c r="E65"/>
  <c r="J64"/>
  <c r="G64"/>
  <c r="H64" s="1"/>
  <c r="I64" s="1"/>
  <c r="F64"/>
  <c r="C64"/>
  <c r="J63"/>
  <c r="G63"/>
  <c r="H63" s="1"/>
  <c r="I63" s="1"/>
  <c r="F63"/>
  <c r="C63"/>
  <c r="H62"/>
  <c r="I62"/>
  <c r="D62"/>
  <c r="E62"/>
  <c r="H61"/>
  <c r="I61"/>
  <c r="D61"/>
  <c r="E61"/>
  <c r="H60"/>
  <c r="I60"/>
  <c r="D60"/>
  <c r="E60"/>
  <c r="H59"/>
  <c r="I59"/>
  <c r="D59"/>
  <c r="E59"/>
  <c r="H58"/>
  <c r="I58" s="1"/>
  <c r="D58"/>
  <c r="E58" s="1"/>
  <c r="H57"/>
  <c r="I57" s="1"/>
  <c r="D57"/>
  <c r="E57" s="1"/>
  <c r="H56"/>
  <c r="I56" s="1"/>
  <c r="D56"/>
  <c r="E56" s="1"/>
  <c r="H55"/>
  <c r="I55" s="1"/>
  <c r="D55"/>
  <c r="E55" s="1"/>
  <c r="H54"/>
  <c r="I54" s="1"/>
  <c r="D54"/>
  <c r="E54" s="1"/>
  <c r="H53"/>
  <c r="I53" s="1"/>
  <c r="D53"/>
  <c r="E53" s="1"/>
  <c r="H52"/>
  <c r="I52" s="1"/>
  <c r="D52"/>
  <c r="E52" s="1"/>
  <c r="H51"/>
  <c r="I51" s="1"/>
  <c r="D51"/>
  <c r="E51" s="1"/>
  <c r="J50"/>
  <c r="G50"/>
  <c r="H50" s="1"/>
  <c r="I50" s="1"/>
  <c r="F50"/>
  <c r="C50"/>
  <c r="D50" s="1"/>
  <c r="E50" s="1"/>
  <c r="H49"/>
  <c r="I49" s="1"/>
  <c r="D49"/>
  <c r="E49" s="1"/>
  <c r="H48"/>
  <c r="I48" s="1"/>
  <c r="D48"/>
  <c r="E48" s="1"/>
  <c r="J47"/>
  <c r="G47"/>
  <c r="H47" s="1"/>
  <c r="I47" s="1"/>
  <c r="F47"/>
  <c r="C47"/>
  <c r="D47" s="1"/>
  <c r="E47" s="1"/>
  <c r="H46"/>
  <c r="I46" s="1"/>
  <c r="D46"/>
  <c r="E46" s="1"/>
  <c r="H45"/>
  <c r="I45" s="1"/>
  <c r="D45"/>
  <c r="E45" s="1"/>
  <c r="J44"/>
  <c r="G44"/>
  <c r="H44" s="1"/>
  <c r="I44" s="1"/>
  <c r="F44"/>
  <c r="C44"/>
  <c r="D44" s="1"/>
  <c r="E44" s="1"/>
  <c r="H43"/>
  <c r="I43" s="1"/>
  <c r="D43"/>
  <c r="E43" s="1"/>
  <c r="J42"/>
  <c r="G42"/>
  <c r="H42" s="1"/>
  <c r="I42" s="1"/>
  <c r="F42"/>
  <c r="C42"/>
  <c r="D42" s="1"/>
  <c r="E42" s="1"/>
  <c r="H41"/>
  <c r="I41" s="1"/>
  <c r="D41"/>
  <c r="E41" s="1"/>
  <c r="H40"/>
  <c r="I40" s="1"/>
  <c r="D40"/>
  <c r="E40" s="1"/>
  <c r="H39"/>
  <c r="I39" s="1"/>
  <c r="D39"/>
  <c r="E39" s="1"/>
  <c r="H38"/>
  <c r="I38" s="1"/>
  <c r="D38"/>
  <c r="E38" s="1"/>
  <c r="J37"/>
  <c r="G37"/>
  <c r="H37" s="1"/>
  <c r="I37" s="1"/>
  <c r="F37"/>
  <c r="C37"/>
  <c r="D37" s="1"/>
  <c r="E37" s="1"/>
  <c r="J36"/>
  <c r="G36"/>
  <c r="H36" s="1"/>
  <c r="I36" s="1"/>
  <c r="F36"/>
  <c r="C36"/>
  <c r="D36" s="1"/>
  <c r="E36" s="1"/>
  <c r="H35"/>
  <c r="I35" s="1"/>
  <c r="D35"/>
  <c r="E35" s="1"/>
  <c r="H34"/>
  <c r="I34" s="1"/>
  <c r="D34"/>
  <c r="E34" s="1"/>
  <c r="J33"/>
  <c r="G33"/>
  <c r="H33" s="1"/>
  <c r="I33" s="1"/>
  <c r="F33"/>
  <c r="C33"/>
  <c r="D33" s="1"/>
  <c r="E33" s="1"/>
  <c r="H32"/>
  <c r="I32" s="1"/>
  <c r="D32"/>
  <c r="E32" s="1"/>
  <c r="H31"/>
  <c r="I31" s="1"/>
  <c r="D31"/>
  <c r="E31" s="1"/>
  <c r="J30"/>
  <c r="G30"/>
  <c r="H30" s="1"/>
  <c r="I30" s="1"/>
  <c r="F30"/>
  <c r="C30"/>
  <c r="D30" s="1"/>
  <c r="E30" s="1"/>
  <c r="H29"/>
  <c r="I29" s="1"/>
  <c r="D29"/>
  <c r="E29" s="1"/>
  <c r="J28"/>
  <c r="G28"/>
  <c r="H28" s="1"/>
  <c r="I28" s="1"/>
  <c r="F28"/>
  <c r="C28"/>
  <c r="D28" s="1"/>
  <c r="E28" s="1"/>
  <c r="H27"/>
  <c r="I27" s="1"/>
  <c r="D27"/>
  <c r="E27" s="1"/>
  <c r="H26"/>
  <c r="I26" s="1"/>
  <c r="D26"/>
  <c r="E26" s="1"/>
  <c r="H25"/>
  <c r="I25" s="1"/>
  <c r="D25"/>
  <c r="E25" s="1"/>
  <c r="H24"/>
  <c r="I24" s="1"/>
  <c r="D24"/>
  <c r="E24" s="1"/>
  <c r="H23"/>
  <c r="I23" s="1"/>
  <c r="D23"/>
  <c r="E23" s="1"/>
  <c r="H22"/>
  <c r="I22" s="1"/>
  <c r="D22"/>
  <c r="E22" s="1"/>
  <c r="J21"/>
  <c r="G21"/>
  <c r="H21" s="1"/>
  <c r="I21" s="1"/>
  <c r="F21"/>
  <c r="C21"/>
  <c r="D21" s="1"/>
  <c r="E21" s="1"/>
  <c r="J20"/>
  <c r="G20"/>
  <c r="H20" s="1"/>
  <c r="I20" s="1"/>
  <c r="F20"/>
  <c r="C20"/>
  <c r="D20" s="1"/>
  <c r="E20" s="1"/>
  <c r="H19"/>
  <c r="I19" s="1"/>
  <c r="D19"/>
  <c r="E19" s="1"/>
  <c r="H18"/>
  <c r="I18" s="1"/>
  <c r="D18"/>
  <c r="E18" s="1"/>
  <c r="H17"/>
  <c r="I17" s="1"/>
  <c r="D17"/>
  <c r="E17" s="1"/>
  <c r="H16"/>
  <c r="I16" s="1"/>
  <c r="D16"/>
  <c r="E16" s="1"/>
  <c r="J15"/>
  <c r="G15"/>
  <c r="H15" s="1"/>
  <c r="I15" s="1"/>
  <c r="F15"/>
  <c r="C15"/>
  <c r="D15" s="1"/>
  <c r="E15" s="1"/>
  <c r="J14"/>
  <c r="G14"/>
  <c r="H14" s="1"/>
  <c r="I14" s="1"/>
  <c r="F14"/>
  <c r="C14"/>
  <c r="D14" s="1"/>
  <c r="E14" s="1"/>
  <c r="H13"/>
  <c r="I13" s="1"/>
  <c r="D13"/>
  <c r="E13" s="1"/>
  <c r="H12"/>
  <c r="D12"/>
  <c r="H11"/>
  <c r="I11" s="1"/>
  <c r="D11"/>
  <c r="E11" s="1"/>
  <c r="H10"/>
  <c r="I10" s="1"/>
  <c r="D10"/>
  <c r="E10" s="1"/>
  <c r="J9"/>
  <c r="G9"/>
  <c r="H9" s="1"/>
  <c r="I9" s="1"/>
  <c r="F9"/>
  <c r="C9"/>
  <c r="D9" s="1"/>
  <c r="E9" s="1"/>
  <c r="J8"/>
  <c r="G8"/>
  <c r="H8" s="1"/>
  <c r="I8" s="1"/>
  <c r="F8"/>
  <c r="C8"/>
  <c r="D8" s="1"/>
  <c r="E8" s="1"/>
  <c r="J7"/>
  <c r="J72"/>
  <c r="F7"/>
  <c r="F72"/>
  <c r="D75" i="9"/>
  <c r="D76"/>
  <c r="D77"/>
  <c r="D78"/>
  <c r="F76"/>
  <c r="F65"/>
  <c r="D65" s="1"/>
  <c r="D66"/>
  <c r="F48"/>
  <c r="D49"/>
  <c r="D38"/>
  <c r="F37"/>
  <c r="C74"/>
  <c r="C68"/>
  <c r="C67" s="1"/>
  <c r="D67" s="1"/>
  <c r="E67" s="1"/>
  <c r="C52"/>
  <c r="C48"/>
  <c r="C45"/>
  <c r="C43"/>
  <c r="C37"/>
  <c r="C36" s="1"/>
  <c r="C33"/>
  <c r="C30"/>
  <c r="C28"/>
  <c r="C21"/>
  <c r="C20"/>
  <c r="C15"/>
  <c r="C14"/>
  <c r="C9"/>
  <c r="C8"/>
  <c r="F21"/>
  <c r="F20"/>
  <c r="D27"/>
  <c r="E27"/>
  <c r="H14" i="6"/>
  <c r="G14" s="1"/>
  <c r="H11"/>
  <c r="E14"/>
  <c r="E11"/>
  <c r="E9" s="1"/>
  <c r="D9" s="1"/>
  <c r="E13" i="5"/>
  <c r="E8" s="1"/>
  <c r="D8" s="1"/>
  <c r="F74" i="9"/>
  <c r="D74"/>
  <c r="F68"/>
  <c r="F67"/>
  <c r="F52"/>
  <c r="F45"/>
  <c r="F43"/>
  <c r="D43"/>
  <c r="E43" s="1"/>
  <c r="F33"/>
  <c r="D33" s="1"/>
  <c r="E33" s="1"/>
  <c r="F30"/>
  <c r="F28"/>
  <c r="F15"/>
  <c r="F14"/>
  <c r="D14" s="1"/>
  <c r="E14" s="1"/>
  <c r="F9"/>
  <c r="D57"/>
  <c r="E57" s="1"/>
  <c r="D21"/>
  <c r="E21" s="1"/>
  <c r="D16"/>
  <c r="D17"/>
  <c r="D18"/>
  <c r="D19"/>
  <c r="E16"/>
  <c r="E17"/>
  <c r="E18"/>
  <c r="E19"/>
  <c r="D14" i="5"/>
  <c r="D10" i="9"/>
  <c r="D11"/>
  <c r="E11" s="1"/>
  <c r="D12"/>
  <c r="D13"/>
  <c r="D22"/>
  <c r="E22" s="1"/>
  <c r="D23"/>
  <c r="D24"/>
  <c r="E24"/>
  <c r="D25"/>
  <c r="D26"/>
  <c r="E26" s="1"/>
  <c r="D29"/>
  <c r="D31"/>
  <c r="E31"/>
  <c r="D32"/>
  <c r="E32"/>
  <c r="D34"/>
  <c r="D35"/>
  <c r="E35" s="1"/>
  <c r="D39"/>
  <c r="E39" s="1"/>
  <c r="D40"/>
  <c r="E40" s="1"/>
  <c r="D41"/>
  <c r="E41" s="1"/>
  <c r="D42"/>
  <c r="E42" s="1"/>
  <c r="D44"/>
  <c r="E44" s="1"/>
  <c r="D46"/>
  <c r="E46" s="1"/>
  <c r="D47"/>
  <c r="E47" s="1"/>
  <c r="D50"/>
  <c r="E50" s="1"/>
  <c r="D51"/>
  <c r="D53"/>
  <c r="E53"/>
  <c r="D54"/>
  <c r="E54"/>
  <c r="D55"/>
  <c r="E55"/>
  <c r="D56"/>
  <c r="D58"/>
  <c r="E58" s="1"/>
  <c r="D59"/>
  <c r="E59" s="1"/>
  <c r="D60"/>
  <c r="E60" s="1"/>
  <c r="D61"/>
  <c r="D62"/>
  <c r="E62"/>
  <c r="D63"/>
  <c r="E63"/>
  <c r="D64"/>
  <c r="E64"/>
  <c r="D69"/>
  <c r="E69"/>
  <c r="D70"/>
  <c r="E70"/>
  <c r="D71"/>
  <c r="E71"/>
  <c r="D72"/>
  <c r="E72"/>
  <c r="D73"/>
  <c r="D79"/>
  <c r="D14" i="6"/>
  <c r="D37" i="9"/>
  <c r="E37" s="1"/>
  <c r="E61"/>
  <c r="E56"/>
  <c r="E51"/>
  <c r="E34"/>
  <c r="E29"/>
  <c r="E25"/>
  <c r="E23"/>
  <c r="E13"/>
  <c r="E10"/>
  <c r="G16" i="6"/>
  <c r="D16"/>
  <c r="G15"/>
  <c r="D15"/>
  <c r="D13"/>
  <c r="D12"/>
  <c r="G11"/>
  <c r="D15" i="5"/>
  <c r="D52" i="9"/>
  <c r="E52"/>
  <c r="D45"/>
  <c r="E45"/>
  <c r="D48"/>
  <c r="E48"/>
  <c r="D9"/>
  <c r="E9"/>
  <c r="D15"/>
  <c r="E15"/>
  <c r="D28"/>
  <c r="E28"/>
  <c r="D30"/>
  <c r="E30"/>
  <c r="D13" i="5"/>
  <c r="H9" i="6"/>
  <c r="G9" s="1"/>
  <c r="D63" i="20"/>
  <c r="E63"/>
  <c r="D64"/>
  <c r="E64"/>
  <c r="J184" i="23"/>
  <c r="J183" s="1"/>
  <c r="J167" s="1"/>
  <c r="J159" s="1"/>
  <c r="I1002"/>
  <c r="G180"/>
  <c r="H180"/>
  <c r="K194"/>
  <c r="L194"/>
  <c r="G213"/>
  <c r="H213"/>
  <c r="G218"/>
  <c r="H218"/>
  <c r="G220"/>
  <c r="H220"/>
  <c r="G222"/>
  <c r="H222"/>
  <c r="J281"/>
  <c r="F410"/>
  <c r="K486"/>
  <c r="L486"/>
  <c r="K488"/>
  <c r="L488"/>
  <c r="K491"/>
  <c r="L491"/>
  <c r="K499"/>
  <c r="L499"/>
  <c r="K516"/>
  <c r="L516"/>
  <c r="G519"/>
  <c r="H519"/>
  <c r="G569"/>
  <c r="K622"/>
  <c r="L622"/>
  <c r="G623"/>
  <c r="H623"/>
  <c r="K623"/>
  <c r="L623"/>
  <c r="G625"/>
  <c r="H625"/>
  <c r="K625"/>
  <c r="L625"/>
  <c r="G626"/>
  <c r="H626"/>
  <c r="K626"/>
  <c r="L626"/>
  <c r="G627"/>
  <c r="H627"/>
  <c r="K627"/>
  <c r="L627"/>
  <c r="G628"/>
  <c r="H628"/>
  <c r="K628"/>
  <c r="L628"/>
  <c r="G629"/>
  <c r="H629"/>
  <c r="K629"/>
  <c r="L629"/>
  <c r="G630"/>
  <c r="H630"/>
  <c r="K630"/>
  <c r="L630"/>
  <c r="G632"/>
  <c r="H632"/>
  <c r="K632"/>
  <c r="L632"/>
  <c r="G633"/>
  <c r="H633"/>
  <c r="K633"/>
  <c r="L633"/>
  <c r="G634"/>
  <c r="H634"/>
  <c r="K634"/>
  <c r="L634"/>
  <c r="G636"/>
  <c r="H636"/>
  <c r="K636"/>
  <c r="L636"/>
  <c r="G637"/>
  <c r="H637"/>
  <c r="K637"/>
  <c r="L637"/>
  <c r="G638"/>
  <c r="H638"/>
  <c r="K638"/>
  <c r="L638"/>
  <c r="G640"/>
  <c r="H640"/>
  <c r="K640"/>
  <c r="L640"/>
  <c r="G641"/>
  <c r="H641"/>
  <c r="K641"/>
  <c r="L641"/>
  <c r="G642"/>
  <c r="H642"/>
  <c r="G93"/>
  <c r="H93"/>
  <c r="K93"/>
  <c r="L93"/>
  <c r="F102"/>
  <c r="F61"/>
  <c r="G185"/>
  <c r="H185"/>
  <c r="G187"/>
  <c r="H187"/>
  <c r="M189"/>
  <c r="K189"/>
  <c r="L189" s="1"/>
  <c r="I190"/>
  <c r="K193"/>
  <c r="L193"/>
  <c r="I195"/>
  <c r="K195"/>
  <c r="L195" s="1"/>
  <c r="K197"/>
  <c r="L197" s="1"/>
  <c r="F193"/>
  <c r="K317"/>
  <c r="G318"/>
  <c r="H318" s="1"/>
  <c r="K495"/>
  <c r="L495" s="1"/>
  <c r="K498"/>
  <c r="L498" s="1"/>
  <c r="K500"/>
  <c r="L500" s="1"/>
  <c r="K503"/>
  <c r="L503" s="1"/>
  <c r="K505"/>
  <c r="L505" s="1"/>
  <c r="I509"/>
  <c r="M509"/>
  <c r="I512"/>
  <c r="G512" s="1"/>
  <c r="H512" s="1"/>
  <c r="M512"/>
  <c r="K512"/>
  <c r="L512" s="1"/>
  <c r="M515"/>
  <c r="K515"/>
  <c r="L515" s="1"/>
  <c r="K517"/>
  <c r="L517" s="1"/>
  <c r="G521"/>
  <c r="H521" s="1"/>
  <c r="G523"/>
  <c r="H523" s="1"/>
  <c r="K570"/>
  <c r="L570" s="1"/>
  <c r="G611"/>
  <c r="H611" s="1"/>
  <c r="G759"/>
  <c r="H759" s="1"/>
  <c r="J778"/>
  <c r="G908"/>
  <c r="H908"/>
  <c r="K908"/>
  <c r="L908"/>
  <c r="G909"/>
  <c r="H909"/>
  <c r="K909"/>
  <c r="L909"/>
  <c r="F911"/>
  <c r="G916"/>
  <c r="H916" s="1"/>
  <c r="G954"/>
  <c r="H954" s="1"/>
  <c r="F1005"/>
  <c r="K1006"/>
  <c r="L1006"/>
  <c r="G1012"/>
  <c r="H1012"/>
  <c r="K1012"/>
  <c r="L1012"/>
  <c r="G1013"/>
  <c r="H1013"/>
  <c r="K1013"/>
  <c r="L1013"/>
  <c r="G1014"/>
  <c r="H1014"/>
  <c r="K1014"/>
  <c r="L1014"/>
  <c r="G1015"/>
  <c r="H1015"/>
  <c r="K1015"/>
  <c r="L1015"/>
  <c r="G1016"/>
  <c r="H1016"/>
  <c r="K1016"/>
  <c r="L1016"/>
  <c r="J1018"/>
  <c r="K1018"/>
  <c r="L1018" s="1"/>
  <c r="K642"/>
  <c r="L642" s="1"/>
  <c r="G643"/>
  <c r="H643" s="1"/>
  <c r="K643"/>
  <c r="L643" s="1"/>
  <c r="G644"/>
  <c r="H644" s="1"/>
  <c r="K644"/>
  <c r="L644" s="1"/>
  <c r="G645"/>
  <c r="H645" s="1"/>
  <c r="K645"/>
  <c r="L645" s="1"/>
  <c r="G646"/>
  <c r="H646" s="1"/>
  <c r="K646"/>
  <c r="L646" s="1"/>
  <c r="G649"/>
  <c r="H649" s="1"/>
  <c r="K649"/>
  <c r="L649" s="1"/>
  <c r="G652"/>
  <c r="H652" s="1"/>
  <c r="K652"/>
  <c r="L652" s="1"/>
  <c r="G653"/>
  <c r="H653" s="1"/>
  <c r="K653"/>
  <c r="L653" s="1"/>
  <c r="G654"/>
  <c r="H654" s="1"/>
  <c r="K654"/>
  <c r="L654" s="1"/>
  <c r="G656"/>
  <c r="H656" s="1"/>
  <c r="K656"/>
  <c r="L656" s="1"/>
  <c r="G657"/>
  <c r="H657" s="1"/>
  <c r="K657"/>
  <c r="L657" s="1"/>
  <c r="G658"/>
  <c r="H658" s="1"/>
  <c r="K658"/>
  <c r="L658" s="1"/>
  <c r="G660"/>
  <c r="H660" s="1"/>
  <c r="K660"/>
  <c r="L660" s="1"/>
  <c r="G661"/>
  <c r="H661" s="1"/>
  <c r="K661"/>
  <c r="L661" s="1"/>
  <c r="G662"/>
  <c r="H662" s="1"/>
  <c r="K662"/>
  <c r="L662" s="1"/>
  <c r="G663"/>
  <c r="H663" s="1"/>
  <c r="K663"/>
  <c r="L663" s="1"/>
  <c r="G664"/>
  <c r="H664" s="1"/>
  <c r="K664"/>
  <c r="L664" s="1"/>
  <c r="G666"/>
  <c r="H666" s="1"/>
  <c r="K666"/>
  <c r="L666" s="1"/>
  <c r="G667"/>
  <c r="H667" s="1"/>
  <c r="K667"/>
  <c r="L667" s="1"/>
  <c r="G668"/>
  <c r="H668" s="1"/>
  <c r="K668"/>
  <c r="L668" s="1"/>
  <c r="G669"/>
  <c r="H669" s="1"/>
  <c r="K669"/>
  <c r="L669" s="1"/>
  <c r="G670"/>
  <c r="H670" s="1"/>
  <c r="K670"/>
  <c r="L670" s="1"/>
  <c r="G672"/>
  <c r="H672" s="1"/>
  <c r="K672"/>
  <c r="L672" s="1"/>
  <c r="G674"/>
  <c r="H674" s="1"/>
  <c r="K674"/>
  <c r="L674" s="1"/>
  <c r="G675"/>
  <c r="H675" s="1"/>
  <c r="K675"/>
  <c r="L675" s="1"/>
  <c r="G676"/>
  <c r="H676" s="1"/>
  <c r="K676"/>
  <c r="L676" s="1"/>
  <c r="G677"/>
  <c r="H677" s="1"/>
  <c r="K677"/>
  <c r="L677" s="1"/>
  <c r="G679"/>
  <c r="H679" s="1"/>
  <c r="K679"/>
  <c r="L679" s="1"/>
  <c r="G680"/>
  <c r="H680" s="1"/>
  <c r="K680"/>
  <c r="L680" s="1"/>
  <c r="G681"/>
  <c r="H681" s="1"/>
  <c r="K681"/>
  <c r="L681" s="1"/>
  <c r="G682"/>
  <c r="H682" s="1"/>
  <c r="K682"/>
  <c r="L682" s="1"/>
  <c r="G683"/>
  <c r="H683" s="1"/>
  <c r="K683"/>
  <c r="L683" s="1"/>
  <c r="G684"/>
  <c r="H684" s="1"/>
  <c r="K684"/>
  <c r="L684" s="1"/>
  <c r="G687"/>
  <c r="H687" s="1"/>
  <c r="K687"/>
  <c r="L687" s="1"/>
  <c r="G688"/>
  <c r="H688" s="1"/>
  <c r="K688"/>
  <c r="L688" s="1"/>
  <c r="G691"/>
  <c r="H691" s="1"/>
  <c r="K691"/>
  <c r="L691" s="1"/>
  <c r="G692"/>
  <c r="H692" s="1"/>
  <c r="K692"/>
  <c r="L692" s="1"/>
  <c r="G693"/>
  <c r="H693" s="1"/>
  <c r="K693"/>
  <c r="L693" s="1"/>
  <c r="G694"/>
  <c r="H694" s="1"/>
  <c r="K694"/>
  <c r="L694" s="1"/>
  <c r="G695"/>
  <c r="H695" s="1"/>
  <c r="K695"/>
  <c r="L695" s="1"/>
  <c r="G749"/>
  <c r="H749" s="1"/>
  <c r="K749"/>
  <c r="L749" s="1"/>
  <c r="G750"/>
  <c r="H750" s="1"/>
  <c r="K750"/>
  <c r="L750" s="1"/>
  <c r="G751"/>
  <c r="H751" s="1"/>
  <c r="K751"/>
  <c r="L751" s="1"/>
  <c r="G752"/>
  <c r="H752" s="1"/>
  <c r="K752"/>
  <c r="L752" s="1"/>
  <c r="G753"/>
  <c r="H753" s="1"/>
  <c r="K753"/>
  <c r="L753" s="1"/>
  <c r="F758"/>
  <c r="J758"/>
  <c r="G760"/>
  <c r="H760" s="1"/>
  <c r="F765"/>
  <c r="J765"/>
  <c r="K792"/>
  <c r="G923"/>
  <c r="H923"/>
  <c r="G936"/>
  <c r="H936"/>
  <c r="K1005"/>
  <c r="L1005"/>
  <c r="K1035"/>
  <c r="L1035"/>
  <c r="G1036"/>
  <c r="H1036"/>
  <c r="K1036"/>
  <c r="L1036"/>
  <c r="G1037"/>
  <c r="H1037"/>
  <c r="K1037"/>
  <c r="L1037"/>
  <c r="G1040"/>
  <c r="H1040"/>
  <c r="K1040"/>
  <c r="L1040"/>
  <c r="G1042"/>
  <c r="H1042"/>
  <c r="K1042"/>
  <c r="L1042"/>
  <c r="G1043"/>
  <c r="H1043"/>
  <c r="K1043"/>
  <c r="L1043"/>
  <c r="G1044"/>
  <c r="H1044"/>
  <c r="K1044"/>
  <c r="L1044"/>
  <c r="G1046"/>
  <c r="H1046"/>
  <c r="K1046"/>
  <c r="L1046"/>
  <c r="G1047"/>
  <c r="H1047"/>
  <c r="K1047"/>
  <c r="L1047"/>
  <c r="G1049"/>
  <c r="H1049"/>
  <c r="K1049"/>
  <c r="L1049"/>
  <c r="G1050"/>
  <c r="H1050"/>
  <c r="K1050"/>
  <c r="L1050"/>
  <c r="K1052"/>
  <c r="L1052"/>
  <c r="K1053"/>
  <c r="L1053"/>
  <c r="G1054"/>
  <c r="H1054"/>
  <c r="K1054"/>
  <c r="L1054"/>
  <c r="G1055"/>
  <c r="H1055"/>
  <c r="K1055"/>
  <c r="L1055"/>
  <c r="G1056"/>
  <c r="H1056"/>
  <c r="K1056"/>
  <c r="L1056"/>
  <c r="G1058"/>
  <c r="H1058"/>
  <c r="K1058"/>
  <c r="L1058"/>
  <c r="G1059"/>
  <c r="H1059"/>
  <c r="K1059"/>
  <c r="L1059"/>
  <c r="G1061"/>
  <c r="H1061"/>
  <c r="K1061"/>
  <c r="L1061"/>
  <c r="G1062"/>
  <c r="H1062"/>
  <c r="K1062"/>
  <c r="L1062"/>
  <c r="G1063"/>
  <c r="H1063"/>
  <c r="K1063"/>
  <c r="L1063"/>
  <c r="F1053"/>
  <c r="F1052"/>
  <c r="F1108"/>
  <c r="G122"/>
  <c r="H122" s="1"/>
  <c r="I121"/>
  <c r="M97"/>
  <c r="I316"/>
  <c r="G317"/>
  <c r="H317"/>
  <c r="I469"/>
  <c r="G470"/>
  <c r="H470" s="1"/>
  <c r="J99"/>
  <c r="I179"/>
  <c r="G181"/>
  <c r="H181" s="1"/>
  <c r="I212"/>
  <c r="G214"/>
  <c r="H214"/>
  <c r="M567"/>
  <c r="I608"/>
  <c r="M316"/>
  <c r="G520"/>
  <c r="H520" s="1"/>
  <c r="G522"/>
  <c r="H522" s="1"/>
  <c r="K522"/>
  <c r="M521"/>
  <c r="I614"/>
  <c r="I791"/>
  <c r="M859"/>
  <c r="G904"/>
  <c r="H904"/>
  <c r="I903"/>
  <c r="I926"/>
  <c r="G935"/>
  <c r="H935"/>
  <c r="I934"/>
  <c r="I940"/>
  <c r="G949"/>
  <c r="H949"/>
  <c r="I948"/>
  <c r="G867"/>
  <c r="H867" s="1"/>
  <c r="I859"/>
  <c r="G915"/>
  <c r="H915"/>
  <c r="I911"/>
  <c r="G911"/>
  <c r="H911" s="1"/>
  <c r="I920"/>
  <c r="G953"/>
  <c r="H953"/>
  <c r="I952"/>
  <c r="G952"/>
  <c r="H952" s="1"/>
  <c r="I568"/>
  <c r="J569"/>
  <c r="J599"/>
  <c r="F610"/>
  <c r="F616"/>
  <c r="I1020"/>
  <c r="G1067"/>
  <c r="H1067" s="1"/>
  <c r="I1066"/>
  <c r="M791"/>
  <c r="F793"/>
  <c r="J861"/>
  <c r="F864"/>
  <c r="J868"/>
  <c r="F907"/>
  <c r="G907" s="1"/>
  <c r="H907" s="1"/>
  <c r="J907"/>
  <c r="F922"/>
  <c r="F928"/>
  <c r="F942"/>
  <c r="J1003"/>
  <c r="F1022"/>
  <c r="F8" i="9"/>
  <c r="D20"/>
  <c r="E20" s="1"/>
  <c r="F36"/>
  <c r="D36" s="1"/>
  <c r="E36" s="1"/>
  <c r="D11" i="6"/>
  <c r="D68" i="9"/>
  <c r="E68" s="1"/>
  <c r="K765" i="23"/>
  <c r="L765" s="1"/>
  <c r="J764"/>
  <c r="G758"/>
  <c r="H758"/>
  <c r="F757"/>
  <c r="K509"/>
  <c r="L509" s="1"/>
  <c r="M508"/>
  <c r="G195"/>
  <c r="H195"/>
  <c r="I194"/>
  <c r="G194"/>
  <c r="H194" s="1"/>
  <c r="G190"/>
  <c r="H190" s="1"/>
  <c r="I189"/>
  <c r="I1001"/>
  <c r="M184"/>
  <c r="F1103"/>
  <c r="G1108"/>
  <c r="H1108" s="1"/>
  <c r="G765"/>
  <c r="H765" s="1"/>
  <c r="F764"/>
  <c r="K758"/>
  <c r="L758"/>
  <c r="J757"/>
  <c r="G1005"/>
  <c r="H1005" s="1"/>
  <c r="F1004"/>
  <c r="G509"/>
  <c r="H509"/>
  <c r="I508"/>
  <c r="F60"/>
  <c r="J1002"/>
  <c r="G928"/>
  <c r="H928" s="1"/>
  <c r="F927"/>
  <c r="J902"/>
  <c r="K907"/>
  <c r="K868"/>
  <c r="L868"/>
  <c r="J867"/>
  <c r="K867"/>
  <c r="L867" s="1"/>
  <c r="K861"/>
  <c r="L861" s="1"/>
  <c r="J860"/>
  <c r="K791"/>
  <c r="M790"/>
  <c r="G610"/>
  <c r="H610"/>
  <c r="F609"/>
  <c r="K569"/>
  <c r="L569" s="1"/>
  <c r="J568"/>
  <c r="I919"/>
  <c r="I858"/>
  <c r="I947"/>
  <c r="G948"/>
  <c r="H948" s="1"/>
  <c r="I939"/>
  <c r="I933"/>
  <c r="G934"/>
  <c r="H934" s="1"/>
  <c r="I925"/>
  <c r="G903"/>
  <c r="H903"/>
  <c r="I902"/>
  <c r="M858"/>
  <c r="I790"/>
  <c r="I613"/>
  <c r="K521"/>
  <c r="M520"/>
  <c r="K316"/>
  <c r="M315"/>
  <c r="I211"/>
  <c r="G212"/>
  <c r="H212" s="1"/>
  <c r="I178"/>
  <c r="G179"/>
  <c r="H179"/>
  <c r="M96"/>
  <c r="F902"/>
  <c r="F901" s="1"/>
  <c r="F890" s="1"/>
  <c r="F889" s="1"/>
  <c r="G1022"/>
  <c r="H1022" s="1"/>
  <c r="F1021"/>
  <c r="G942"/>
  <c r="H942"/>
  <c r="F941"/>
  <c r="G922"/>
  <c r="H922" s="1"/>
  <c r="F921"/>
  <c r="G864"/>
  <c r="F860"/>
  <c r="G793"/>
  <c r="H793"/>
  <c r="F792"/>
  <c r="I1065"/>
  <c r="G1066"/>
  <c r="H1066"/>
  <c r="I1019"/>
  <c r="G616"/>
  <c r="H616" s="1"/>
  <c r="F615"/>
  <c r="J598"/>
  <c r="K599"/>
  <c r="L599" s="1"/>
  <c r="G568"/>
  <c r="I567"/>
  <c r="I607"/>
  <c r="M566"/>
  <c r="K99"/>
  <c r="L99" s="1"/>
  <c r="J98"/>
  <c r="G469"/>
  <c r="H469"/>
  <c r="I468"/>
  <c r="G316"/>
  <c r="H316" s="1"/>
  <c r="I315"/>
  <c r="G121"/>
  <c r="H121"/>
  <c r="I102"/>
  <c r="D8" i="9"/>
  <c r="E8" s="1"/>
  <c r="F7"/>
  <c r="F1102" i="23"/>
  <c r="G1103"/>
  <c r="H1103" s="1"/>
  <c r="G508"/>
  <c r="H508" s="1"/>
  <c r="G1004"/>
  <c r="H1004"/>
  <c r="F1003"/>
  <c r="K757"/>
  <c r="L757" s="1"/>
  <c r="J756"/>
  <c r="G764"/>
  <c r="H764"/>
  <c r="F763"/>
  <c r="K184"/>
  <c r="L184" s="1"/>
  <c r="M183"/>
  <c r="G189"/>
  <c r="H189"/>
  <c r="I184"/>
  <c r="K508"/>
  <c r="L508" s="1"/>
  <c r="M502"/>
  <c r="G757"/>
  <c r="H757"/>
  <c r="F756"/>
  <c r="K764"/>
  <c r="L764" s="1"/>
  <c r="J763"/>
  <c r="I61"/>
  <c r="G102"/>
  <c r="H102"/>
  <c r="I314"/>
  <c r="G315"/>
  <c r="H315" s="1"/>
  <c r="I467"/>
  <c r="G468"/>
  <c r="H468"/>
  <c r="J97"/>
  <c r="K98"/>
  <c r="L98" s="1"/>
  <c r="G567"/>
  <c r="I566"/>
  <c r="F614"/>
  <c r="G615"/>
  <c r="H615"/>
  <c r="F791"/>
  <c r="G792"/>
  <c r="H792" s="1"/>
  <c r="G860"/>
  <c r="H860" s="1"/>
  <c r="F859"/>
  <c r="F920"/>
  <c r="G921"/>
  <c r="H921" s="1"/>
  <c r="F940"/>
  <c r="G941"/>
  <c r="H941"/>
  <c r="F1020"/>
  <c r="G1021"/>
  <c r="H1021" s="1"/>
  <c r="M95"/>
  <c r="G178"/>
  <c r="H178"/>
  <c r="I168"/>
  <c r="G211"/>
  <c r="H211" s="1"/>
  <c r="I210"/>
  <c r="I778"/>
  <c r="G933"/>
  <c r="H933" s="1"/>
  <c r="I932"/>
  <c r="G947"/>
  <c r="H947"/>
  <c r="I946"/>
  <c r="I918"/>
  <c r="J901"/>
  <c r="K902"/>
  <c r="L902" s="1"/>
  <c r="J1001"/>
  <c r="M536"/>
  <c r="I599"/>
  <c r="J597"/>
  <c r="K597"/>
  <c r="L597" s="1"/>
  <c r="K598"/>
  <c r="L598" s="1"/>
  <c r="I1018"/>
  <c r="G1065"/>
  <c r="H1065"/>
  <c r="I1053"/>
  <c r="K315"/>
  <c r="M314"/>
  <c r="K520"/>
  <c r="M519"/>
  <c r="M857"/>
  <c r="G902"/>
  <c r="H902"/>
  <c r="I901"/>
  <c r="I857"/>
  <c r="J567"/>
  <c r="K568"/>
  <c r="L568" s="1"/>
  <c r="F608"/>
  <c r="G609"/>
  <c r="H609"/>
  <c r="K790"/>
  <c r="M778"/>
  <c r="J859"/>
  <c r="K860"/>
  <c r="L860" s="1"/>
  <c r="F926"/>
  <c r="G927"/>
  <c r="H927"/>
  <c r="F80" i="9"/>
  <c r="K763" i="23"/>
  <c r="L763"/>
  <c r="J762"/>
  <c r="K762"/>
  <c r="L762" s="1"/>
  <c r="G756"/>
  <c r="H756" s="1"/>
  <c r="K502"/>
  <c r="L502" s="1"/>
  <c r="M485"/>
  <c r="K485" s="1"/>
  <c r="L485" s="1"/>
  <c r="G184"/>
  <c r="H184"/>
  <c r="I183"/>
  <c r="G183"/>
  <c r="H183" s="1"/>
  <c r="K183"/>
  <c r="L183" s="1"/>
  <c r="M167"/>
  <c r="G763"/>
  <c r="H763"/>
  <c r="F762"/>
  <c r="G762"/>
  <c r="H762" s="1"/>
  <c r="K756"/>
  <c r="L756" s="1"/>
  <c r="J748"/>
  <c r="F1002"/>
  <c r="G1003"/>
  <c r="H1003" s="1"/>
  <c r="F1092"/>
  <c r="G1102"/>
  <c r="H1102" s="1"/>
  <c r="F925"/>
  <c r="G925" s="1"/>
  <c r="H925" s="1"/>
  <c r="G926"/>
  <c r="H926"/>
  <c r="J858"/>
  <c r="K859"/>
  <c r="L859" s="1"/>
  <c r="F607"/>
  <c r="G608"/>
  <c r="H608"/>
  <c r="J566"/>
  <c r="K567"/>
  <c r="L567" s="1"/>
  <c r="J1000"/>
  <c r="J890"/>
  <c r="K901"/>
  <c r="L901" s="1"/>
  <c r="F1019"/>
  <c r="G1020"/>
  <c r="H1020"/>
  <c r="F939"/>
  <c r="G940"/>
  <c r="H940" s="1"/>
  <c r="F919"/>
  <c r="G920"/>
  <c r="H920"/>
  <c r="F790"/>
  <c r="G791"/>
  <c r="H791" s="1"/>
  <c r="F613"/>
  <c r="G613" s="1"/>
  <c r="H613" s="1"/>
  <c r="G614"/>
  <c r="H614"/>
  <c r="J96"/>
  <c r="K97"/>
  <c r="L97" s="1"/>
  <c r="G467"/>
  <c r="H467" s="1"/>
  <c r="I410"/>
  <c r="G314"/>
  <c r="H314"/>
  <c r="I313"/>
  <c r="G61"/>
  <c r="H61" s="1"/>
  <c r="K778"/>
  <c r="L778" s="1"/>
  <c r="M747"/>
  <c r="I856"/>
  <c r="G901"/>
  <c r="H901" s="1"/>
  <c r="I890"/>
  <c r="M856"/>
  <c r="M484"/>
  <c r="K519"/>
  <c r="K314"/>
  <c r="M313"/>
  <c r="G1053"/>
  <c r="H1053" s="1"/>
  <c r="I1052"/>
  <c r="I1000"/>
  <c r="I598"/>
  <c r="I945"/>
  <c r="G946"/>
  <c r="H946" s="1"/>
  <c r="I931"/>
  <c r="G931" s="1"/>
  <c r="H931" s="1"/>
  <c r="G932"/>
  <c r="H932"/>
  <c r="I747"/>
  <c r="G210"/>
  <c r="H210" s="1"/>
  <c r="I209"/>
  <c r="G168"/>
  <c r="H168"/>
  <c r="I167"/>
  <c r="F858"/>
  <c r="G859"/>
  <c r="H859" s="1"/>
  <c r="G566"/>
  <c r="I536"/>
  <c r="F1091"/>
  <c r="G1092"/>
  <c r="H1092"/>
  <c r="F1001"/>
  <c r="G1001"/>
  <c r="H1001" s="1"/>
  <c r="G1002"/>
  <c r="H1002" s="1"/>
  <c r="K748"/>
  <c r="L748"/>
  <c r="J747"/>
  <c r="J697"/>
  <c r="K167"/>
  <c r="L167"/>
  <c r="M159"/>
  <c r="K159"/>
  <c r="L159" s="1"/>
  <c r="F748"/>
  <c r="G748" s="1"/>
  <c r="H748" s="1"/>
  <c r="F857"/>
  <c r="G858"/>
  <c r="H858" s="1"/>
  <c r="G945"/>
  <c r="H945"/>
  <c r="I938"/>
  <c r="M352"/>
  <c r="J95"/>
  <c r="K96"/>
  <c r="L96" s="1"/>
  <c r="F778"/>
  <c r="G790"/>
  <c r="H790"/>
  <c r="F918"/>
  <c r="G918"/>
  <c r="H918" s="1"/>
  <c r="G919"/>
  <c r="H919" s="1"/>
  <c r="F938"/>
  <c r="G939"/>
  <c r="H939"/>
  <c r="F1018"/>
  <c r="G1019"/>
  <c r="H1019" s="1"/>
  <c r="J889"/>
  <c r="K889" s="1"/>
  <c r="L889" s="1"/>
  <c r="K890"/>
  <c r="L890"/>
  <c r="J956"/>
  <c r="J536"/>
  <c r="K566"/>
  <c r="L566"/>
  <c r="F599"/>
  <c r="G607"/>
  <c r="H607" s="1"/>
  <c r="J857"/>
  <c r="K857" s="1"/>
  <c r="L857" s="1"/>
  <c r="K858"/>
  <c r="L858"/>
  <c r="G167"/>
  <c r="H167"/>
  <c r="I159"/>
  <c r="G209"/>
  <c r="H209" s="1"/>
  <c r="I193"/>
  <c r="G193" s="1"/>
  <c r="H193" s="1"/>
  <c r="I697"/>
  <c r="I597"/>
  <c r="G1052"/>
  <c r="H1052"/>
  <c r="I1031"/>
  <c r="K313"/>
  <c r="M312"/>
  <c r="M833"/>
  <c r="G890"/>
  <c r="H890"/>
  <c r="I889"/>
  <c r="G889"/>
  <c r="H889" s="1"/>
  <c r="I833"/>
  <c r="K747"/>
  <c r="L747"/>
  <c r="M697"/>
  <c r="K697"/>
  <c r="L697" s="1"/>
  <c r="I312"/>
  <c r="G312" s="1"/>
  <c r="H312" s="1"/>
  <c r="G313"/>
  <c r="H313"/>
  <c r="G410"/>
  <c r="H410"/>
  <c r="G1091"/>
  <c r="H1091"/>
  <c r="F1031"/>
  <c r="G1031"/>
  <c r="H1031" s="1"/>
  <c r="J856"/>
  <c r="J833" s="1"/>
  <c r="K833" s="1"/>
  <c r="L833" s="1"/>
  <c r="F598"/>
  <c r="G599"/>
  <c r="H599" s="1"/>
  <c r="K536"/>
  <c r="L536" s="1"/>
  <c r="F1000"/>
  <c r="F956" s="1"/>
  <c r="G956" s="1"/>
  <c r="H956" s="1"/>
  <c r="G1018"/>
  <c r="H1018"/>
  <c r="F747"/>
  <c r="G778"/>
  <c r="H778" s="1"/>
  <c r="J61"/>
  <c r="J60" s="1"/>
  <c r="K95"/>
  <c r="L95"/>
  <c r="M351"/>
  <c r="F856"/>
  <c r="G856" s="1"/>
  <c r="H856" s="1"/>
  <c r="G857"/>
  <c r="H857"/>
  <c r="K312"/>
  <c r="M281"/>
  <c r="K281"/>
  <c r="L281" s="1"/>
  <c r="G159"/>
  <c r="H159" s="1"/>
  <c r="I60"/>
  <c r="I956"/>
  <c r="G938"/>
  <c r="H938" s="1"/>
  <c r="F833"/>
  <c r="G833" s="1"/>
  <c r="H833" s="1"/>
  <c r="F697"/>
  <c r="G697" s="1"/>
  <c r="H697" s="1"/>
  <c r="G747"/>
  <c r="H747"/>
  <c r="G1000"/>
  <c r="H1000" s="1"/>
  <c r="F597"/>
  <c r="G597" s="1"/>
  <c r="H597" s="1"/>
  <c r="G598"/>
  <c r="H598"/>
  <c r="K856"/>
  <c r="L856" s="1"/>
  <c r="G60"/>
  <c r="H60" s="1"/>
  <c r="G111" i="24" l="1"/>
  <c r="H111" s="1"/>
  <c r="G417"/>
  <c r="H417" s="1"/>
  <c r="G1281"/>
  <c r="H1281" s="1"/>
  <c r="G1373"/>
  <c r="H1373" s="1"/>
  <c r="G1452"/>
  <c r="H1452" s="1"/>
  <c r="G1515"/>
  <c r="H1515" s="1"/>
  <c r="G351"/>
  <c r="H351" s="1"/>
  <c r="G413"/>
  <c r="H413" s="1"/>
  <c r="G421"/>
  <c r="H421" s="1"/>
  <c r="I1043"/>
  <c r="I1054"/>
  <c r="G1440"/>
  <c r="H1440" s="1"/>
  <c r="G1511"/>
  <c r="H1511" s="1"/>
  <c r="G807"/>
  <c r="H807" s="1"/>
  <c r="F810"/>
  <c r="F809" s="1"/>
  <c r="G815"/>
  <c r="H815" s="1"/>
  <c r="G819"/>
  <c r="H819" s="1"/>
  <c r="G829"/>
  <c r="H829" s="1"/>
  <c r="I1308"/>
  <c r="G1374"/>
  <c r="H1374" s="1"/>
  <c r="G1380"/>
  <c r="H1380" s="1"/>
  <c r="G1384"/>
  <c r="H1384" s="1"/>
  <c r="G855"/>
  <c r="H855" s="1"/>
  <c r="G866"/>
  <c r="H866" s="1"/>
  <c r="F1513"/>
  <c r="F1508" s="1"/>
  <c r="F1507" s="1"/>
  <c r="F1506" s="1"/>
  <c r="F1505" s="1"/>
  <c r="F1504" s="1"/>
  <c r="I1523"/>
  <c r="I1527"/>
  <c r="G545"/>
  <c r="H545" s="1"/>
  <c r="G578"/>
  <c r="H578" s="1"/>
  <c r="G1132"/>
  <c r="H1132" s="1"/>
  <c r="G1308"/>
  <c r="G1309"/>
  <c r="G1345"/>
  <c r="H1345" s="1"/>
  <c r="G1387"/>
  <c r="G1388"/>
  <c r="G1389"/>
  <c r="G154"/>
  <c r="H154" s="1"/>
  <c r="G159"/>
  <c r="H159" s="1"/>
  <c r="G291"/>
  <c r="H291" s="1"/>
  <c r="F410"/>
  <c r="F409" s="1"/>
  <c r="F408" s="1"/>
  <c r="G1115"/>
  <c r="H1115" s="1"/>
  <c r="G1125"/>
  <c r="H1125" s="1"/>
  <c r="G1306"/>
  <c r="H1306" s="1"/>
  <c r="G1524"/>
  <c r="G540"/>
  <c r="H540" s="1"/>
  <c r="F544"/>
  <c r="F543" s="1"/>
  <c r="G557"/>
  <c r="G562"/>
  <c r="H562" s="1"/>
  <c r="G590"/>
  <c r="H590" s="1"/>
  <c r="G595"/>
  <c r="H595" s="1"/>
  <c r="G599"/>
  <c r="H599" s="1"/>
  <c r="G622"/>
  <c r="H622" s="1"/>
  <c r="G627"/>
  <c r="H627" s="1"/>
  <c r="G634"/>
  <c r="H634" s="1"/>
  <c r="G646"/>
  <c r="H646" s="1"/>
  <c r="G651"/>
  <c r="H651" s="1"/>
  <c r="G662"/>
  <c r="H662" s="1"/>
  <c r="G667"/>
  <c r="H667" s="1"/>
  <c r="G750"/>
  <c r="H750" s="1"/>
  <c r="G758"/>
  <c r="H758" s="1"/>
  <c r="G770"/>
  <c r="H770" s="1"/>
  <c r="I888"/>
  <c r="G901"/>
  <c r="H901" s="1"/>
  <c r="G903"/>
  <c r="H903" s="1"/>
  <c r="G933"/>
  <c r="H933" s="1"/>
  <c r="G939"/>
  <c r="H939" s="1"/>
  <c r="G1401"/>
  <c r="H1401" s="1"/>
  <c r="I1408"/>
  <c r="G45"/>
  <c r="H45" s="1"/>
  <c r="G53"/>
  <c r="H53" s="1"/>
  <c r="G74"/>
  <c r="H74" s="1"/>
  <c r="G80"/>
  <c r="H80" s="1"/>
  <c r="G86"/>
  <c r="H86" s="1"/>
  <c r="G172"/>
  <c r="H172" s="1"/>
  <c r="G181"/>
  <c r="H181" s="1"/>
  <c r="G202"/>
  <c r="H202" s="1"/>
  <c r="G212"/>
  <c r="H212" s="1"/>
  <c r="G219"/>
  <c r="H219" s="1"/>
  <c r="I221"/>
  <c r="I224"/>
  <c r="I227"/>
  <c r="G241"/>
  <c r="G253"/>
  <c r="H253" s="1"/>
  <c r="G262"/>
  <c r="H262" s="1"/>
  <c r="G277"/>
  <c r="H277" s="1"/>
  <c r="F285"/>
  <c r="F284" s="1"/>
  <c r="F283" s="1"/>
  <c r="F282" s="1"/>
  <c r="G308"/>
  <c r="H308" s="1"/>
  <c r="G313"/>
  <c r="H313" s="1"/>
  <c r="G331"/>
  <c r="H331" s="1"/>
  <c r="G454"/>
  <c r="I470"/>
  <c r="G802"/>
  <c r="H802" s="1"/>
  <c r="F806"/>
  <c r="F805" s="1"/>
  <c r="G889"/>
  <c r="G895"/>
  <c r="H895" s="1"/>
  <c r="I1301"/>
  <c r="G1316"/>
  <c r="H1316" s="1"/>
  <c r="G1323"/>
  <c r="H1323" s="1"/>
  <c r="G1329"/>
  <c r="H1329" s="1"/>
  <c r="I1336"/>
  <c r="F1344"/>
  <c r="F1343" s="1"/>
  <c r="G1409"/>
  <c r="I1419"/>
  <c r="G1436"/>
  <c r="H1436" s="1"/>
  <c r="G1448"/>
  <c r="H1448" s="1"/>
  <c r="G1519"/>
  <c r="H1519" s="1"/>
  <c r="G29"/>
  <c r="H29" s="1"/>
  <c r="F325"/>
  <c r="G535"/>
  <c r="H535" s="1"/>
  <c r="G675"/>
  <c r="H675" s="1"/>
  <c r="G685"/>
  <c r="H685" s="1"/>
  <c r="G689"/>
  <c r="H689" s="1"/>
  <c r="G695"/>
  <c r="H695" s="1"/>
  <c r="G701"/>
  <c r="H701" s="1"/>
  <c r="G715"/>
  <c r="H715" s="1"/>
  <c r="G719"/>
  <c r="H719" s="1"/>
  <c r="G737"/>
  <c r="H737" s="1"/>
  <c r="G745"/>
  <c r="H745" s="1"/>
  <c r="G986"/>
  <c r="H986" s="1"/>
  <c r="G1004"/>
  <c r="H1004" s="1"/>
  <c r="G1011"/>
  <c r="G1012"/>
  <c r="G1013"/>
  <c r="G1014"/>
  <c r="G1015"/>
  <c r="G1016"/>
  <c r="G1017"/>
  <c r="G1018"/>
  <c r="G1036"/>
  <c r="H1036" s="1"/>
  <c r="F1067"/>
  <c r="F1066" s="1"/>
  <c r="F1065" s="1"/>
  <c r="F1058" s="1"/>
  <c r="I1151"/>
  <c r="F1143"/>
  <c r="I1161"/>
  <c r="G1168"/>
  <c r="H1168" s="1"/>
  <c r="G1199"/>
  <c r="H1199" s="1"/>
  <c r="G1215"/>
  <c r="H1215" s="1"/>
  <c r="I1218"/>
  <c r="I1221"/>
  <c r="G1237"/>
  <c r="H1237" s="1"/>
  <c r="G1252"/>
  <c r="H1252" s="1"/>
  <c r="G1352"/>
  <c r="H1352" s="1"/>
  <c r="G1355"/>
  <c r="H1355" s="1"/>
  <c r="G1360"/>
  <c r="G1361"/>
  <c r="G1362"/>
  <c r="F1372"/>
  <c r="F1371" s="1"/>
  <c r="F23"/>
  <c r="F22" s="1"/>
  <c r="F21" s="1"/>
  <c r="F20" s="1"/>
  <c r="G609"/>
  <c r="H609" s="1"/>
  <c r="G613"/>
  <c r="H613" s="1"/>
  <c r="F84"/>
  <c r="F83" s="1"/>
  <c r="F82" s="1"/>
  <c r="F69" s="1"/>
  <c r="F157"/>
  <c r="F1030"/>
  <c r="F1029" s="1"/>
  <c r="F1028" s="1"/>
  <c r="F1022" s="1"/>
  <c r="F1021" s="1"/>
  <c r="G521"/>
  <c r="H521" s="1"/>
  <c r="G525"/>
  <c r="H525" s="1"/>
  <c r="G529"/>
  <c r="H529" s="1"/>
  <c r="G18"/>
  <c r="H18" s="1"/>
  <c r="G25"/>
  <c r="H25" s="1"/>
  <c r="G33"/>
  <c r="H33" s="1"/>
  <c r="G38"/>
  <c r="H38" s="1"/>
  <c r="G49"/>
  <c r="H49" s="1"/>
  <c r="G57"/>
  <c r="H57" s="1"/>
  <c r="G64"/>
  <c r="H64" s="1"/>
  <c r="G90"/>
  <c r="H90" s="1"/>
  <c r="G107"/>
  <c r="H107" s="1"/>
  <c r="G121"/>
  <c r="H121" s="1"/>
  <c r="G129"/>
  <c r="H129" s="1"/>
  <c r="G145"/>
  <c r="H145" s="1"/>
  <c r="G150"/>
  <c r="H150" s="1"/>
  <c r="G163"/>
  <c r="H163" s="1"/>
  <c r="G168"/>
  <c r="H168" s="1"/>
  <c r="G186"/>
  <c r="H186" s="1"/>
  <c r="G193"/>
  <c r="H193" s="1"/>
  <c r="G197"/>
  <c r="H197" s="1"/>
  <c r="G208"/>
  <c r="H208" s="1"/>
  <c r="G222"/>
  <c r="G225"/>
  <c r="G228"/>
  <c r="G235"/>
  <c r="H235" s="1"/>
  <c r="G237"/>
  <c r="H237" s="1"/>
  <c r="G249"/>
  <c r="H249" s="1"/>
  <c r="G264"/>
  <c r="G265"/>
  <c r="G266"/>
  <c r="G267"/>
  <c r="G268"/>
  <c r="G269"/>
  <c r="G287"/>
  <c r="H287" s="1"/>
  <c r="G295"/>
  <c r="H295" s="1"/>
  <c r="G301"/>
  <c r="H301" s="1"/>
  <c r="G322"/>
  <c r="H322" s="1"/>
  <c r="G327"/>
  <c r="H327" s="1"/>
  <c r="G339"/>
  <c r="H339" s="1"/>
  <c r="G347"/>
  <c r="H347" s="1"/>
  <c r="G369"/>
  <c r="H369" s="1"/>
  <c r="G376"/>
  <c r="H376" s="1"/>
  <c r="G384"/>
  <c r="H384" s="1"/>
  <c r="G397"/>
  <c r="I456"/>
  <c r="G460"/>
  <c r="H460" s="1"/>
  <c r="I464"/>
  <c r="G471"/>
  <c r="G491"/>
  <c r="H491" s="1"/>
  <c r="F665"/>
  <c r="F959"/>
  <c r="F958" s="1"/>
  <c r="F957" s="1"/>
  <c r="G493"/>
  <c r="H493" s="1"/>
  <c r="G507"/>
  <c r="H507" s="1"/>
  <c r="G509"/>
  <c r="H509" s="1"/>
  <c r="G516"/>
  <c r="H516" s="1"/>
  <c r="G572"/>
  <c r="H572" s="1"/>
  <c r="G584"/>
  <c r="H584" s="1"/>
  <c r="G606"/>
  <c r="H606" s="1"/>
  <c r="G617"/>
  <c r="H617" s="1"/>
  <c r="G630"/>
  <c r="H630" s="1"/>
  <c r="G640"/>
  <c r="H640" s="1"/>
  <c r="G658"/>
  <c r="H658" s="1"/>
  <c r="G671"/>
  <c r="H671" s="1"/>
  <c r="G677"/>
  <c r="G678"/>
  <c r="G679"/>
  <c r="G703"/>
  <c r="G704"/>
  <c r="G705"/>
  <c r="G706"/>
  <c r="G707"/>
  <c r="G726"/>
  <c r="H726" s="1"/>
  <c r="G735"/>
  <c r="H735" s="1"/>
  <c r="G754"/>
  <c r="H754" s="1"/>
  <c r="G764"/>
  <c r="H764" s="1"/>
  <c r="G776"/>
  <c r="H776" s="1"/>
  <c r="G783"/>
  <c r="H783" s="1"/>
  <c r="G787"/>
  <c r="H787" s="1"/>
  <c r="G791"/>
  <c r="H791" s="1"/>
  <c r="G799"/>
  <c r="H799" s="1"/>
  <c r="G841"/>
  <c r="H841" s="1"/>
  <c r="G843"/>
  <c r="H843" s="1"/>
  <c r="G848"/>
  <c r="H848" s="1"/>
  <c r="G859"/>
  <c r="H859" s="1"/>
  <c r="G885"/>
  <c r="H885" s="1"/>
  <c r="G946"/>
  <c r="H946" s="1"/>
  <c r="G949"/>
  <c r="H949" s="1"/>
  <c r="I953"/>
  <c r="G965"/>
  <c r="H965" s="1"/>
  <c r="G972"/>
  <c r="H972" s="1"/>
  <c r="G977"/>
  <c r="H977" s="1"/>
  <c r="G990"/>
  <c r="H990" s="1"/>
  <c r="G993"/>
  <c r="H993" s="1"/>
  <c r="G997"/>
  <c r="H997" s="1"/>
  <c r="G1008"/>
  <c r="H1008" s="1"/>
  <c r="G1026"/>
  <c r="H1026" s="1"/>
  <c r="G1032"/>
  <c r="H1032" s="1"/>
  <c r="G1040"/>
  <c r="H1040" s="1"/>
  <c r="G1050"/>
  <c r="H1050" s="1"/>
  <c r="G1063"/>
  <c r="H1063" s="1"/>
  <c r="G1072"/>
  <c r="H1072" s="1"/>
  <c r="G1076"/>
  <c r="H1076" s="1"/>
  <c r="G1087"/>
  <c r="H1087" s="1"/>
  <c r="G1095"/>
  <c r="H1095" s="1"/>
  <c r="G1111"/>
  <c r="H1111" s="1"/>
  <c r="G1121"/>
  <c r="H1121" s="1"/>
  <c r="G1127"/>
  <c r="G1128"/>
  <c r="G1135"/>
  <c r="H1135" s="1"/>
  <c r="G1152"/>
  <c r="G1153"/>
  <c r="G1154"/>
  <c r="G1162"/>
  <c r="G1211"/>
  <c r="H1211" s="1"/>
  <c r="G1219"/>
  <c r="G1222"/>
  <c r="G1233"/>
  <c r="H1233" s="1"/>
  <c r="G1256"/>
  <c r="H1256" s="1"/>
  <c r="G1265"/>
  <c r="H1265" s="1"/>
  <c r="G1277"/>
  <c r="H1277" s="1"/>
  <c r="G1287"/>
  <c r="H1287" s="1"/>
  <c r="G1337"/>
  <c r="G1348"/>
  <c r="H1348" s="1"/>
  <c r="G1357"/>
  <c r="H1357" s="1"/>
  <c r="G1420"/>
  <c r="G1444"/>
  <c r="H1444" s="1"/>
  <c r="G1456"/>
  <c r="H1456" s="1"/>
  <c r="G1458"/>
  <c r="G1459"/>
  <c r="G1460"/>
  <c r="G1463"/>
  <c r="G1464"/>
  <c r="I1522"/>
  <c r="G1523"/>
  <c r="I1531"/>
  <c r="I463"/>
  <c r="I412"/>
  <c r="I416"/>
  <c r="I420"/>
  <c r="I426"/>
  <c r="I434"/>
  <c r="I444"/>
  <c r="I452"/>
  <c r="G470"/>
  <c r="I469"/>
  <c r="G473"/>
  <c r="G477"/>
  <c r="H477" s="1"/>
  <c r="F476"/>
  <c r="F475" s="1"/>
  <c r="I16"/>
  <c r="F17"/>
  <c r="I24"/>
  <c r="I28"/>
  <c r="I32"/>
  <c r="I37"/>
  <c r="I43"/>
  <c r="F44"/>
  <c r="F48"/>
  <c r="G48" s="1"/>
  <c r="H48" s="1"/>
  <c r="F52"/>
  <c r="G52" s="1"/>
  <c r="H52" s="1"/>
  <c r="I55"/>
  <c r="F56"/>
  <c r="I63"/>
  <c r="I73"/>
  <c r="I79"/>
  <c r="I85"/>
  <c r="I89"/>
  <c r="I93"/>
  <c r="I99"/>
  <c r="I105"/>
  <c r="F106"/>
  <c r="F110"/>
  <c r="G110" s="1"/>
  <c r="H110" s="1"/>
  <c r="I115"/>
  <c r="F118"/>
  <c r="G118" s="1"/>
  <c r="H118" s="1"/>
  <c r="I123"/>
  <c r="G124"/>
  <c r="I128"/>
  <c r="I134"/>
  <c r="G135"/>
  <c r="I138"/>
  <c r="G139"/>
  <c r="I144"/>
  <c r="I148"/>
  <c r="F149"/>
  <c r="F153"/>
  <c r="G153" s="1"/>
  <c r="H153" s="1"/>
  <c r="I158"/>
  <c r="I162"/>
  <c r="I166"/>
  <c r="F167"/>
  <c r="F171"/>
  <c r="G171" s="1"/>
  <c r="H171" s="1"/>
  <c r="I180"/>
  <c r="I184"/>
  <c r="F185"/>
  <c r="I192"/>
  <c r="I196"/>
  <c r="I200"/>
  <c r="F201"/>
  <c r="I206"/>
  <c r="F207"/>
  <c r="I210"/>
  <c r="F211"/>
  <c r="I218"/>
  <c r="G221"/>
  <c r="G224"/>
  <c r="G227"/>
  <c r="I233"/>
  <c r="F234"/>
  <c r="I239"/>
  <c r="G240"/>
  <c r="G243"/>
  <c r="I247"/>
  <c r="F248"/>
  <c r="F252"/>
  <c r="G252" s="1"/>
  <c r="H252" s="1"/>
  <c r="I261"/>
  <c r="I276"/>
  <c r="I286"/>
  <c r="I290"/>
  <c r="I294"/>
  <c r="I300"/>
  <c r="I306"/>
  <c r="F307"/>
  <c r="I312"/>
  <c r="I320"/>
  <c r="F321"/>
  <c r="I326"/>
  <c r="I330"/>
  <c r="I334"/>
  <c r="G335"/>
  <c r="I337"/>
  <c r="F338"/>
  <c r="I341"/>
  <c r="F342"/>
  <c r="I345"/>
  <c r="F346"/>
  <c r="I349"/>
  <c r="F350"/>
  <c r="I357"/>
  <c r="I361"/>
  <c r="I367"/>
  <c r="F368"/>
  <c r="I375"/>
  <c r="I383"/>
  <c r="G386"/>
  <c r="G387"/>
  <c r="I389"/>
  <c r="F390"/>
  <c r="I395"/>
  <c r="G396"/>
  <c r="I400"/>
  <c r="G401"/>
  <c r="G402"/>
  <c r="G403"/>
  <c r="G404"/>
  <c r="G405"/>
  <c r="G480"/>
  <c r="H480" s="1"/>
  <c r="F796"/>
  <c r="F795" s="1"/>
  <c r="G428"/>
  <c r="H428" s="1"/>
  <c r="F427"/>
  <c r="G436"/>
  <c r="H436" s="1"/>
  <c r="F435"/>
  <c r="G446"/>
  <c r="H446" s="1"/>
  <c r="F445"/>
  <c r="G453"/>
  <c r="G457"/>
  <c r="H457" s="1"/>
  <c r="F456"/>
  <c r="G465"/>
  <c r="H465" s="1"/>
  <c r="F464"/>
  <c r="F463" s="1"/>
  <c r="G467"/>
  <c r="I475"/>
  <c r="G875"/>
  <c r="H875" s="1"/>
  <c r="F874"/>
  <c r="F873" s="1"/>
  <c r="G883"/>
  <c r="H883" s="1"/>
  <c r="F882"/>
  <c r="F881" s="1"/>
  <c r="G888"/>
  <c r="I887"/>
  <c r="I894"/>
  <c r="I908"/>
  <c r="I912"/>
  <c r="I916"/>
  <c r="I924"/>
  <c r="I483"/>
  <c r="F484"/>
  <c r="I489"/>
  <c r="F490"/>
  <c r="I497"/>
  <c r="F498"/>
  <c r="I505"/>
  <c r="F506"/>
  <c r="I514"/>
  <c r="F515"/>
  <c r="I520"/>
  <c r="I524"/>
  <c r="I528"/>
  <c r="I534"/>
  <c r="I538"/>
  <c r="F539"/>
  <c r="I544"/>
  <c r="I548"/>
  <c r="G549"/>
  <c r="I552"/>
  <c r="G553"/>
  <c r="I555"/>
  <c r="G556"/>
  <c r="I560"/>
  <c r="F561"/>
  <c r="G564"/>
  <c r="G565"/>
  <c r="G566"/>
  <c r="I570"/>
  <c r="F571"/>
  <c r="I576"/>
  <c r="F577"/>
  <c r="I582"/>
  <c r="F583"/>
  <c r="I588"/>
  <c r="F589"/>
  <c r="I594"/>
  <c r="I598"/>
  <c r="F605"/>
  <c r="I608"/>
  <c r="I612"/>
  <c r="I616"/>
  <c r="I620"/>
  <c r="F621"/>
  <c r="I626"/>
  <c r="F629"/>
  <c r="G629" s="1"/>
  <c r="H629" s="1"/>
  <c r="I632"/>
  <c r="F633"/>
  <c r="I638"/>
  <c r="F639"/>
  <c r="I644"/>
  <c r="F645"/>
  <c r="I650"/>
  <c r="I656"/>
  <c r="F657"/>
  <c r="F661"/>
  <c r="G661" s="1"/>
  <c r="H661" s="1"/>
  <c r="I666"/>
  <c r="I670"/>
  <c r="I674"/>
  <c r="I684"/>
  <c r="I688"/>
  <c r="I694"/>
  <c r="I700"/>
  <c r="I714"/>
  <c r="I718"/>
  <c r="I724"/>
  <c r="F725"/>
  <c r="I734"/>
  <c r="I744"/>
  <c r="I748"/>
  <c r="F749"/>
  <c r="I752"/>
  <c r="F753"/>
  <c r="I756"/>
  <c r="F757"/>
  <c r="I762"/>
  <c r="F763"/>
  <c r="I768"/>
  <c r="F769"/>
  <c r="I774"/>
  <c r="F775"/>
  <c r="I782"/>
  <c r="I786"/>
  <c r="I790"/>
  <c r="I798"/>
  <c r="I806"/>
  <c r="I810"/>
  <c r="I814"/>
  <c r="I818"/>
  <c r="I822"/>
  <c r="G823"/>
  <c r="I827"/>
  <c r="F828"/>
  <c r="I834"/>
  <c r="G835"/>
  <c r="I839"/>
  <c r="F840"/>
  <c r="I847"/>
  <c r="I853"/>
  <c r="F854"/>
  <c r="F858"/>
  <c r="G858" s="1"/>
  <c r="H858" s="1"/>
  <c r="I863"/>
  <c r="F864"/>
  <c r="G878"/>
  <c r="H878" s="1"/>
  <c r="I873"/>
  <c r="I881"/>
  <c r="I900"/>
  <c r="G910"/>
  <c r="H910" s="1"/>
  <c r="F909"/>
  <c r="G914"/>
  <c r="H914" s="1"/>
  <c r="F913"/>
  <c r="G918"/>
  <c r="H918" s="1"/>
  <c r="F917"/>
  <c r="G926"/>
  <c r="H926" s="1"/>
  <c r="F925"/>
  <c r="G1171"/>
  <c r="H1171" s="1"/>
  <c r="F1170"/>
  <c r="I1177"/>
  <c r="G1183"/>
  <c r="I1182"/>
  <c r="I1186"/>
  <c r="I932"/>
  <c r="I938"/>
  <c r="F945"/>
  <c r="I948"/>
  <c r="I960"/>
  <c r="I964"/>
  <c r="I970"/>
  <c r="F971"/>
  <c r="I976"/>
  <c r="I984"/>
  <c r="F985"/>
  <c r="F989"/>
  <c r="I992"/>
  <c r="I996"/>
  <c r="I1002"/>
  <c r="F1003"/>
  <c r="F1007"/>
  <c r="G1007" s="1"/>
  <c r="H1007" s="1"/>
  <c r="I1025"/>
  <c r="I1031"/>
  <c r="I1035"/>
  <c r="I1039"/>
  <c r="I1049"/>
  <c r="I1062"/>
  <c r="G1068"/>
  <c r="G1069"/>
  <c r="I1071"/>
  <c r="I1075"/>
  <c r="I1081"/>
  <c r="F1082"/>
  <c r="F1086"/>
  <c r="G1086" s="1"/>
  <c r="H1086" s="1"/>
  <c r="F1090"/>
  <c r="G1090" s="1"/>
  <c r="H1090" s="1"/>
  <c r="I1093"/>
  <c r="F1094"/>
  <c r="G1099"/>
  <c r="G1100"/>
  <c r="G1101"/>
  <c r="G1102"/>
  <c r="G1103"/>
  <c r="G1104"/>
  <c r="I1110"/>
  <c r="I1113"/>
  <c r="F1114"/>
  <c r="I1119"/>
  <c r="F1120"/>
  <c r="I1124"/>
  <c r="I1131"/>
  <c r="F1134"/>
  <c r="G1134" s="1"/>
  <c r="H1134" s="1"/>
  <c r="G1137"/>
  <c r="G1138"/>
  <c r="G1139"/>
  <c r="G1140"/>
  <c r="G1141"/>
  <c r="G1144"/>
  <c r="G1145"/>
  <c r="G1146"/>
  <c r="G1147"/>
  <c r="G1148"/>
  <c r="G1151"/>
  <c r="F1166"/>
  <c r="F1165" s="1"/>
  <c r="F1164" s="1"/>
  <c r="F1157" s="1"/>
  <c r="G1170"/>
  <c r="H1170" s="1"/>
  <c r="G1161"/>
  <c r="I1160"/>
  <c r="I1167"/>
  <c r="G1188"/>
  <c r="H1188" s="1"/>
  <c r="F1187"/>
  <c r="G1190"/>
  <c r="G1191"/>
  <c r="G1192"/>
  <c r="G1193"/>
  <c r="I1365"/>
  <c r="G1377"/>
  <c r="I1376"/>
  <c r="I1379"/>
  <c r="I1383"/>
  <c r="G1394"/>
  <c r="H1394" s="1"/>
  <c r="F1393"/>
  <c r="F1392" s="1"/>
  <c r="F1391" s="1"/>
  <c r="F1370" s="1"/>
  <c r="I1400"/>
  <c r="G1405"/>
  <c r="H1405" s="1"/>
  <c r="F1404"/>
  <c r="F1403" s="1"/>
  <c r="F1398" s="1"/>
  <c r="G1414"/>
  <c r="H1414" s="1"/>
  <c r="F1413"/>
  <c r="F1412" s="1"/>
  <c r="F1411" s="1"/>
  <c r="G1419"/>
  <c r="I1418"/>
  <c r="G1427"/>
  <c r="H1427" s="1"/>
  <c r="F1426"/>
  <c r="F1425" s="1"/>
  <c r="G1431"/>
  <c r="H1431" s="1"/>
  <c r="F1430"/>
  <c r="F1429" s="1"/>
  <c r="I1439"/>
  <c r="I1451"/>
  <c r="I1469"/>
  <c r="I1497"/>
  <c r="I1510"/>
  <c r="I1514"/>
  <c r="I1197"/>
  <c r="F1198"/>
  <c r="I1205"/>
  <c r="G1206"/>
  <c r="I1210"/>
  <c r="F1214"/>
  <c r="G1214" s="1"/>
  <c r="H1214" s="1"/>
  <c r="I1217"/>
  <c r="G1218"/>
  <c r="G1221"/>
  <c r="I1229"/>
  <c r="G1230"/>
  <c r="G1232"/>
  <c r="I1235"/>
  <c r="F1236"/>
  <c r="G1239"/>
  <c r="G1240"/>
  <c r="G1241"/>
  <c r="G1242"/>
  <c r="G1243"/>
  <c r="I1251"/>
  <c r="I1255"/>
  <c r="F1258"/>
  <c r="G1258" s="1"/>
  <c r="H1258" s="1"/>
  <c r="I1263"/>
  <c r="F1264"/>
  <c r="I1271"/>
  <c r="F1272"/>
  <c r="F1276"/>
  <c r="G1276" s="1"/>
  <c r="H1276" s="1"/>
  <c r="F1280"/>
  <c r="G1280" s="1"/>
  <c r="H1280" s="1"/>
  <c r="I1285"/>
  <c r="F1286"/>
  <c r="G1289"/>
  <c r="G1290"/>
  <c r="G1291"/>
  <c r="G1292"/>
  <c r="G1293"/>
  <c r="G1294"/>
  <c r="I1305"/>
  <c r="I1314"/>
  <c r="F1315"/>
  <c r="I1322"/>
  <c r="I1328"/>
  <c r="I1335"/>
  <c r="G1336"/>
  <c r="I1344"/>
  <c r="I1350"/>
  <c r="F1351"/>
  <c r="I1354"/>
  <c r="G1358"/>
  <c r="H1358" s="1"/>
  <c r="F1434"/>
  <c r="F1446"/>
  <c r="G1520"/>
  <c r="H1520" s="1"/>
  <c r="G1532"/>
  <c r="G1367"/>
  <c r="H1367" s="1"/>
  <c r="F1366"/>
  <c r="I1392"/>
  <c r="I1403"/>
  <c r="G1408"/>
  <c r="I1407"/>
  <c r="I1412"/>
  <c r="I1425"/>
  <c r="I1429"/>
  <c r="I1435"/>
  <c r="I1443"/>
  <c r="I1447"/>
  <c r="I1455"/>
  <c r="G1476"/>
  <c r="I1475"/>
  <c r="G1478"/>
  <c r="G1479"/>
  <c r="G1480"/>
  <c r="G1481"/>
  <c r="G1482"/>
  <c r="G1483"/>
  <c r="G1484"/>
  <c r="G1486"/>
  <c r="G1487"/>
  <c r="G1488"/>
  <c r="G1489"/>
  <c r="G1490"/>
  <c r="G1491"/>
  <c r="G1502"/>
  <c r="F1501"/>
  <c r="I1518"/>
  <c r="G1470"/>
  <c r="H1470" s="1"/>
  <c r="G1527"/>
  <c r="G1528"/>
  <c r="K17" i="23"/>
  <c r="L17" s="1"/>
  <c r="M16"/>
  <c r="I281"/>
  <c r="C7" i="9"/>
  <c r="C7" i="20"/>
  <c r="G7"/>
  <c r="K190" i="23"/>
  <c r="L190" s="1"/>
  <c r="G196"/>
  <c r="H196" s="1"/>
  <c r="G282"/>
  <c r="H282" s="1"/>
  <c r="F502"/>
  <c r="M102"/>
  <c r="F337"/>
  <c r="F336" s="1"/>
  <c r="F335" s="1"/>
  <c r="F327" s="1"/>
  <c r="F281" s="1"/>
  <c r="J357"/>
  <c r="F485"/>
  <c r="F484" s="1"/>
  <c r="F352" s="1"/>
  <c r="F351" s="1"/>
  <c r="I516"/>
  <c r="I525"/>
  <c r="G525" s="1"/>
  <c r="H525" s="1"/>
  <c r="F526"/>
  <c r="F525" s="1"/>
  <c r="J525"/>
  <c r="F536"/>
  <c r="G536" s="1"/>
  <c r="H536" s="1"/>
  <c r="G871"/>
  <c r="H871" s="1"/>
  <c r="G950"/>
  <c r="H950" s="1"/>
  <c r="K1004"/>
  <c r="L1004" s="1"/>
  <c r="M1003"/>
  <c r="K1103"/>
  <c r="L1103" s="1"/>
  <c r="M1102"/>
  <c r="K1070"/>
  <c r="L1070" s="1"/>
  <c r="G1006"/>
  <c r="H1006" s="1"/>
  <c r="G1054" i="24" l="1"/>
  <c r="I1053"/>
  <c r="I1372"/>
  <c r="G1043"/>
  <c r="I1042"/>
  <c r="G1042" s="1"/>
  <c r="I1150"/>
  <c r="G1301"/>
  <c r="I1300"/>
  <c r="G1300" s="1"/>
  <c r="I1526"/>
  <c r="G1531"/>
  <c r="G1522"/>
  <c r="G953"/>
  <c r="I952"/>
  <c r="F1397"/>
  <c r="F1396" s="1"/>
  <c r="G874"/>
  <c r="H874" s="1"/>
  <c r="G1455"/>
  <c r="H1455" s="1"/>
  <c r="G1447"/>
  <c r="H1447" s="1"/>
  <c r="I1446"/>
  <c r="G1443"/>
  <c r="H1443" s="1"/>
  <c r="G1435"/>
  <c r="H1435" s="1"/>
  <c r="I1434"/>
  <c r="G1429"/>
  <c r="H1429" s="1"/>
  <c r="G1425"/>
  <c r="H1425" s="1"/>
  <c r="I1424"/>
  <c r="G1412"/>
  <c r="H1412" s="1"/>
  <c r="I1411"/>
  <c r="G1407"/>
  <c r="G1354"/>
  <c r="H1354" s="1"/>
  <c r="I1327"/>
  <c r="G1328"/>
  <c r="H1328" s="1"/>
  <c r="G1315"/>
  <c r="H1315" s="1"/>
  <c r="F1314"/>
  <c r="F1313" s="1"/>
  <c r="F1312" s="1"/>
  <c r="F1296" s="1"/>
  <c r="I1304"/>
  <c r="G1305"/>
  <c r="H1305" s="1"/>
  <c r="I1284"/>
  <c r="I1270"/>
  <c r="I1262"/>
  <c r="G1255"/>
  <c r="H1255" s="1"/>
  <c r="G1217"/>
  <c r="I1209"/>
  <c r="G1210"/>
  <c r="H1210" s="1"/>
  <c r="G1205"/>
  <c r="I1204"/>
  <c r="I1196"/>
  <c r="G1400"/>
  <c r="H1400" s="1"/>
  <c r="I1399"/>
  <c r="G1383"/>
  <c r="H1383" s="1"/>
  <c r="I1382"/>
  <c r="G1379"/>
  <c r="H1379" s="1"/>
  <c r="G1376"/>
  <c r="G1187"/>
  <c r="H1187" s="1"/>
  <c r="F1186"/>
  <c r="F1185" s="1"/>
  <c r="F1173" s="1"/>
  <c r="G1167"/>
  <c r="H1167" s="1"/>
  <c r="I1166"/>
  <c r="G1160"/>
  <c r="I1159"/>
  <c r="I1130"/>
  <c r="G1131"/>
  <c r="H1131" s="1"/>
  <c r="G1120"/>
  <c r="H1120" s="1"/>
  <c r="F1119"/>
  <c r="G1114"/>
  <c r="H1114" s="1"/>
  <c r="F1113"/>
  <c r="F1108" s="1"/>
  <c r="F1107" s="1"/>
  <c r="I1109"/>
  <c r="G1110"/>
  <c r="H1110" s="1"/>
  <c r="I1080"/>
  <c r="I1067"/>
  <c r="G1071"/>
  <c r="H1071" s="1"/>
  <c r="I1048"/>
  <c r="G1049"/>
  <c r="H1049" s="1"/>
  <c r="G1035"/>
  <c r="H1035" s="1"/>
  <c r="I1024"/>
  <c r="G1025"/>
  <c r="H1025" s="1"/>
  <c r="G1003"/>
  <c r="H1003" s="1"/>
  <c r="F1002"/>
  <c r="F1001" s="1"/>
  <c r="F1000" s="1"/>
  <c r="F999" s="1"/>
  <c r="I995"/>
  <c r="G996"/>
  <c r="H996" s="1"/>
  <c r="G989"/>
  <c r="H989" s="1"/>
  <c r="F988"/>
  <c r="G985"/>
  <c r="H985" s="1"/>
  <c r="F984"/>
  <c r="F983" s="1"/>
  <c r="F982" s="1"/>
  <c r="F981" s="1"/>
  <c r="I975"/>
  <c r="G976"/>
  <c r="H976" s="1"/>
  <c r="I969"/>
  <c r="I959"/>
  <c r="G960"/>
  <c r="H960" s="1"/>
  <c r="G945"/>
  <c r="H945" s="1"/>
  <c r="F944"/>
  <c r="F943" s="1"/>
  <c r="F942" s="1"/>
  <c r="F941" s="1"/>
  <c r="I937"/>
  <c r="G938"/>
  <c r="H938" s="1"/>
  <c r="G1186"/>
  <c r="H1186" s="1"/>
  <c r="I1185"/>
  <c r="I1181"/>
  <c r="G1182"/>
  <c r="I862"/>
  <c r="G854"/>
  <c r="H854" s="1"/>
  <c r="F853"/>
  <c r="F852" s="1"/>
  <c r="F851" s="1"/>
  <c r="I846"/>
  <c r="G847"/>
  <c r="H847" s="1"/>
  <c r="I838"/>
  <c r="G834"/>
  <c r="I833"/>
  <c r="I826"/>
  <c r="G822"/>
  <c r="I821"/>
  <c r="I813"/>
  <c r="G814"/>
  <c r="H814" s="1"/>
  <c r="I805"/>
  <c r="G806"/>
  <c r="H806" s="1"/>
  <c r="I789"/>
  <c r="G790"/>
  <c r="H790" s="1"/>
  <c r="I781"/>
  <c r="G782"/>
  <c r="H782" s="1"/>
  <c r="I773"/>
  <c r="I767"/>
  <c r="I761"/>
  <c r="I733"/>
  <c r="G734"/>
  <c r="H734" s="1"/>
  <c r="I723"/>
  <c r="I713"/>
  <c r="G714"/>
  <c r="H714" s="1"/>
  <c r="I693"/>
  <c r="G694"/>
  <c r="H694" s="1"/>
  <c r="I683"/>
  <c r="G684"/>
  <c r="H684" s="1"/>
  <c r="G670"/>
  <c r="H670" s="1"/>
  <c r="G645"/>
  <c r="H645" s="1"/>
  <c r="F644"/>
  <c r="F643" s="1"/>
  <c r="F642" s="1"/>
  <c r="G639"/>
  <c r="H639" s="1"/>
  <c r="F638"/>
  <c r="F637" s="1"/>
  <c r="F636" s="1"/>
  <c r="G633"/>
  <c r="H633" s="1"/>
  <c r="F632"/>
  <c r="G621"/>
  <c r="H621" s="1"/>
  <c r="F620"/>
  <c r="I615"/>
  <c r="G616"/>
  <c r="H616" s="1"/>
  <c r="G608"/>
  <c r="H608" s="1"/>
  <c r="I593"/>
  <c r="G594"/>
  <c r="H594" s="1"/>
  <c r="I587"/>
  <c r="I581"/>
  <c r="I575"/>
  <c r="I569"/>
  <c r="G561"/>
  <c r="H561" s="1"/>
  <c r="F560"/>
  <c r="F559" s="1"/>
  <c r="I543"/>
  <c r="G544"/>
  <c r="H544" s="1"/>
  <c r="I527"/>
  <c r="G528"/>
  <c r="H528" s="1"/>
  <c r="I519"/>
  <c r="G520"/>
  <c r="H520" s="1"/>
  <c r="I504"/>
  <c r="I496"/>
  <c r="G390"/>
  <c r="H390" s="1"/>
  <c r="F389"/>
  <c r="F381" s="1"/>
  <c r="F380" s="1"/>
  <c r="F379" s="1"/>
  <c r="F378" s="1"/>
  <c r="I382"/>
  <c r="G383"/>
  <c r="H383" s="1"/>
  <c r="G368"/>
  <c r="H368" s="1"/>
  <c r="F367"/>
  <c r="F366" s="1"/>
  <c r="F365" s="1"/>
  <c r="F364" s="1"/>
  <c r="F353" s="1"/>
  <c r="I360"/>
  <c r="G361"/>
  <c r="H361" s="1"/>
  <c r="G350"/>
  <c r="H350" s="1"/>
  <c r="F349"/>
  <c r="G346"/>
  <c r="H346" s="1"/>
  <c r="F345"/>
  <c r="G342"/>
  <c r="H342" s="1"/>
  <c r="F341"/>
  <c r="G338"/>
  <c r="H338" s="1"/>
  <c r="F337"/>
  <c r="F324" s="1"/>
  <c r="G330"/>
  <c r="H330" s="1"/>
  <c r="G321"/>
  <c r="H321" s="1"/>
  <c r="F320"/>
  <c r="F319" s="1"/>
  <c r="F318" s="1"/>
  <c r="I311"/>
  <c r="G312"/>
  <c r="H312" s="1"/>
  <c r="I305"/>
  <c r="G294"/>
  <c r="H294" s="1"/>
  <c r="I285"/>
  <c r="G286"/>
  <c r="H286" s="1"/>
  <c r="I260"/>
  <c r="G261"/>
  <c r="H261" s="1"/>
  <c r="G248"/>
  <c r="H248" s="1"/>
  <c r="F247"/>
  <c r="F246" s="1"/>
  <c r="F245" s="1"/>
  <c r="G239"/>
  <c r="I232"/>
  <c r="I217"/>
  <c r="G218"/>
  <c r="H218" s="1"/>
  <c r="I205"/>
  <c r="I199"/>
  <c r="I191"/>
  <c r="G192"/>
  <c r="H192" s="1"/>
  <c r="I183"/>
  <c r="I157"/>
  <c r="G158"/>
  <c r="H158" s="1"/>
  <c r="G149"/>
  <c r="H149" s="1"/>
  <c r="F148"/>
  <c r="I143"/>
  <c r="G144"/>
  <c r="H144" s="1"/>
  <c r="G138"/>
  <c r="I137"/>
  <c r="G134"/>
  <c r="I133"/>
  <c r="G93"/>
  <c r="H93" s="1"/>
  <c r="I84"/>
  <c r="G85"/>
  <c r="H85" s="1"/>
  <c r="I72"/>
  <c r="G73"/>
  <c r="H73" s="1"/>
  <c r="G56"/>
  <c r="H56" s="1"/>
  <c r="F55"/>
  <c r="G44"/>
  <c r="H44" s="1"/>
  <c r="F43"/>
  <c r="F42" s="1"/>
  <c r="F41" s="1"/>
  <c r="F40" s="1"/>
  <c r="I36"/>
  <c r="G37"/>
  <c r="H37" s="1"/>
  <c r="G32"/>
  <c r="H32" s="1"/>
  <c r="I23"/>
  <c r="G24"/>
  <c r="H24" s="1"/>
  <c r="I15"/>
  <c r="I451"/>
  <c r="I443"/>
  <c r="I433"/>
  <c r="I425"/>
  <c r="G420"/>
  <c r="H420" s="1"/>
  <c r="I419"/>
  <c r="G416"/>
  <c r="H416" s="1"/>
  <c r="I415"/>
  <c r="G412"/>
  <c r="H412" s="1"/>
  <c r="I411"/>
  <c r="F1433"/>
  <c r="G1404"/>
  <c r="H1404" s="1"/>
  <c r="G1413"/>
  <c r="H1413" s="1"/>
  <c r="I604"/>
  <c r="F872"/>
  <c r="F871" s="1"/>
  <c r="F870" s="1"/>
  <c r="G882"/>
  <c r="H882" s="1"/>
  <c r="F625"/>
  <c r="G464"/>
  <c r="H464" s="1"/>
  <c r="G1518"/>
  <c r="H1518" s="1"/>
  <c r="G1501"/>
  <c r="F1497"/>
  <c r="F1496" s="1"/>
  <c r="F1495" s="1"/>
  <c r="F1494" s="1"/>
  <c r="F1493" s="1"/>
  <c r="G1475"/>
  <c r="I1474"/>
  <c r="G1403"/>
  <c r="H1403" s="1"/>
  <c r="G1392"/>
  <c r="H1392" s="1"/>
  <c r="I1391"/>
  <c r="G1366"/>
  <c r="H1366" s="1"/>
  <c r="F1365"/>
  <c r="F1364" s="1"/>
  <c r="G1351"/>
  <c r="H1351" s="1"/>
  <c r="F1350"/>
  <c r="F1342" s="1"/>
  <c r="F1341" s="1"/>
  <c r="F1340" s="1"/>
  <c r="I1343"/>
  <c r="G1344"/>
  <c r="H1344" s="1"/>
  <c r="G1335"/>
  <c r="I1334"/>
  <c r="I1321"/>
  <c r="G1322"/>
  <c r="H1322" s="1"/>
  <c r="I1313"/>
  <c r="G1314"/>
  <c r="H1314" s="1"/>
  <c r="G1286"/>
  <c r="H1286" s="1"/>
  <c r="F1285"/>
  <c r="F1284" s="1"/>
  <c r="F1283" s="1"/>
  <c r="G1272"/>
  <c r="H1272" s="1"/>
  <c r="F1271"/>
  <c r="F1270" s="1"/>
  <c r="F1269" s="1"/>
  <c r="F1268" s="1"/>
  <c r="F1267" s="1"/>
  <c r="G1264"/>
  <c r="H1264" s="1"/>
  <c r="F1263"/>
  <c r="F1262" s="1"/>
  <c r="F1261" s="1"/>
  <c r="I1250"/>
  <c r="G1251"/>
  <c r="H1251" s="1"/>
  <c r="G1236"/>
  <c r="H1236" s="1"/>
  <c r="F1235"/>
  <c r="F1227" s="1"/>
  <c r="F1226" s="1"/>
  <c r="F1225" s="1"/>
  <c r="F1224" s="1"/>
  <c r="G1229"/>
  <c r="I1228"/>
  <c r="G1198"/>
  <c r="H1198" s="1"/>
  <c r="F1197"/>
  <c r="F1196" s="1"/>
  <c r="F1195" s="1"/>
  <c r="G1514"/>
  <c r="H1514" s="1"/>
  <c r="I1513"/>
  <c r="G1510"/>
  <c r="H1510" s="1"/>
  <c r="I1509"/>
  <c r="G1497"/>
  <c r="H1497" s="1"/>
  <c r="I1496"/>
  <c r="G1469"/>
  <c r="H1469" s="1"/>
  <c r="I1468"/>
  <c r="G1451"/>
  <c r="H1451" s="1"/>
  <c r="G1439"/>
  <c r="H1439" s="1"/>
  <c r="I1417"/>
  <c r="G1418"/>
  <c r="G1372"/>
  <c r="H1372" s="1"/>
  <c r="I1371"/>
  <c r="G1365"/>
  <c r="H1365" s="1"/>
  <c r="I1364"/>
  <c r="I1123"/>
  <c r="I1118" s="1"/>
  <c r="G1124"/>
  <c r="H1124" s="1"/>
  <c r="G1119"/>
  <c r="H1119" s="1"/>
  <c r="G1113"/>
  <c r="H1113" s="1"/>
  <c r="G1094"/>
  <c r="H1094" s="1"/>
  <c r="F1093"/>
  <c r="G1093" s="1"/>
  <c r="H1093" s="1"/>
  <c r="G1082"/>
  <c r="H1082" s="1"/>
  <c r="F1081"/>
  <c r="F1080" s="1"/>
  <c r="F1079" s="1"/>
  <c r="F1078" s="1"/>
  <c r="F1057" s="1"/>
  <c r="I1074"/>
  <c r="G1075"/>
  <c r="H1075" s="1"/>
  <c r="I1061"/>
  <c r="G1062"/>
  <c r="H1062" s="1"/>
  <c r="G1039"/>
  <c r="H1039" s="1"/>
  <c r="I1030"/>
  <c r="G1031"/>
  <c r="H1031" s="1"/>
  <c r="I1001"/>
  <c r="G1002"/>
  <c r="H1002" s="1"/>
  <c r="G992"/>
  <c r="H992" s="1"/>
  <c r="G984"/>
  <c r="H984" s="1"/>
  <c r="G971"/>
  <c r="H971" s="1"/>
  <c r="F970"/>
  <c r="F969" s="1"/>
  <c r="F968" s="1"/>
  <c r="F956" s="1"/>
  <c r="G964"/>
  <c r="H964" s="1"/>
  <c r="G948"/>
  <c r="H948" s="1"/>
  <c r="G932"/>
  <c r="H932" s="1"/>
  <c r="I931"/>
  <c r="G1177"/>
  <c r="H1177" s="1"/>
  <c r="I1176"/>
  <c r="G925"/>
  <c r="H925" s="1"/>
  <c r="F924"/>
  <c r="F923" s="1"/>
  <c r="F922" s="1"/>
  <c r="F921" s="1"/>
  <c r="F920" s="1"/>
  <c r="G917"/>
  <c r="H917" s="1"/>
  <c r="F916"/>
  <c r="G913"/>
  <c r="H913" s="1"/>
  <c r="F912"/>
  <c r="G909"/>
  <c r="H909" s="1"/>
  <c r="F908"/>
  <c r="F907" s="1"/>
  <c r="F906" s="1"/>
  <c r="F905" s="1"/>
  <c r="G900"/>
  <c r="H900" s="1"/>
  <c r="I899"/>
  <c r="G881"/>
  <c r="H881" s="1"/>
  <c r="G873"/>
  <c r="H873" s="1"/>
  <c r="I872"/>
  <c r="G864"/>
  <c r="H864" s="1"/>
  <c r="F863"/>
  <c r="F862" s="1"/>
  <c r="I852"/>
  <c r="G853"/>
  <c r="H853" s="1"/>
  <c r="G840"/>
  <c r="H840" s="1"/>
  <c r="F839"/>
  <c r="F838" s="1"/>
  <c r="F837" s="1"/>
  <c r="G828"/>
  <c r="H828" s="1"/>
  <c r="F827"/>
  <c r="F826" s="1"/>
  <c r="F825" s="1"/>
  <c r="I817"/>
  <c r="G818"/>
  <c r="H818" s="1"/>
  <c r="I809"/>
  <c r="G810"/>
  <c r="H810" s="1"/>
  <c r="I797"/>
  <c r="G798"/>
  <c r="H798" s="1"/>
  <c r="I785"/>
  <c r="G786"/>
  <c r="H786" s="1"/>
  <c r="G775"/>
  <c r="H775" s="1"/>
  <c r="F774"/>
  <c r="F773" s="1"/>
  <c r="F772" s="1"/>
  <c r="G769"/>
  <c r="H769" s="1"/>
  <c r="F768"/>
  <c r="F767" s="1"/>
  <c r="F766" s="1"/>
  <c r="G763"/>
  <c r="H763" s="1"/>
  <c r="F762"/>
  <c r="F761" s="1"/>
  <c r="F760" s="1"/>
  <c r="G757"/>
  <c r="H757" s="1"/>
  <c r="F756"/>
  <c r="G756" s="1"/>
  <c r="H756" s="1"/>
  <c r="G753"/>
  <c r="H753" s="1"/>
  <c r="F752"/>
  <c r="G752" s="1"/>
  <c r="H752" s="1"/>
  <c r="G749"/>
  <c r="H749" s="1"/>
  <c r="F748"/>
  <c r="F742" s="1"/>
  <c r="F741" s="1"/>
  <c r="F740" s="1"/>
  <c r="F739" s="1"/>
  <c r="I743"/>
  <c r="G744"/>
  <c r="H744" s="1"/>
  <c r="G725"/>
  <c r="H725" s="1"/>
  <c r="F724"/>
  <c r="F723" s="1"/>
  <c r="F722" s="1"/>
  <c r="F721" s="1"/>
  <c r="F709" s="1"/>
  <c r="I717"/>
  <c r="G718"/>
  <c r="H718" s="1"/>
  <c r="I699"/>
  <c r="G700"/>
  <c r="H700" s="1"/>
  <c r="I687"/>
  <c r="G688"/>
  <c r="H688" s="1"/>
  <c r="G674"/>
  <c r="H674" s="1"/>
  <c r="I665"/>
  <c r="I655" s="1"/>
  <c r="G666"/>
  <c r="H666" s="1"/>
  <c r="G657"/>
  <c r="H657" s="1"/>
  <c r="F656"/>
  <c r="F655" s="1"/>
  <c r="F654" s="1"/>
  <c r="F653" s="1"/>
  <c r="I649"/>
  <c r="G650"/>
  <c r="H650" s="1"/>
  <c r="I643"/>
  <c r="G644"/>
  <c r="H644" s="1"/>
  <c r="I637"/>
  <c r="G638"/>
  <c r="H638" s="1"/>
  <c r="G632"/>
  <c r="H632" s="1"/>
  <c r="I625"/>
  <c r="I619" s="1"/>
  <c r="G626"/>
  <c r="H626" s="1"/>
  <c r="G620"/>
  <c r="H620" s="1"/>
  <c r="I611"/>
  <c r="G612"/>
  <c r="H612" s="1"/>
  <c r="G605"/>
  <c r="H605" s="1"/>
  <c r="F604"/>
  <c r="F603" s="1"/>
  <c r="I597"/>
  <c r="G598"/>
  <c r="H598" s="1"/>
  <c r="G589"/>
  <c r="H589" s="1"/>
  <c r="F588"/>
  <c r="F587" s="1"/>
  <c r="F586" s="1"/>
  <c r="G583"/>
  <c r="H583" s="1"/>
  <c r="F582"/>
  <c r="F581" s="1"/>
  <c r="F580" s="1"/>
  <c r="G577"/>
  <c r="H577" s="1"/>
  <c r="F576"/>
  <c r="F575" s="1"/>
  <c r="F574" s="1"/>
  <c r="G571"/>
  <c r="H571" s="1"/>
  <c r="F570"/>
  <c r="F569" s="1"/>
  <c r="F568" s="1"/>
  <c r="I559"/>
  <c r="G560"/>
  <c r="H560" s="1"/>
  <c r="G555"/>
  <c r="G552"/>
  <c r="I551"/>
  <c r="G548"/>
  <c r="I547"/>
  <c r="G539"/>
  <c r="H539" s="1"/>
  <c r="F538"/>
  <c r="G538" s="1"/>
  <c r="H538" s="1"/>
  <c r="I533"/>
  <c r="G534"/>
  <c r="H534" s="1"/>
  <c r="I523"/>
  <c r="G524"/>
  <c r="H524" s="1"/>
  <c r="G515"/>
  <c r="H515" s="1"/>
  <c r="F514"/>
  <c r="F513" s="1"/>
  <c r="F512" s="1"/>
  <c r="G506"/>
  <c r="H506" s="1"/>
  <c r="F505"/>
  <c r="F504" s="1"/>
  <c r="F503" s="1"/>
  <c r="G498"/>
  <c r="H498" s="1"/>
  <c r="F497"/>
  <c r="F496" s="1"/>
  <c r="F495" s="1"/>
  <c r="G490"/>
  <c r="H490" s="1"/>
  <c r="F489"/>
  <c r="G489" s="1"/>
  <c r="H489" s="1"/>
  <c r="G484"/>
  <c r="H484" s="1"/>
  <c r="F483"/>
  <c r="G483" s="1"/>
  <c r="H483" s="1"/>
  <c r="G924"/>
  <c r="H924" s="1"/>
  <c r="I923"/>
  <c r="G916"/>
  <c r="H916" s="1"/>
  <c r="G912"/>
  <c r="H912" s="1"/>
  <c r="G908"/>
  <c r="H908" s="1"/>
  <c r="I907"/>
  <c r="G894"/>
  <c r="H894" s="1"/>
  <c r="I893"/>
  <c r="G887"/>
  <c r="G475"/>
  <c r="H475" s="1"/>
  <c r="G456"/>
  <c r="H456" s="1"/>
  <c r="F452"/>
  <c r="G445"/>
  <c r="H445" s="1"/>
  <c r="F444"/>
  <c r="F443" s="1"/>
  <c r="F442" s="1"/>
  <c r="F441" s="1"/>
  <c r="F440" s="1"/>
  <c r="G435"/>
  <c r="H435" s="1"/>
  <c r="F434"/>
  <c r="F433" s="1"/>
  <c r="F432" s="1"/>
  <c r="F431" s="1"/>
  <c r="F430" s="1"/>
  <c r="G427"/>
  <c r="H427" s="1"/>
  <c r="F426"/>
  <c r="F425" s="1"/>
  <c r="F424" s="1"/>
  <c r="F423" s="1"/>
  <c r="F407" s="1"/>
  <c r="G400"/>
  <c r="I399"/>
  <c r="G395"/>
  <c r="I394"/>
  <c r="G389"/>
  <c r="H389" s="1"/>
  <c r="I374"/>
  <c r="G375"/>
  <c r="H375" s="1"/>
  <c r="I366"/>
  <c r="G367"/>
  <c r="H367" s="1"/>
  <c r="I356"/>
  <c r="G357"/>
  <c r="H357" s="1"/>
  <c r="G349"/>
  <c r="H349" s="1"/>
  <c r="G345"/>
  <c r="H345" s="1"/>
  <c r="G341"/>
  <c r="H341" s="1"/>
  <c r="G337"/>
  <c r="H337" s="1"/>
  <c r="G334"/>
  <c r="I325"/>
  <c r="G326"/>
  <c r="H326" s="1"/>
  <c r="I319"/>
  <c r="G320"/>
  <c r="H320" s="1"/>
  <c r="G307"/>
  <c r="H307" s="1"/>
  <c r="F306"/>
  <c r="F305" s="1"/>
  <c r="F304" s="1"/>
  <c r="F303" s="1"/>
  <c r="F281" s="1"/>
  <c r="F280" s="1"/>
  <c r="I299"/>
  <c r="G300"/>
  <c r="H300" s="1"/>
  <c r="G290"/>
  <c r="H290" s="1"/>
  <c r="I275"/>
  <c r="G276"/>
  <c r="H276" s="1"/>
  <c r="I246"/>
  <c r="G247"/>
  <c r="H247" s="1"/>
  <c r="G234"/>
  <c r="H234" s="1"/>
  <c r="F233"/>
  <c r="F232" s="1"/>
  <c r="F231" s="1"/>
  <c r="F230" s="1"/>
  <c r="F214" s="1"/>
  <c r="G211"/>
  <c r="H211" s="1"/>
  <c r="F210"/>
  <c r="G210" s="1"/>
  <c r="H210" s="1"/>
  <c r="G207"/>
  <c r="H207" s="1"/>
  <c r="F206"/>
  <c r="F205" s="1"/>
  <c r="F204" s="1"/>
  <c r="G201"/>
  <c r="H201" s="1"/>
  <c r="F200"/>
  <c r="F199" s="1"/>
  <c r="F189" s="1"/>
  <c r="F188" s="1"/>
  <c r="I195"/>
  <c r="G196"/>
  <c r="H196" s="1"/>
  <c r="G185"/>
  <c r="H185" s="1"/>
  <c r="F184"/>
  <c r="F183" s="1"/>
  <c r="F177" s="1"/>
  <c r="F176" s="1"/>
  <c r="I179"/>
  <c r="G180"/>
  <c r="H180" s="1"/>
  <c r="G167"/>
  <c r="H167" s="1"/>
  <c r="F166"/>
  <c r="G166" s="1"/>
  <c r="H166" s="1"/>
  <c r="G162"/>
  <c r="H162" s="1"/>
  <c r="G148"/>
  <c r="H148" s="1"/>
  <c r="I127"/>
  <c r="G128"/>
  <c r="H128" s="1"/>
  <c r="G123"/>
  <c r="I114"/>
  <c r="G115"/>
  <c r="H115" s="1"/>
  <c r="G106"/>
  <c r="H106" s="1"/>
  <c r="F105"/>
  <c r="I98"/>
  <c r="G99"/>
  <c r="H99" s="1"/>
  <c r="G89"/>
  <c r="H89" s="1"/>
  <c r="I78"/>
  <c r="G79"/>
  <c r="H79" s="1"/>
  <c r="I62"/>
  <c r="G63"/>
  <c r="H63" s="1"/>
  <c r="G55"/>
  <c r="H55" s="1"/>
  <c r="I42"/>
  <c r="G43"/>
  <c r="H43" s="1"/>
  <c r="G28"/>
  <c r="H28" s="1"/>
  <c r="G17"/>
  <c r="H17" s="1"/>
  <c r="F16"/>
  <c r="F15" s="1"/>
  <c r="F14" s="1"/>
  <c r="F13" s="1"/>
  <c r="F12" s="1"/>
  <c r="F11" s="1"/>
  <c r="G469"/>
  <c r="G463"/>
  <c r="H463" s="1"/>
  <c r="F1424"/>
  <c r="F1423" s="1"/>
  <c r="F1422" s="1"/>
  <c r="G1426"/>
  <c r="H1426" s="1"/>
  <c r="F1250"/>
  <c r="F1249" s="1"/>
  <c r="F1248" s="1"/>
  <c r="F1247" s="1"/>
  <c r="F1246" s="1"/>
  <c r="G1430"/>
  <c r="H1430" s="1"/>
  <c r="G1393"/>
  <c r="H1393" s="1"/>
  <c r="F1209"/>
  <c r="F1208" s="1"/>
  <c r="F1202" s="1"/>
  <c r="F1201" s="1"/>
  <c r="I988"/>
  <c r="I944"/>
  <c r="F1130"/>
  <c r="F794"/>
  <c r="F114"/>
  <c r="G476"/>
  <c r="H476" s="1"/>
  <c r="F11" i="23"/>
  <c r="K1102"/>
  <c r="L1102" s="1"/>
  <c r="M1092"/>
  <c r="G516"/>
  <c r="H516" s="1"/>
  <c r="I515"/>
  <c r="J356"/>
  <c r="K357"/>
  <c r="L357" s="1"/>
  <c r="K102"/>
  <c r="L102" s="1"/>
  <c r="M61"/>
  <c r="C72" i="20"/>
  <c r="D72" s="1"/>
  <c r="E72" s="1"/>
  <c r="D7"/>
  <c r="E7" s="1"/>
  <c r="G337" i="23"/>
  <c r="H337" s="1"/>
  <c r="G327"/>
  <c r="H327" s="1"/>
  <c r="M1002"/>
  <c r="K1003"/>
  <c r="L1003" s="1"/>
  <c r="K525"/>
  <c r="L525" s="1"/>
  <c r="J484"/>
  <c r="K484" s="1"/>
  <c r="L484" s="1"/>
  <c r="G72" i="20"/>
  <c r="H72" s="1"/>
  <c r="I72" s="1"/>
  <c r="H7"/>
  <c r="I7" s="1"/>
  <c r="C80" i="9"/>
  <c r="D80" s="1"/>
  <c r="E80" s="1"/>
  <c r="D7"/>
  <c r="E7" s="1"/>
  <c r="G281" i="23"/>
  <c r="H281" s="1"/>
  <c r="K16"/>
  <c r="L16" s="1"/>
  <c r="M15"/>
  <c r="G526"/>
  <c r="H526" s="1"/>
  <c r="G335"/>
  <c r="H335" s="1"/>
  <c r="G336"/>
  <c r="H336" s="1"/>
  <c r="F317" i="24" l="1"/>
  <c r="F316" s="1"/>
  <c r="G1053"/>
  <c r="I1052"/>
  <c r="G1052" s="1"/>
  <c r="I1143"/>
  <c r="G1150"/>
  <c r="G952"/>
  <c r="I951"/>
  <c r="G951" s="1"/>
  <c r="I513"/>
  <c r="G1526"/>
  <c r="F104"/>
  <c r="F103" s="1"/>
  <c r="F451"/>
  <c r="F450" s="1"/>
  <c r="F449" s="1"/>
  <c r="F980"/>
  <c r="F979" s="1"/>
  <c r="G655"/>
  <c r="H655" s="1"/>
  <c r="I654"/>
  <c r="I1117"/>
  <c r="G513"/>
  <c r="H513" s="1"/>
  <c r="I512"/>
  <c r="G988"/>
  <c r="H988" s="1"/>
  <c r="G42"/>
  <c r="H42" s="1"/>
  <c r="I41"/>
  <c r="G78"/>
  <c r="H78" s="1"/>
  <c r="I77"/>
  <c r="G114"/>
  <c r="H114" s="1"/>
  <c r="G179"/>
  <c r="H179" s="1"/>
  <c r="I178"/>
  <c r="G246"/>
  <c r="H246" s="1"/>
  <c r="I245"/>
  <c r="G299"/>
  <c r="H299" s="1"/>
  <c r="I298"/>
  <c r="G325"/>
  <c r="H325" s="1"/>
  <c r="I324"/>
  <c r="G366"/>
  <c r="H366" s="1"/>
  <c r="I365"/>
  <c r="G399"/>
  <c r="I922"/>
  <c r="G923"/>
  <c r="H923" s="1"/>
  <c r="G533"/>
  <c r="H533" s="1"/>
  <c r="G547"/>
  <c r="G597"/>
  <c r="H597" s="1"/>
  <c r="G637"/>
  <c r="H637" s="1"/>
  <c r="I636"/>
  <c r="G649"/>
  <c r="H649" s="1"/>
  <c r="I648"/>
  <c r="G687"/>
  <c r="H687" s="1"/>
  <c r="G717"/>
  <c r="H717" s="1"/>
  <c r="G785"/>
  <c r="H785" s="1"/>
  <c r="G809"/>
  <c r="H809" s="1"/>
  <c r="G852"/>
  <c r="H852" s="1"/>
  <c r="I851"/>
  <c r="I871"/>
  <c r="G872"/>
  <c r="H872" s="1"/>
  <c r="I898"/>
  <c r="G899"/>
  <c r="H899" s="1"/>
  <c r="I1175"/>
  <c r="G1176"/>
  <c r="H1176" s="1"/>
  <c r="G1001"/>
  <c r="H1001" s="1"/>
  <c r="I1000"/>
  <c r="G1061"/>
  <c r="H1061" s="1"/>
  <c r="I1060"/>
  <c r="G1364"/>
  <c r="H1364" s="1"/>
  <c r="I1370"/>
  <c r="G1371"/>
  <c r="H1371" s="1"/>
  <c r="G1417"/>
  <c r="I1416"/>
  <c r="I1467"/>
  <c r="G1468"/>
  <c r="H1468" s="1"/>
  <c r="I1495"/>
  <c r="G1496"/>
  <c r="H1496" s="1"/>
  <c r="I1508"/>
  <c r="G1509"/>
  <c r="H1509" s="1"/>
  <c r="G1228"/>
  <c r="H1228" s="1"/>
  <c r="I1227"/>
  <c r="G1250"/>
  <c r="H1250" s="1"/>
  <c r="I1249"/>
  <c r="G1321"/>
  <c r="H1321" s="1"/>
  <c r="I1320"/>
  <c r="G1334"/>
  <c r="I1333"/>
  <c r="G1343"/>
  <c r="H1343" s="1"/>
  <c r="I1342"/>
  <c r="G1391"/>
  <c r="H1391" s="1"/>
  <c r="I603"/>
  <c r="G604"/>
  <c r="H604" s="1"/>
  <c r="I410"/>
  <c r="G411"/>
  <c r="H411" s="1"/>
  <c r="G419"/>
  <c r="H419" s="1"/>
  <c r="I424"/>
  <c r="G425"/>
  <c r="H425" s="1"/>
  <c r="I442"/>
  <c r="G443"/>
  <c r="H443" s="1"/>
  <c r="G15"/>
  <c r="H15" s="1"/>
  <c r="I14"/>
  <c r="G36"/>
  <c r="H36" s="1"/>
  <c r="G84"/>
  <c r="H84" s="1"/>
  <c r="I83"/>
  <c r="G137"/>
  <c r="G143"/>
  <c r="H143" s="1"/>
  <c r="I132"/>
  <c r="G183"/>
  <c r="H183" s="1"/>
  <c r="G199"/>
  <c r="H199" s="1"/>
  <c r="G217"/>
  <c r="H217" s="1"/>
  <c r="I216"/>
  <c r="G260"/>
  <c r="H260" s="1"/>
  <c r="I259"/>
  <c r="G305"/>
  <c r="H305" s="1"/>
  <c r="G360"/>
  <c r="H360" s="1"/>
  <c r="G496"/>
  <c r="H496" s="1"/>
  <c r="I495"/>
  <c r="G527"/>
  <c r="H527" s="1"/>
  <c r="G569"/>
  <c r="H569" s="1"/>
  <c r="I568"/>
  <c r="G581"/>
  <c r="H581" s="1"/>
  <c r="I580"/>
  <c r="G593"/>
  <c r="H593" s="1"/>
  <c r="I592"/>
  <c r="G693"/>
  <c r="H693" s="1"/>
  <c r="I692"/>
  <c r="G723"/>
  <c r="H723" s="1"/>
  <c r="I722"/>
  <c r="G761"/>
  <c r="H761" s="1"/>
  <c r="I760"/>
  <c r="G773"/>
  <c r="H773" s="1"/>
  <c r="I772"/>
  <c r="G789"/>
  <c r="H789" s="1"/>
  <c r="G813"/>
  <c r="H813" s="1"/>
  <c r="G821"/>
  <c r="G826"/>
  <c r="H826" s="1"/>
  <c r="I825"/>
  <c r="G833"/>
  <c r="I832"/>
  <c r="G838"/>
  <c r="H838" s="1"/>
  <c r="I837"/>
  <c r="G862"/>
  <c r="H862" s="1"/>
  <c r="G1185"/>
  <c r="H1185" s="1"/>
  <c r="G959"/>
  <c r="H959" s="1"/>
  <c r="I958"/>
  <c r="G975"/>
  <c r="H975" s="1"/>
  <c r="I974"/>
  <c r="G1024"/>
  <c r="H1024" s="1"/>
  <c r="I1023"/>
  <c r="G1067"/>
  <c r="H1067" s="1"/>
  <c r="I1066"/>
  <c r="G1109"/>
  <c r="H1109" s="1"/>
  <c r="I1108"/>
  <c r="I1398"/>
  <c r="G1399"/>
  <c r="H1399" s="1"/>
  <c r="G1204"/>
  <c r="I1203"/>
  <c r="G1209"/>
  <c r="H1209" s="1"/>
  <c r="I1208"/>
  <c r="G1270"/>
  <c r="H1270" s="1"/>
  <c r="I1269"/>
  <c r="G1304"/>
  <c r="H1304" s="1"/>
  <c r="I1299"/>
  <c r="G1424"/>
  <c r="H1424" s="1"/>
  <c r="I1433"/>
  <c r="I1423" s="1"/>
  <c r="G1434"/>
  <c r="H1434" s="1"/>
  <c r="F175"/>
  <c r="F511"/>
  <c r="F1339"/>
  <c r="F1245" s="1"/>
  <c r="G434"/>
  <c r="H434" s="1"/>
  <c r="G452"/>
  <c r="H452" s="1"/>
  <c r="G105"/>
  <c r="H105" s="1"/>
  <c r="F132"/>
  <c r="F131" s="1"/>
  <c r="G206"/>
  <c r="H206" s="1"/>
  <c r="G233"/>
  <c r="H233" s="1"/>
  <c r="G505"/>
  <c r="H505" s="1"/>
  <c r="G576"/>
  <c r="H576" s="1"/>
  <c r="G588"/>
  <c r="H588" s="1"/>
  <c r="G768"/>
  <c r="H768" s="1"/>
  <c r="G970"/>
  <c r="H970" s="1"/>
  <c r="G1081"/>
  <c r="H1081" s="1"/>
  <c r="F1118"/>
  <c r="F1117" s="1"/>
  <c r="F1106" s="1"/>
  <c r="F1098" s="1"/>
  <c r="G1235"/>
  <c r="H1235" s="1"/>
  <c r="G1263"/>
  <c r="H1263" s="1"/>
  <c r="G1285"/>
  <c r="H1285" s="1"/>
  <c r="I943"/>
  <c r="G944"/>
  <c r="H944" s="1"/>
  <c r="G62"/>
  <c r="H62" s="1"/>
  <c r="I61"/>
  <c r="G98"/>
  <c r="H98" s="1"/>
  <c r="I97"/>
  <c r="G127"/>
  <c r="H127" s="1"/>
  <c r="G195"/>
  <c r="H195" s="1"/>
  <c r="G275"/>
  <c r="H275" s="1"/>
  <c r="I274"/>
  <c r="G319"/>
  <c r="H319" s="1"/>
  <c r="I318"/>
  <c r="G356"/>
  <c r="H356" s="1"/>
  <c r="I355"/>
  <c r="G374"/>
  <c r="H374" s="1"/>
  <c r="I373"/>
  <c r="G394"/>
  <c r="I393"/>
  <c r="I892"/>
  <c r="G893"/>
  <c r="H893" s="1"/>
  <c r="I906"/>
  <c r="G907"/>
  <c r="H907" s="1"/>
  <c r="G523"/>
  <c r="H523" s="1"/>
  <c r="G551"/>
  <c r="G559"/>
  <c r="H559" s="1"/>
  <c r="G611"/>
  <c r="H611" s="1"/>
  <c r="G625"/>
  <c r="H625" s="1"/>
  <c r="G643"/>
  <c r="H643" s="1"/>
  <c r="I642"/>
  <c r="G665"/>
  <c r="H665" s="1"/>
  <c r="G699"/>
  <c r="H699" s="1"/>
  <c r="I698"/>
  <c r="G743"/>
  <c r="H743" s="1"/>
  <c r="I742"/>
  <c r="G797"/>
  <c r="H797" s="1"/>
  <c r="I796"/>
  <c r="G817"/>
  <c r="H817" s="1"/>
  <c r="I930"/>
  <c r="G931"/>
  <c r="H931" s="1"/>
  <c r="G1030"/>
  <c r="H1030" s="1"/>
  <c r="I1029"/>
  <c r="G1074"/>
  <c r="H1074" s="1"/>
  <c r="G1123"/>
  <c r="H1123" s="1"/>
  <c r="G1513"/>
  <c r="H1513" s="1"/>
  <c r="G1313"/>
  <c r="H1313" s="1"/>
  <c r="I1312"/>
  <c r="G1474"/>
  <c r="I1473"/>
  <c r="G415"/>
  <c r="H415" s="1"/>
  <c r="I432"/>
  <c r="G433"/>
  <c r="H433" s="1"/>
  <c r="I450"/>
  <c r="G451"/>
  <c r="H451" s="1"/>
  <c r="G23"/>
  <c r="H23" s="1"/>
  <c r="I22"/>
  <c r="G72"/>
  <c r="H72" s="1"/>
  <c r="I71"/>
  <c r="G133"/>
  <c r="G157"/>
  <c r="H157" s="1"/>
  <c r="G191"/>
  <c r="H191" s="1"/>
  <c r="I190"/>
  <c r="G205"/>
  <c r="H205" s="1"/>
  <c r="I204"/>
  <c r="G232"/>
  <c r="H232" s="1"/>
  <c r="I231"/>
  <c r="G285"/>
  <c r="H285" s="1"/>
  <c r="I284"/>
  <c r="G311"/>
  <c r="H311" s="1"/>
  <c r="I310"/>
  <c r="G382"/>
  <c r="H382" s="1"/>
  <c r="I381"/>
  <c r="G504"/>
  <c r="H504" s="1"/>
  <c r="I503"/>
  <c r="G519"/>
  <c r="H519" s="1"/>
  <c r="G543"/>
  <c r="H543" s="1"/>
  <c r="G575"/>
  <c r="H575" s="1"/>
  <c r="I574"/>
  <c r="G587"/>
  <c r="H587" s="1"/>
  <c r="I586"/>
  <c r="G615"/>
  <c r="H615" s="1"/>
  <c r="G683"/>
  <c r="H683" s="1"/>
  <c r="I682"/>
  <c r="G713"/>
  <c r="H713" s="1"/>
  <c r="I712"/>
  <c r="G733"/>
  <c r="H733" s="1"/>
  <c r="I732"/>
  <c r="G767"/>
  <c r="H767" s="1"/>
  <c r="I766"/>
  <c r="G781"/>
  <c r="H781" s="1"/>
  <c r="I780"/>
  <c r="G805"/>
  <c r="H805" s="1"/>
  <c r="G846"/>
  <c r="H846" s="1"/>
  <c r="I845"/>
  <c r="G1181"/>
  <c r="G937"/>
  <c r="H937" s="1"/>
  <c r="I936"/>
  <c r="G969"/>
  <c r="H969" s="1"/>
  <c r="I968"/>
  <c r="G995"/>
  <c r="H995" s="1"/>
  <c r="G1048"/>
  <c r="H1048" s="1"/>
  <c r="I1047"/>
  <c r="G1080"/>
  <c r="H1080" s="1"/>
  <c r="I1079"/>
  <c r="G1130"/>
  <c r="H1130" s="1"/>
  <c r="G1159"/>
  <c r="I1158"/>
  <c r="I1165"/>
  <c r="G1166"/>
  <c r="H1166" s="1"/>
  <c r="G1382"/>
  <c r="H1382" s="1"/>
  <c r="I1195"/>
  <c r="G1196"/>
  <c r="H1196" s="1"/>
  <c r="G1262"/>
  <c r="H1262" s="1"/>
  <c r="I1261"/>
  <c r="G1284"/>
  <c r="H1284" s="1"/>
  <c r="I1283"/>
  <c r="G1327"/>
  <c r="H1327" s="1"/>
  <c r="I1326"/>
  <c r="G1411"/>
  <c r="H1411" s="1"/>
  <c r="G1446"/>
  <c r="H1446" s="1"/>
  <c r="F102"/>
  <c r="F68" s="1"/>
  <c r="F67" s="1"/>
  <c r="I983"/>
  <c r="F869"/>
  <c r="F868" s="1"/>
  <c r="G426"/>
  <c r="H426" s="1"/>
  <c r="G444"/>
  <c r="H444" s="1"/>
  <c r="G16"/>
  <c r="H16" s="1"/>
  <c r="I104"/>
  <c r="G184"/>
  <c r="H184" s="1"/>
  <c r="G200"/>
  <c r="H200" s="1"/>
  <c r="G306"/>
  <c r="H306" s="1"/>
  <c r="F315"/>
  <c r="G497"/>
  <c r="H497" s="1"/>
  <c r="G514"/>
  <c r="H514" s="1"/>
  <c r="G570"/>
  <c r="H570" s="1"/>
  <c r="G582"/>
  <c r="H582" s="1"/>
  <c r="F619"/>
  <c r="F602" s="1"/>
  <c r="F601" s="1"/>
  <c r="F448" s="1"/>
  <c r="F439" s="1"/>
  <c r="G656"/>
  <c r="H656" s="1"/>
  <c r="G724"/>
  <c r="H724" s="1"/>
  <c r="G748"/>
  <c r="H748" s="1"/>
  <c r="G762"/>
  <c r="H762" s="1"/>
  <c r="G774"/>
  <c r="H774" s="1"/>
  <c r="G827"/>
  <c r="H827" s="1"/>
  <c r="G839"/>
  <c r="H839" s="1"/>
  <c r="F850"/>
  <c r="F793" s="1"/>
  <c r="F728" s="1"/>
  <c r="G863"/>
  <c r="H863" s="1"/>
  <c r="F1156"/>
  <c r="G1197"/>
  <c r="H1197" s="1"/>
  <c r="G1271"/>
  <c r="H1271" s="1"/>
  <c r="G1350"/>
  <c r="H1350" s="1"/>
  <c r="M1001" i="23"/>
  <c r="K1002"/>
  <c r="L1002" s="1"/>
  <c r="K61"/>
  <c r="L61" s="1"/>
  <c r="M60"/>
  <c r="K60" s="1"/>
  <c r="L60" s="1"/>
  <c r="G515"/>
  <c r="H515" s="1"/>
  <c r="I502"/>
  <c r="K1092"/>
  <c r="L1092" s="1"/>
  <c r="M1091"/>
  <c r="K15"/>
  <c r="L15" s="1"/>
  <c r="M14"/>
  <c r="J355"/>
  <c r="K356"/>
  <c r="L356" s="1"/>
  <c r="G1143" i="24" l="1"/>
  <c r="F1020"/>
  <c r="G1423"/>
  <c r="H1423" s="1"/>
  <c r="F10"/>
  <c r="G104"/>
  <c r="H104" s="1"/>
  <c r="I103"/>
  <c r="G983"/>
  <c r="H983" s="1"/>
  <c r="I982"/>
  <c r="I1325"/>
  <c r="G1326"/>
  <c r="H1326" s="1"/>
  <c r="G1261"/>
  <c r="H1261" s="1"/>
  <c r="G1195"/>
  <c r="H1195" s="1"/>
  <c r="I1078"/>
  <c r="G1079"/>
  <c r="H1079" s="1"/>
  <c r="G968"/>
  <c r="H968" s="1"/>
  <c r="G845"/>
  <c r="H845" s="1"/>
  <c r="G766"/>
  <c r="H766" s="1"/>
  <c r="I711"/>
  <c r="G712"/>
  <c r="H712" s="1"/>
  <c r="G586"/>
  <c r="H586" s="1"/>
  <c r="G503"/>
  <c r="H503" s="1"/>
  <c r="G310"/>
  <c r="H310" s="1"/>
  <c r="I230"/>
  <c r="G231"/>
  <c r="H231" s="1"/>
  <c r="I189"/>
  <c r="G190"/>
  <c r="H190" s="1"/>
  <c r="I21"/>
  <c r="G22"/>
  <c r="H22" s="1"/>
  <c r="G450"/>
  <c r="H450" s="1"/>
  <c r="I449"/>
  <c r="G1312"/>
  <c r="H1312" s="1"/>
  <c r="I741"/>
  <c r="G742"/>
  <c r="H742" s="1"/>
  <c r="G642"/>
  <c r="H642" s="1"/>
  <c r="G906"/>
  <c r="H906" s="1"/>
  <c r="I905"/>
  <c r="I372"/>
  <c r="G373"/>
  <c r="H373" s="1"/>
  <c r="I317"/>
  <c r="G318"/>
  <c r="H318" s="1"/>
  <c r="I96"/>
  <c r="G97"/>
  <c r="H97" s="1"/>
  <c r="I1202"/>
  <c r="G1208"/>
  <c r="H1208" s="1"/>
  <c r="I1065"/>
  <c r="G1066"/>
  <c r="H1066" s="1"/>
  <c r="G974"/>
  <c r="H974" s="1"/>
  <c r="G832"/>
  <c r="I831"/>
  <c r="G772"/>
  <c r="H772" s="1"/>
  <c r="I721"/>
  <c r="G722"/>
  <c r="H722" s="1"/>
  <c r="G592"/>
  <c r="H592" s="1"/>
  <c r="G568"/>
  <c r="H568" s="1"/>
  <c r="I215"/>
  <c r="G216"/>
  <c r="H216" s="1"/>
  <c r="I82"/>
  <c r="G83"/>
  <c r="H83" s="1"/>
  <c r="G424"/>
  <c r="H424" s="1"/>
  <c r="I423"/>
  <c r="G603"/>
  <c r="H603" s="1"/>
  <c r="I602"/>
  <c r="I1341"/>
  <c r="G1342"/>
  <c r="H1342" s="1"/>
  <c r="I1319"/>
  <c r="G1320"/>
  <c r="H1320" s="1"/>
  <c r="I1226"/>
  <c r="G1227"/>
  <c r="H1227" s="1"/>
  <c r="G1508"/>
  <c r="H1508" s="1"/>
  <c r="I1507"/>
  <c r="G1467"/>
  <c r="H1467" s="1"/>
  <c r="I1466"/>
  <c r="G1416"/>
  <c r="G1370"/>
  <c r="H1370" s="1"/>
  <c r="I1059"/>
  <c r="G1060"/>
  <c r="H1060" s="1"/>
  <c r="G898"/>
  <c r="H898" s="1"/>
  <c r="I897"/>
  <c r="G648"/>
  <c r="H648" s="1"/>
  <c r="G324"/>
  <c r="H324" s="1"/>
  <c r="G245"/>
  <c r="H245" s="1"/>
  <c r="I76"/>
  <c r="G77"/>
  <c r="H77" s="1"/>
  <c r="I511"/>
  <c r="G512"/>
  <c r="H512" s="1"/>
  <c r="G654"/>
  <c r="H654" s="1"/>
  <c r="I304"/>
  <c r="G619"/>
  <c r="H619" s="1"/>
  <c r="G1283"/>
  <c r="H1283" s="1"/>
  <c r="G1165"/>
  <c r="H1165" s="1"/>
  <c r="I1164"/>
  <c r="G1158"/>
  <c r="I1046"/>
  <c r="G1047"/>
  <c r="H1047" s="1"/>
  <c r="I935"/>
  <c r="G936"/>
  <c r="H936" s="1"/>
  <c r="I779"/>
  <c r="G780"/>
  <c r="H780" s="1"/>
  <c r="I731"/>
  <c r="G732"/>
  <c r="H732" s="1"/>
  <c r="I681"/>
  <c r="G682"/>
  <c r="H682" s="1"/>
  <c r="G574"/>
  <c r="H574" s="1"/>
  <c r="I380"/>
  <c r="G381"/>
  <c r="H381" s="1"/>
  <c r="I283"/>
  <c r="G284"/>
  <c r="H284" s="1"/>
  <c r="G204"/>
  <c r="H204" s="1"/>
  <c r="I70"/>
  <c r="G71"/>
  <c r="H71" s="1"/>
  <c r="G432"/>
  <c r="H432" s="1"/>
  <c r="I431"/>
  <c r="I1472"/>
  <c r="G1473"/>
  <c r="I1028"/>
  <c r="G1029"/>
  <c r="H1029" s="1"/>
  <c r="G930"/>
  <c r="H930" s="1"/>
  <c r="I929"/>
  <c r="I795"/>
  <c r="G796"/>
  <c r="H796" s="1"/>
  <c r="I697"/>
  <c r="G698"/>
  <c r="H698" s="1"/>
  <c r="G892"/>
  <c r="H892" s="1"/>
  <c r="I891"/>
  <c r="G393"/>
  <c r="I354"/>
  <c r="G355"/>
  <c r="H355" s="1"/>
  <c r="I273"/>
  <c r="G274"/>
  <c r="H274" s="1"/>
  <c r="I60"/>
  <c r="G61"/>
  <c r="H61" s="1"/>
  <c r="G943"/>
  <c r="H943" s="1"/>
  <c r="I942"/>
  <c r="G1433"/>
  <c r="H1433" s="1"/>
  <c r="G1299"/>
  <c r="H1299" s="1"/>
  <c r="I1298"/>
  <c r="I1268"/>
  <c r="G1269"/>
  <c r="H1269" s="1"/>
  <c r="G1203"/>
  <c r="G1398"/>
  <c r="H1398" s="1"/>
  <c r="I1397"/>
  <c r="I1107"/>
  <c r="G1108"/>
  <c r="H1108" s="1"/>
  <c r="I1022"/>
  <c r="G1023"/>
  <c r="H1023" s="1"/>
  <c r="I957"/>
  <c r="G958"/>
  <c r="H958" s="1"/>
  <c r="G837"/>
  <c r="H837" s="1"/>
  <c r="G825"/>
  <c r="H825" s="1"/>
  <c r="G760"/>
  <c r="H760" s="1"/>
  <c r="I691"/>
  <c r="G692"/>
  <c r="H692" s="1"/>
  <c r="G580"/>
  <c r="H580" s="1"/>
  <c r="G495"/>
  <c r="H495" s="1"/>
  <c r="I258"/>
  <c r="G259"/>
  <c r="H259" s="1"/>
  <c r="I131"/>
  <c r="G132"/>
  <c r="H132" s="1"/>
  <c r="I13"/>
  <c r="G14"/>
  <c r="H14" s="1"/>
  <c r="G442"/>
  <c r="H442" s="1"/>
  <c r="I441"/>
  <c r="G410"/>
  <c r="H410" s="1"/>
  <c r="I409"/>
  <c r="G1333"/>
  <c r="I1332"/>
  <c r="I1248"/>
  <c r="G1249"/>
  <c r="H1249" s="1"/>
  <c r="G1495"/>
  <c r="H1495" s="1"/>
  <c r="I1494"/>
  <c r="I999"/>
  <c r="G1000"/>
  <c r="H1000" s="1"/>
  <c r="G1175"/>
  <c r="H1175" s="1"/>
  <c r="I1174"/>
  <c r="G871"/>
  <c r="H871" s="1"/>
  <c r="I870"/>
  <c r="I850"/>
  <c r="G851"/>
  <c r="H851" s="1"/>
  <c r="G636"/>
  <c r="H636" s="1"/>
  <c r="G922"/>
  <c r="H922" s="1"/>
  <c r="I921"/>
  <c r="I364"/>
  <c r="G365"/>
  <c r="H365" s="1"/>
  <c r="I297"/>
  <c r="G298"/>
  <c r="H298" s="1"/>
  <c r="I177"/>
  <c r="G178"/>
  <c r="H178" s="1"/>
  <c r="I40"/>
  <c r="G41"/>
  <c r="H41" s="1"/>
  <c r="G1117"/>
  <c r="H1117" s="1"/>
  <c r="G1118"/>
  <c r="H1118" s="1"/>
  <c r="J354" i="23"/>
  <c r="K355"/>
  <c r="L355" s="1"/>
  <c r="K14"/>
  <c r="L14" s="1"/>
  <c r="M13"/>
  <c r="M1000"/>
  <c r="K1001"/>
  <c r="L1001" s="1"/>
  <c r="K1091"/>
  <c r="L1091" s="1"/>
  <c r="M1031"/>
  <c r="K1031" s="1"/>
  <c r="L1031" s="1"/>
  <c r="G502"/>
  <c r="H502" s="1"/>
  <c r="I485"/>
  <c r="G40" i="24" l="1"/>
  <c r="H40" s="1"/>
  <c r="G297"/>
  <c r="H297" s="1"/>
  <c r="I869"/>
  <c r="G870"/>
  <c r="H870" s="1"/>
  <c r="G999"/>
  <c r="H999" s="1"/>
  <c r="I1493"/>
  <c r="G1494"/>
  <c r="H1494" s="1"/>
  <c r="G1248"/>
  <c r="H1248" s="1"/>
  <c r="I1247"/>
  <c r="G1332"/>
  <c r="I440"/>
  <c r="G441"/>
  <c r="H441" s="1"/>
  <c r="G13"/>
  <c r="H13" s="1"/>
  <c r="G258"/>
  <c r="H258" s="1"/>
  <c r="I257"/>
  <c r="G957"/>
  <c r="H957" s="1"/>
  <c r="I956"/>
  <c r="G1107"/>
  <c r="H1107" s="1"/>
  <c r="I1106"/>
  <c r="G1268"/>
  <c r="H1268" s="1"/>
  <c r="I1267"/>
  <c r="I1297"/>
  <c r="G1298"/>
  <c r="H1298" s="1"/>
  <c r="G273"/>
  <c r="H273" s="1"/>
  <c r="I272"/>
  <c r="G891"/>
  <c r="H891" s="1"/>
  <c r="G795"/>
  <c r="H795" s="1"/>
  <c r="I794"/>
  <c r="G1028"/>
  <c r="H1028" s="1"/>
  <c r="G283"/>
  <c r="H283" s="1"/>
  <c r="I282"/>
  <c r="G681"/>
  <c r="H681" s="1"/>
  <c r="G779"/>
  <c r="H779" s="1"/>
  <c r="I778"/>
  <c r="G1046"/>
  <c r="H1046" s="1"/>
  <c r="G1164"/>
  <c r="H1164" s="1"/>
  <c r="I1157"/>
  <c r="I303"/>
  <c r="G304"/>
  <c r="H304" s="1"/>
  <c r="G76"/>
  <c r="H76" s="1"/>
  <c r="G897"/>
  <c r="H897" s="1"/>
  <c r="G1059"/>
  <c r="H1059" s="1"/>
  <c r="I1058"/>
  <c r="I1506"/>
  <c r="G1507"/>
  <c r="H1507" s="1"/>
  <c r="G1319"/>
  <c r="H1319" s="1"/>
  <c r="I1318"/>
  <c r="G423"/>
  <c r="H423" s="1"/>
  <c r="G82"/>
  <c r="H82" s="1"/>
  <c r="G721"/>
  <c r="H721" s="1"/>
  <c r="G831"/>
  <c r="G1065"/>
  <c r="H1065" s="1"/>
  <c r="G96"/>
  <c r="H96" s="1"/>
  <c r="G372"/>
  <c r="H372" s="1"/>
  <c r="I371"/>
  <c r="G905"/>
  <c r="H905" s="1"/>
  <c r="G741"/>
  <c r="H741" s="1"/>
  <c r="I740"/>
  <c r="G449"/>
  <c r="H449" s="1"/>
  <c r="G21"/>
  <c r="H21" s="1"/>
  <c r="I20"/>
  <c r="G230"/>
  <c r="H230" s="1"/>
  <c r="G1078"/>
  <c r="H1078" s="1"/>
  <c r="I102"/>
  <c r="G103"/>
  <c r="H103" s="1"/>
  <c r="I653"/>
  <c r="G177"/>
  <c r="H177" s="1"/>
  <c r="I176"/>
  <c r="G364"/>
  <c r="H364" s="1"/>
  <c r="G921"/>
  <c r="H921" s="1"/>
  <c r="G850"/>
  <c r="H850" s="1"/>
  <c r="G1174"/>
  <c r="H1174" s="1"/>
  <c r="I1173"/>
  <c r="I408"/>
  <c r="G409"/>
  <c r="H409" s="1"/>
  <c r="G131"/>
  <c r="H131" s="1"/>
  <c r="G691"/>
  <c r="H691" s="1"/>
  <c r="G1022"/>
  <c r="H1022" s="1"/>
  <c r="I1021"/>
  <c r="I1396"/>
  <c r="G1397"/>
  <c r="H1397" s="1"/>
  <c r="I941"/>
  <c r="I920" s="1"/>
  <c r="G942"/>
  <c r="H942" s="1"/>
  <c r="G60"/>
  <c r="H60" s="1"/>
  <c r="I59"/>
  <c r="G354"/>
  <c r="H354" s="1"/>
  <c r="I353"/>
  <c r="G697"/>
  <c r="H697" s="1"/>
  <c r="G929"/>
  <c r="H929" s="1"/>
  <c r="G1472"/>
  <c r="I430"/>
  <c r="G431"/>
  <c r="H431" s="1"/>
  <c r="G70"/>
  <c r="H70" s="1"/>
  <c r="I69"/>
  <c r="G380"/>
  <c r="H380" s="1"/>
  <c r="I379"/>
  <c r="G731"/>
  <c r="H731" s="1"/>
  <c r="I730"/>
  <c r="G935"/>
  <c r="H935" s="1"/>
  <c r="G511"/>
  <c r="H511" s="1"/>
  <c r="G1466"/>
  <c r="H1466" s="1"/>
  <c r="G1226"/>
  <c r="H1226" s="1"/>
  <c r="I1225"/>
  <c r="G1341"/>
  <c r="H1341" s="1"/>
  <c r="I1340"/>
  <c r="I601"/>
  <c r="I448" s="1"/>
  <c r="G602"/>
  <c r="H602" s="1"/>
  <c r="G215"/>
  <c r="H215" s="1"/>
  <c r="I214"/>
  <c r="G1202"/>
  <c r="H1202" s="1"/>
  <c r="I1201"/>
  <c r="G317"/>
  <c r="H317" s="1"/>
  <c r="I316"/>
  <c r="G189"/>
  <c r="H189" s="1"/>
  <c r="I188"/>
  <c r="G711"/>
  <c r="H711" s="1"/>
  <c r="I710"/>
  <c r="G1325"/>
  <c r="H1325" s="1"/>
  <c r="I981"/>
  <c r="G982"/>
  <c r="H982" s="1"/>
  <c r="I1422"/>
  <c r="G485" i="23"/>
  <c r="H485" s="1"/>
  <c r="I484"/>
  <c r="K1000"/>
  <c r="L1000" s="1"/>
  <c r="M956"/>
  <c r="K956" s="1"/>
  <c r="L956" s="1"/>
  <c r="J353"/>
  <c r="K354"/>
  <c r="L354" s="1"/>
  <c r="K13"/>
  <c r="L13" s="1"/>
  <c r="M12"/>
  <c r="G448" i="24" l="1"/>
  <c r="H448" s="1"/>
  <c r="G1422"/>
  <c r="H1422" s="1"/>
  <c r="G981"/>
  <c r="H981" s="1"/>
  <c r="I980"/>
  <c r="I709"/>
  <c r="G710"/>
  <c r="H710" s="1"/>
  <c r="G188"/>
  <c r="H188" s="1"/>
  <c r="G1201"/>
  <c r="H1201" s="1"/>
  <c r="I1224"/>
  <c r="G1225"/>
  <c r="H1225" s="1"/>
  <c r="I378"/>
  <c r="G379"/>
  <c r="H379" s="1"/>
  <c r="G59"/>
  <c r="H59" s="1"/>
  <c r="G941"/>
  <c r="H941" s="1"/>
  <c r="G653"/>
  <c r="H653" s="1"/>
  <c r="G102"/>
  <c r="H102" s="1"/>
  <c r="G20"/>
  <c r="H20" s="1"/>
  <c r="I739"/>
  <c r="G740"/>
  <c r="H740" s="1"/>
  <c r="G1318"/>
  <c r="H1318" s="1"/>
  <c r="G1506"/>
  <c r="H1506" s="1"/>
  <c r="I1505"/>
  <c r="I1057"/>
  <c r="G1058"/>
  <c r="H1058" s="1"/>
  <c r="G303"/>
  <c r="H303" s="1"/>
  <c r="G1157"/>
  <c r="H1157" s="1"/>
  <c r="I281"/>
  <c r="G282"/>
  <c r="H282" s="1"/>
  <c r="I271"/>
  <c r="G272"/>
  <c r="H272" s="1"/>
  <c r="G1297"/>
  <c r="H1297" s="1"/>
  <c r="I1296"/>
  <c r="G1267"/>
  <c r="H1267" s="1"/>
  <c r="G956"/>
  <c r="H956" s="1"/>
  <c r="G440"/>
  <c r="H440" s="1"/>
  <c r="I439"/>
  <c r="I1246"/>
  <c r="G1247"/>
  <c r="H1247" s="1"/>
  <c r="G1493"/>
  <c r="H1493" s="1"/>
  <c r="I12"/>
  <c r="G316"/>
  <c r="H316" s="1"/>
  <c r="G214"/>
  <c r="H214" s="1"/>
  <c r="G601"/>
  <c r="H601" s="1"/>
  <c r="I1339"/>
  <c r="G1340"/>
  <c r="H1340" s="1"/>
  <c r="I729"/>
  <c r="G730"/>
  <c r="H730" s="1"/>
  <c r="I68"/>
  <c r="G69"/>
  <c r="H69" s="1"/>
  <c r="G430"/>
  <c r="H430" s="1"/>
  <c r="G353"/>
  <c r="H353" s="1"/>
  <c r="G1396"/>
  <c r="H1396" s="1"/>
  <c r="G1021"/>
  <c r="H1021" s="1"/>
  <c r="G408"/>
  <c r="H408" s="1"/>
  <c r="I407"/>
  <c r="G1173"/>
  <c r="H1173" s="1"/>
  <c r="I1156"/>
  <c r="G920"/>
  <c r="H920" s="1"/>
  <c r="I175"/>
  <c r="G176"/>
  <c r="H176" s="1"/>
  <c r="G371"/>
  <c r="H371" s="1"/>
  <c r="G778"/>
  <c r="H778" s="1"/>
  <c r="I793"/>
  <c r="G794"/>
  <c r="H794" s="1"/>
  <c r="I1098"/>
  <c r="I1020" s="1"/>
  <c r="G1106"/>
  <c r="H1106" s="1"/>
  <c r="I256"/>
  <c r="G257"/>
  <c r="H257" s="1"/>
  <c r="G869"/>
  <c r="H869" s="1"/>
  <c r="I868"/>
  <c r="K353" i="23"/>
  <c r="L353" s="1"/>
  <c r="J352"/>
  <c r="K12"/>
  <c r="L12" s="1"/>
  <c r="M11"/>
  <c r="G484"/>
  <c r="H484" s="1"/>
  <c r="I352"/>
  <c r="G1020" i="24" l="1"/>
  <c r="H1020" s="1"/>
  <c r="G868"/>
  <c r="H868" s="1"/>
  <c r="G256"/>
  <c r="H256" s="1"/>
  <c r="G793"/>
  <c r="H793" s="1"/>
  <c r="G407"/>
  <c r="H407" s="1"/>
  <c r="G729"/>
  <c r="H729" s="1"/>
  <c r="I728"/>
  <c r="I11"/>
  <c r="G12"/>
  <c r="H12" s="1"/>
  <c r="G1246"/>
  <c r="H1246" s="1"/>
  <c r="I1245"/>
  <c r="G281"/>
  <c r="H281" s="1"/>
  <c r="I280"/>
  <c r="G378"/>
  <c r="H378" s="1"/>
  <c r="G709"/>
  <c r="H709" s="1"/>
  <c r="I979"/>
  <c r="G980"/>
  <c r="H980" s="1"/>
  <c r="I315"/>
  <c r="G1098"/>
  <c r="H1098" s="1"/>
  <c r="G175"/>
  <c r="H175" s="1"/>
  <c r="G1156"/>
  <c r="H1156" s="1"/>
  <c r="G68"/>
  <c r="H68" s="1"/>
  <c r="I67"/>
  <c r="G1339"/>
  <c r="H1339" s="1"/>
  <c r="G439"/>
  <c r="H439" s="1"/>
  <c r="G1296"/>
  <c r="H1296" s="1"/>
  <c r="G271"/>
  <c r="H271" s="1"/>
  <c r="G1057"/>
  <c r="H1057" s="1"/>
  <c r="I1504"/>
  <c r="G1505"/>
  <c r="H1505" s="1"/>
  <c r="G739"/>
  <c r="H739" s="1"/>
  <c r="G1224"/>
  <c r="H1224" s="1"/>
  <c r="G352" i="23"/>
  <c r="H352" s="1"/>
  <c r="I351"/>
  <c r="J351"/>
  <c r="K352"/>
  <c r="L352" s="1"/>
  <c r="G1504" i="24" l="1"/>
  <c r="H1504" s="1"/>
  <c r="G67"/>
  <c r="H67" s="1"/>
  <c r="G1245"/>
  <c r="H1245" s="1"/>
  <c r="G11"/>
  <c r="H11" s="1"/>
  <c r="I10"/>
  <c r="G728"/>
  <c r="H728" s="1"/>
  <c r="G315"/>
  <c r="H315" s="1"/>
  <c r="G979"/>
  <c r="H979" s="1"/>
  <c r="G280"/>
  <c r="H280" s="1"/>
  <c r="K351" i="23"/>
  <c r="L351" s="1"/>
  <c r="J11"/>
  <c r="K11" s="1"/>
  <c r="L11" s="1"/>
  <c r="G351"/>
  <c r="H351" s="1"/>
  <c r="I11"/>
  <c r="G11" s="1"/>
  <c r="H11" s="1"/>
  <c r="G10" i="24" l="1"/>
  <c r="H10" s="1"/>
</calcChain>
</file>

<file path=xl/sharedStrings.xml><?xml version="1.0" encoding="utf-8"?>
<sst xmlns="http://schemas.openxmlformats.org/spreadsheetml/2006/main" count="13620" uniqueCount="841">
  <si>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органов,а также в результате деятельности казенных учреждений</t>
  </si>
  <si>
    <t>Субвенции на осуществление полномочий в области оборота этилового спирта, алкогольной и спиртосодержащей продукции за счет средств бюджета автономного округа</t>
  </si>
  <si>
    <t>Субвенции на осуществление полномочий по созданию и обеспечению деятельности административных комиссий за счет средств бюджета автономного округа</t>
  </si>
  <si>
    <t>Субвенции  на осуществление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</si>
  <si>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Субвенции  на осуществление полномочий по государственному управлению охраной труда за счет средств бюджета автономного округа</t>
  </si>
  <si>
    <t>Субвенции на осуществление деятельности по опеке и попечительству за счет средств бюджета автономного округа</t>
  </si>
  <si>
    <t>Мероприятия по укреплению комплексной безопасности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города Нефтеюганске на 2014-2020 годы"</t>
  </si>
  <si>
    <t>0210062</t>
  </si>
  <si>
    <t>Субвенция на развитие агропромышленного комплекса и рынка сельскохозяйственной продукции , сырья и продовольствия в ХМАО- Югре за счет средств  бюджета автономного округа</t>
  </si>
  <si>
    <t>4045514</t>
  </si>
  <si>
    <t>Подпрограмма "Развития малого и среднего предпринимательства" муниципальной программы "Социально - экономическое развитие города Нефтеюганска на 2014-2020 годы"</t>
  </si>
  <si>
    <t>1670000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</si>
  <si>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 муниципальной программы "Социально - экономическое развитие города Нефтеюганска на 2014-2020 годы"</t>
  </si>
  <si>
    <t>1672127</t>
  </si>
  <si>
    <t>4045513</t>
  </si>
  <si>
    <t>Доплата к пенсии муниципальных служащих</t>
  </si>
  <si>
    <t>4043167</t>
  </si>
  <si>
    <t>Пособия, компенсации, меры социальной поддержки по публичным нормативным обязательствам</t>
  </si>
  <si>
    <t>Расходы на обеспечение деятельности (оказание услуг) муниципальных  учреждений, в том числе на предоставление муниципальным бюджетным и автономным учреждениям субсидий</t>
  </si>
  <si>
    <t>4030059</t>
  </si>
  <si>
    <t>Предоставление субсидий бюджетным, автономным учреждениям и иным некоммерческим организациям</t>
  </si>
  <si>
    <t>Муниципальная программа "Управление муниципальными финансами в городе Нефтеюганске в 2014-2020 годах"</t>
  </si>
  <si>
    <t>1900000</t>
  </si>
  <si>
    <t>Подпрограмма "Организация бюджетного процесса в городе Нефтеюганске" муниципальной программы "Управление муниципальными финансами в городе Нефтеюганске в 2014-2020 годах"</t>
  </si>
  <si>
    <t>1910000</t>
  </si>
  <si>
    <t>Расходы на обеспечение функций  органов местного самоуправления в рамках подпрограммы "Организация бюджетного процесса в городе Нефтеюганске" муниципальной программы "Управление муниципальными финансами в городе Нефтеюганске в 2014-2020 годах"</t>
  </si>
  <si>
    <t>1910204</t>
  </si>
  <si>
    <t>4020000</t>
  </si>
  <si>
    <t>Расходы резервных  фондов местных администраций</t>
  </si>
  <si>
    <t>4027005</t>
  </si>
  <si>
    <t>Подпрограмма "Управление муниципальным долгом города Нефтеюганска" муниципальной программы "Управление муниципальными финансами в городе Нефтеюганске в 2014-2020 годах"</t>
  </si>
  <si>
    <t>1920000</t>
  </si>
  <si>
    <t>Муниципальные  гарантии в рамках  подпрограммы "Управление муниципальным долгом города Нефтеюганска" муниципальной программы "Управление муниципальными финансами в городе Нефтеюганске в 2014-2020 годах"</t>
  </si>
  <si>
    <t>1920303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</si>
  <si>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</si>
  <si>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</t>
  </si>
  <si>
    <t>Подпрограмма "Развитие информационной системы управления муниципальными финансами города Нефтеюганска" муниципальной программы "Управление муниципальными финансами в городе Нефтеюганске в 2014-2020 годах"</t>
  </si>
  <si>
    <t>1930000</t>
  </si>
  <si>
    <t>Реализация мероприятий подпрограммы "Развитие информационной системы управления муниципальными финансами города Нефтеюганска" муниципальной программы "Управление муниципальными финансами в городе Нефтеюганске в 2014-2020 годах"</t>
  </si>
  <si>
    <t>1932139</t>
  </si>
  <si>
    <t>Другие вопросы в области здравоохранения</t>
  </si>
  <si>
    <t>0909</t>
  </si>
  <si>
    <t>Строительства, реконструкция, капитальный ремонт и иные мероприятия по объектам муниципальной собственности города Нефтеюганска в рамках муниципальной программы "Управление муниципальным имуществом города Нефтеюганска на 2014-2020 годы"</t>
  </si>
  <si>
    <t>2200248</t>
  </si>
  <si>
    <t>Бюджетные инвестиции в объекты капитального строительства государственной (муниципальной) собственности</t>
  </si>
  <si>
    <t xml:space="preserve">Мероприятия по проведению капитальных ремонтов зданий, сооружений, предназначенных для размещения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городе Нефтеюганске на 2014-2020 годы" </t>
  </si>
  <si>
    <t>0210063</t>
  </si>
  <si>
    <t>Мероприятия по благостройству и озеленению города подпрограммы "Повышение уровня благоустроенности города" муниципальной программы "Развитие жилищно-коммунального комплекса в городе Нефтеюганске в 2014-2020 годах"</t>
  </si>
  <si>
    <t>Прочие мероприятия органов местного самоуправления в рамках подпрограммы "Содействие развитию градостроительной деятельности"</t>
  </si>
  <si>
    <t>1120240</t>
  </si>
  <si>
    <t>Территориальная избирательная комиссия города Нефтеюганска</t>
  </si>
  <si>
    <t>441</t>
  </si>
  <si>
    <t>Обеспечение проведения выборов и референдумов</t>
  </si>
  <si>
    <t>4010000</t>
  </si>
  <si>
    <t>Проведение выборов в представительные органы муниципального образования</t>
  </si>
  <si>
    <t>4010201</t>
  </si>
  <si>
    <t>0250240</t>
  </si>
  <si>
    <t>Мероприятия по землеустройству и землепользованию в рамках муниципальной программы "Управление муниципальным имуществом города Нефтеюганска на 2014-2020 годы"</t>
  </si>
  <si>
    <t>2200242</t>
  </si>
  <si>
    <t>Муниципальная программа "Обеспечение доступным и комфортным жильем жителей  города Нефтеюганска в  2014-2020 годах"</t>
  </si>
  <si>
    <t>1100000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</si>
  <si>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 города Нефтеюганска в  2014-2020 годах"</t>
  </si>
  <si>
    <t>1130000</t>
  </si>
  <si>
    <t>Реализация мероприятий по строительству и приобретению жилья подпрограммы "Содействие развитию жилищного строительства на 2014-2020 годы" муниципальной программы "Обеспечение доступным и комфортным жильем жителей  города Нефтеюганска в  2014-2020 годах"</t>
  </si>
  <si>
    <t>1132121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</si>
  <si>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</si>
  <si>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</si>
  <si>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</si>
  <si>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на реализацию подпрограммы "Содействие развитию жилищного строительства на 2014-2020 годы" муниципальной программы "Обеспечение доступным и комфортным жильем жителей  города Нефтеюганска в  2014-2020 годах" за счет средств  бюджета автономного округа</t>
  </si>
  <si>
    <t>1135410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</si>
  <si>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за счет средств федерального бюджета</t>
  </si>
  <si>
    <t>4045134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</si>
  <si>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счет средств федерального бюджета</t>
  </si>
  <si>
    <t>4045135</t>
  </si>
  <si>
    <t>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 за счет средств бюджета автономного округа</t>
  </si>
  <si>
    <t>4045534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</si>
  <si>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</si>
  <si>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4045511</t>
  </si>
  <si>
    <t>Приобретение товаров, работ, услуг в пользу граждан в целях их социального обеспечения</t>
  </si>
  <si>
    <t>Муниципальная программа "Развитие образования и молодёжной политики в городе Нефтеюганске на 2014-2020 годы"</t>
  </si>
  <si>
    <t>0200000</t>
  </si>
  <si>
    <t>Подпрограмма "Молодёжь Нефтеюганска" муниципальной программы "Развитие образования и молодёжной политики в городе Нефтеюганске на 2014-2020 годы"</t>
  </si>
  <si>
    <t>0240000</t>
  </si>
  <si>
    <t>Иные межбюджетные трансферты на реализацию мероприятий по содействию трудоустройства граждан в рамках подпрограммы "Молодёжь Нефтеюганска" муниципальной программы "Развитие образования и молодежной политики в городе Нефтеюганске на 2014-2020 годы" за счет средств  бюджета автономного округа</t>
  </si>
  <si>
    <t>0245604</t>
  </si>
  <si>
    <t>Подпрограмма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</t>
  </si>
  <si>
    <t>0210000</t>
  </si>
  <si>
    <t>Расходы на обеспечение деятельности (оказание услуг) муниципальных учреждений 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</t>
  </si>
  <si>
    <t>0210059</t>
  </si>
  <si>
    <t>Мероприятия, направленные на выявление, поддержку и стимулирование системы обучения и воспитания 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</t>
  </si>
  <si>
    <t>0210060</t>
  </si>
  <si>
    <t>Субвенция на реализацию основных общеобразовательных программ в дошкольных образовательных организациях 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</si>
  <si>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0215503</t>
  </si>
  <si>
    <t>Субвенция на обеспечение прав детей-инвалидов и семей, имеющих детей-инвалидов, на образование, воспитание и обучение 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</si>
  <si>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0215505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</si>
  <si>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образовательную программу дошкольного образования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</si>
  <si>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0215507</t>
  </si>
  <si>
    <t>Мероприятия по осуществлению модернизации системы подготовки, переподготовки и повышения квалификации педагогов и руководителей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</t>
  </si>
  <si>
    <t>0210061</t>
  </si>
  <si>
    <t>Субвенция на реализацию основных общеобразовательных программ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</si>
  <si>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0215502</t>
  </si>
  <si>
    <t>Субвенция по предоставлению учащимся муниципальных общеобразовательных учреждений завтраков и обедов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</si>
  <si>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0215504</t>
  </si>
  <si>
    <t>Субвенция на информационное обеспечение общеобразовательных учреждений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</si>
  <si>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0215506</t>
  </si>
  <si>
    <t>Подпрограмма "Совершенствование системы оценки качества образования и информационной прозрачности системы образования" муниципальной программы "Развитие образования и молодёжной политики в городе Нефтеюганске на 2014-2020 годы"</t>
  </si>
  <si>
    <t>0220000</t>
  </si>
  <si>
    <t>Расходы на обеспечение деятельности (оказание услуг) муниципальных учреждений  в рамках подпрограммы "Совершенствование системы оценки качества образования и информационной прозрачности системы образования" муниципальной программы "Развитие образования и молодёжной политики в городе Нефтеюганске на 2014-2020 годы"</t>
  </si>
  <si>
    <t>0220059</t>
  </si>
  <si>
    <t>Муниципальная программа "Развитие физической культуры и спорта в  городе Нефтеюганске на 2014-2020 годы"</t>
  </si>
  <si>
    <t>0600000</t>
  </si>
  <si>
    <t>Подпрограмма "Развитие системы массовой физической культуры, подготовки спортивного резерва и спорта высших достижений" муниципальной программы "Развитие физической культуры и спорта в городе Нефтеюганске  на 2014 – 2020 годы"</t>
  </si>
  <si>
    <t>0610000</t>
  </si>
  <si>
    <t>Реализация мероприятий подпрограммы «Развитие системы массовой физической культуры, подготовки спортивного резерва, и спорта высших достижений» муниципальной  программы "Развитие физической культуры и спорта в городе Нефтеюганске  на 2014 – 2020 годы"</t>
  </si>
  <si>
    <t>0612114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</si>
  <si>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</si>
  <si>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</t>
  </si>
  <si>
    <t>Реализация мероприятий муниципальной программы "Профилактика экстремизма, гармонизация межэтнических и межкультурных отношений в городе Нефтеюганске на 2014-2020 годы"</t>
  </si>
  <si>
    <t>2302133</t>
  </si>
  <si>
    <t>Подпрограмма "Отдых и оздоровление детей" муниципальной программы "Развитие образования и молодёжной политики в городе Нефтеюганске на 2014-2020 годы"</t>
  </si>
  <si>
    <t>Мероприятия по благоустройству и озеленению города подпрограммы "Повышение уровня благоустроенности города" муниципальной программы  "Развитие жилищно-коммунального комплекса в городе Нефтеюганске в 2014-2020 годах"</t>
  </si>
  <si>
    <t>1232121</t>
  </si>
  <si>
    <t>Реализация мероприятий по энергосбережению в электрических сетях и системах наружного освещения подпрограммы "Повышение энергоэффективности в отраслях экономики" муниципальной программы  "Развитие жилищно-коммунального комплекса в городе Нефтеюганске в 2014-2020 годах"</t>
  </si>
  <si>
    <t>1262123</t>
  </si>
  <si>
    <t>Пропаганда энергосбережения в рамках подпрограммы "Повышение энергоэффективности в отраслях экономики" муниципальной программы  "Развитие жилищно-коммунального комплекса в городе Нефтеюганске в 2014-2020 годах"</t>
  </si>
  <si>
    <t>1262126</t>
  </si>
  <si>
    <t>Расходы на обеспечение функций  органов местного самоуправления в рамках подпрограммы "Обеспечение реализации муниципальной программы"  муниципальной программы  "Развитие жилищно-коммунального комплекса в городе Нефтеюганске в 2014-2020 годах"</t>
  </si>
  <si>
    <t>1270204</t>
  </si>
  <si>
    <t>Субвенции  на осуществление полномочий по государственной регистрации актов гражданского состояния   за счет средств федерального бюджета</t>
  </si>
  <si>
    <t>4045119</t>
  </si>
  <si>
    <t>Субвенции  на осуществление полномочий по государственной регистрации актов гражданского состояния   за счет средств бюджета автономного округа</t>
  </si>
  <si>
    <t>4045519</t>
  </si>
  <si>
    <t>Муниципальная программа "Управление муниципальным имуществом города Нефтеюганска на 2014-2020 годы"</t>
  </si>
  <si>
    <t>2200000</t>
  </si>
  <si>
    <t>Расходы на обеспечение функций  органов местного самоуправления в рамках муниципальной программы "Управление муниципальным имуществом города Нефтеюганска на 2014-2020 годы"</t>
  </si>
  <si>
    <t>2200204</t>
  </si>
  <si>
    <t>Мероприятия по оценке недвижимости, признания прав и регулирования отношений по государственной и муниципальной собственности в рамках муниципальной программы "Управление муниципальным имуществом города Нефтеюганска на 2014-2020 годы"</t>
  </si>
  <si>
    <t>2200241</t>
  </si>
  <si>
    <t>Мероприятия по охране объектов муниципальной собственности в рамках муниципальной программы "Управление муниципальным имуществом города Нефтеюганска на 2014-2020 годы"</t>
  </si>
  <si>
    <t>2200243</t>
  </si>
  <si>
    <t>Мероприятия по содержанию имущества (оплата налогов и сборов, платежей, госпошлин, лицензий, штрафов) в рамках муниципальной программы "Управление муниципальным имуществом города Нефтеюганска на 2014-2020 годы"</t>
  </si>
  <si>
    <t>2200244</t>
  </si>
  <si>
    <t>Мероприятия направленные на пополнение муниципальной казны в рамках муниципальной программы "Управление муниципальным имуществом города Нефтеюганска на 2014-2020 годы"</t>
  </si>
  <si>
    <t>2200246</t>
  </si>
  <si>
    <t>Мероприятия по страхованию имущества муниципального образования в рамках муниципальной программы "Управление муниципальным имуществом города Нефтеюганска на 2014-2020 годы"</t>
  </si>
  <si>
    <t>2202137</t>
  </si>
  <si>
    <t>Субсидии в целях обеспечения страхования имущества муниципальных образований автономного округа в рамках муниципальной программы "Управление муниципальным имуществом города Нефтеюганска на 2014-2020 годы" за счет средств  бюджета автономного округа</t>
  </si>
  <si>
    <t>2205420</t>
  </si>
  <si>
    <t>Подпрограмма "Безопасность дорожного движения"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</si>
  <si>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1320000</t>
  </si>
  <si>
    <t>Реализация мероприятий подпрограммы  "Безопасность дорожного движения"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</si>
  <si>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1322120</t>
  </si>
  <si>
    <t>0222106</t>
  </si>
  <si>
    <t>Реализация мероприятий подпрограммы "Совершенствование системы оценки качества образования и информационной прозрачности системы образования" муниципальной программы "Развитие образования и молодежной политики в городе Нефтеюганске на 2014-2020 годы"</t>
  </si>
  <si>
    <t>Мероприятия по укреплению комплексной безопасности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города Нефтеюганске на 201-2020 годы"</t>
  </si>
  <si>
    <t>Прочие мероприятия органов местного самоуправления в рамках подпрограммы "Обеспечение реализации муниципальной программы" муниципальной программы "Развитие жилищно-коммунального комплекса в городе Нефтеюганске на 2014-2020 годах"</t>
  </si>
  <si>
    <t>1270240</t>
  </si>
  <si>
    <t>Подпрограмма "Обеспечение реализации муниципальной программы" муниципальной программы "Развитие жилищно-коммунального комплекса в городе Нефтеюганска на 2014-2020 годах"</t>
  </si>
  <si>
    <t>Реализация мероприятий по поддержке технического состояния жилищного фонда подпрограммы "Создание условий для обеспечения доступности и повышения качества жилищных услуг"  муниципальной программы "Развитие жилищно-коммунального комплекса в городе Нефтеюганске в 2014-2020 годах"</t>
  </si>
  <si>
    <t>Подпрограмма "Создание условий для обеспечения доступности и повышения качества жилищных услуг" муниципальной программы  "Развитие жилищно-коммунального комплекса в городе Нефтеюганске в 2014-2020 годах"</t>
  </si>
  <si>
    <t>Обеспечение мероприятий по капитальному ремонту многоквартирных домов в рамках подпрограммы "Создание условий для обеспечения доступности и повышения качества жилищных услуг" муниципальной программы "Развитие жилищно-коммунального комплекса в городе Нефтеюганске в 2014-2020 годах"</t>
  </si>
  <si>
    <t>1229601</t>
  </si>
  <si>
    <t>Подпрограмма "Профилактика правонарушений" муниципальной программы «Профилактика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</si>
  <si>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Бюджетные инвестиции в объекты  капитального строительства государственной (муниципальной) собственности</t>
  </si>
  <si>
    <t>Здравоохранение</t>
  </si>
  <si>
    <t>0900</t>
  </si>
  <si>
    <t>Возврат остатков субсидий, субвенций и иных межбюджетных трнасфертов, имеющих целевое назначение, прошлых лет из бюджетов городских округов</t>
  </si>
  <si>
    <t>Приложение № 1</t>
  </si>
  <si>
    <t>к заключению Счетной палаты</t>
  </si>
  <si>
    <t>Код бюджетной классификации</t>
  </si>
  <si>
    <t xml:space="preserve">Наименование </t>
  </si>
  <si>
    <t>Поправки, вносимые в бюджет, в рублях                (гр.6-гр.3)</t>
  </si>
  <si>
    <t>%                  изменения, ((гр.4/гр.3)*100)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</si>
  <si>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</si>
  <si>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</si>
  <si>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</si>
  <si>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</si>
  <si>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</si>
  <si>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</si>
  <si>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</si>
  <si>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</si>
  <si>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</si>
  <si>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</si>
  <si>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</si>
  <si>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</si>
  <si>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</si>
  <si>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</si>
  <si>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</si>
  <si>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</si>
  <si>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</si>
  <si>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</si>
  <si>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 взимаемый с налогоплательщиков, выбравших в качестве объекта налогообложения доходы</t>
  </si>
  <si>
    <t>000 1 05 01021 01 0000 110</t>
  </si>
  <si>
    <t>Налог взимаемый с налогоплательщиков, выбравших в качестве объекта налогообложения доходы, уменьшенные на величину расходов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</si>
  <si>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</si>
  <si>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</si>
  <si>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000 1 05 01050 01 0000 110</t>
  </si>
  <si>
    <t>Минимальный налог, зачисляемый в бюджеты субъектов Российской Федерации</t>
  </si>
  <si>
    <t>000 1 05 02010 02 0000 110</t>
  </si>
  <si>
    <t>Единый налог на вмененный доход для отдельных видов деятельности</t>
  </si>
  <si>
    <t>000 1 05 03010 01 0000 110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</si>
  <si>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</si>
  <si>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</si>
  <si>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</si>
  <si>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</si>
  <si>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</si>
  <si>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</si>
  <si>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</si>
  <si>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000 1 06 06012 04 0000 110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</si>
  <si>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</si>
  <si>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</si>
  <si>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</si>
  <si>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</si>
  <si>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</si>
  <si>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</si>
  <si>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</si>
  <si>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000 1 08 07083 01 0000 110</t>
  </si>
  <si>
    <t>Государственная пошлина за совершение действий,  связанных с лицензированием, с проведением аттестации в случаях, если такая аттестация предусмотрена   законодательством Российской Федерации, зачисляемая в бюджеты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</si>
  <si>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</si>
  <si>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</si>
  <si>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</si>
  <si>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</si>
  <si>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</si>
  <si>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</si>
  <si>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</si>
  <si>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</si>
  <si>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</si>
  <si>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</si>
  <si>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</si>
  <si>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</si>
  <si>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</si>
  <si>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</si>
  <si>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</si>
  <si>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</si>
  <si>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</si>
  <si>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</si>
  <si>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</si>
  <si>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</si>
  <si>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</si>
  <si>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</si>
  <si>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</si>
  <si>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</si>
  <si>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</si>
  <si>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</si>
  <si>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</si>
  <si>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</si>
  <si>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</si>
  <si>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000 1 16 03010 01 0000 140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</si>
  <si>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</si>
  <si>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</si>
  <si>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</si>
  <si>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</si>
  <si>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000 1 16 25030 01 0000 140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</si>
  <si>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</si>
  <si>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</si>
  <si>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</si>
  <si>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</si>
  <si>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</si>
  <si>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</si>
  <si>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</si>
  <si>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000 1 16 43000 01 0000 140</t>
  </si>
  <si>
    <t>Подпрограмма "Транспорт" муниципальной программы "Развитие транспортной системы  в городе  Нефтеюганске на 2014-2020 годы"</t>
  </si>
  <si>
    <t>1820000</t>
  </si>
  <si>
    <t>Предоставление субсидии  организациям на реализацию подпрограммы "Транспорт" муниципальной программы "Развитие транспортной системы  в городе  Нефтеюганске на 2014-2020 годы"</t>
  </si>
  <si>
    <t>1827807</t>
  </si>
  <si>
    <t>Подпрограмма "Создание условий для обеспечения доступности и повышения качества жилищных услуг"  муниципальной программы  "Развитие жилищно-коммунального комплекса в городе Нефтеюганске в 2014-2020 годах"</t>
  </si>
  <si>
    <t>1220000</t>
  </si>
  <si>
    <t>Реализация мероприятий по  поддержке технического состояния жилищного фонда подпрограммы "Создание условий для обеспечения доступности и повышения качества жилищных услуг"  муниципальной программы  "Развитие жилищно-коммунального комплекса в городе Нефтеюганске в 2014-2020 годах"</t>
  </si>
  <si>
    <t>1222120</t>
  </si>
  <si>
    <t>Мероприятия по переселению из непригодных для проживания жилых помещений в рамках подпрограммы "Создание условий для обеспечения доступности и повышения качества жилищных услуг"  муниципальной программы  "Развитие жилищно-коммунального комплекса в городе Нефтеюганске в 2014-2020 годах"</t>
  </si>
  <si>
    <t>1222121</t>
  </si>
  <si>
    <t>Обеспечение мероприятий по благоустройству домовых территорий многоквартирных домов  в рамках подпрограммы "Создание условий для обеспечения доступности и повышения качества жилищных услуг"  муниципальной программы  "Развитие жилищно-коммунального комплекса в городе Нефтеюганске в 2014-2020 годах"</t>
  </si>
  <si>
    <t>1222122</t>
  </si>
  <si>
    <t>Субсидии на реализацию подпрограммы "Создание условий для обеспечения доступности и повышения качества жилищных услуг"  муниципальной программы  "Развитие жилищно-коммунального комплекса в городе Нефтеюганске в 2014-2020 годах" за счет средств  бюджета автономного округа</t>
  </si>
  <si>
    <t>1225411</t>
  </si>
  <si>
    <t>Реализация мероприятий по энергосбережению в жилищном комплексе подпрограммы "Повышение энергоэффективности в отраслях экономики" муниципальной программы  "Развитие жилищно-коммунального комплекса в городе Нефтеюганске в 2014-2020 годах"</t>
  </si>
  <si>
    <t>1262121</t>
  </si>
  <si>
    <t>Прочие мероприятия органов местного самоуправления в рамках подпрограммы "Обеспечение реализации муниципальной программы" муниципальной программы "Развитие жилищно-коммунального комплекса в городе Нефтеюганска на 2014-2020 годах"</t>
  </si>
  <si>
    <t xml:space="preserve">Мероприятия по профилактике правонарушений в сфере общественного порядка в рамках подпрограммы "Профилактика правонарушений"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 </t>
  </si>
  <si>
    <t>Прочие мероприятия органов местного самоуправления в рамках подпрограммы "Организация деятельности в сфере образования и молодежной политики" муниципальной программы "Развитие образования и молодежной политики в городе Нефтеюганске на 2014-2020 годы"</t>
  </si>
  <si>
    <t>Расходы на обеспечение деятельности (оказание услуг) муниципальных учреждений, в том числе на предоставление муниципальными бюджетным и автономным учреждениям субсидий</t>
  </si>
  <si>
    <t>4050000</t>
  </si>
  <si>
    <t>4052120</t>
  </si>
  <si>
    <t xml:space="preserve">Бюджетные инвестиции в объекты  капитального строительства, не включенные в мунициальные программы </t>
  </si>
  <si>
    <t>Бюджетные инвестиции в объекты капитального строительства собственности муниципальных образований</t>
  </si>
  <si>
    <t>4060000</t>
  </si>
  <si>
    <t>4062120</t>
  </si>
  <si>
    <t>Бюджетные инвестиции в объекты капитального строительства, не включенные в муниципальные программы</t>
  </si>
  <si>
    <t>Прочие выплаты по обязательствам государства</t>
  </si>
  <si>
    <t>4043596</t>
  </si>
  <si>
    <t>000 1 11 01040 04 0000 120</t>
  </si>
  <si>
    <t>000 1 14 01040 04 0000 410</t>
  </si>
  <si>
    <t>Доходы от продажи квартир, находящихся в собственности городских округов</t>
  </si>
  <si>
    <t>000 117 00000 00 0000 000</t>
  </si>
  <si>
    <t>Прочие неналоговые доходы</t>
  </si>
  <si>
    <t>000 117 05040 04 0000 180</t>
  </si>
  <si>
    <t>Прочие неналоговые доходы бюджетов городских округов</t>
  </si>
  <si>
    <t>000 2 18 04010 04 0000 180</t>
  </si>
  <si>
    <t>000 2 18 04020 04 0000 180</t>
  </si>
  <si>
    <t>Доходы бюджетов городских округов от возврата автономными учреждениями остатков субсидий прошлых лет</t>
  </si>
  <si>
    <t>Поправки, вносимые в доходную часть бюджета города на 2015-2016 годы</t>
  </si>
  <si>
    <t>Уточненный бюджет на 2015 год</t>
  </si>
  <si>
    <t>Бюджет на 2015 год, с учетом                                        поправок, в рублях</t>
  </si>
  <si>
    <t>Уточненный бюджет на 2016 год</t>
  </si>
  <si>
    <t>Бюджет на 2016 год, с учетом                                        поправок, в рублях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</si>
  <si>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</si>
  <si>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</si>
  <si>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</si>
  <si>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</si>
  <si>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№ 4</t>
  </si>
  <si>
    <t>Приложение  №5</t>
  </si>
  <si>
    <t xml:space="preserve">Исполнение прочих судебных актов Российской Федерации и мировых соглашений </t>
  </si>
  <si>
    <t>834</t>
  </si>
  <si>
    <t>Субсидии на мероприятия по благоустройству и озеленению города подпрограммы "Повышение уровня благоустроенности города" муниципальной программы "Развитие жилищно-коммунального комплекса в городе Нефтеюганске в 2014-2020 годах"</t>
  </si>
  <si>
    <t>1235411</t>
  </si>
  <si>
    <t>Бюджетные инвестции в объекты капитального строительства государственной (муниципальной) собственности</t>
  </si>
  <si>
    <t>2205422</t>
  </si>
  <si>
    <t>Субсидии на обеспечение комплексной безопасности образовательных учреждений в рамках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городе Нефтеюганске на 2014-2020 годы" за счет средств бюджета автономного округа</t>
  </si>
  <si>
    <t>0215404</t>
  </si>
  <si>
    <t>Субсидии на обеспечение комплексной безопасности образовательных учреждений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автономного округа</t>
  </si>
  <si>
    <t>Иные межбюджетные трансферты в рамках реализации наказов избирателей депутатам Думы ХМАО-Югры в рамках подпрограммы "Развитие системы массовой физической культуры, подготовки спортивного резерва, и спорта высших достижений" муниципальной программы "Развитие физической культуры и спорта в городе Нефтеюганске  на 2014 – 2020 годы" за счет средств бюджета автономного округа</t>
  </si>
  <si>
    <t>Субсидии бюджетным цчреждениям на иные цели</t>
  </si>
  <si>
    <t>0615608</t>
  </si>
  <si>
    <t>Иные межбюджетные трансферты в рамках реализации наказов избирателей депутатам Думы ХМАО-Югры в рамках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 за счет средств  бюджета автономного округа</t>
  </si>
  <si>
    <t>0515608</t>
  </si>
  <si>
    <t xml:space="preserve">Подпрограмма "Пропаганда здорового образа жизни (профилактика наркомании, токсикомании и алкоголизма)"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 </t>
  </si>
  <si>
    <t xml:space="preserve">Реализация мероприятий подпрограммы "Пропаганда здорового образа жизни (профилактика наркомании, токсикомании и алкоголизма)"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 </t>
  </si>
  <si>
    <t>Иные межбюджетные трансферты на реализацию мероприятий по развитию казачества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городе Нефтеюганске на 2014-2020 годы" за счет бюджета автономного округа</t>
  </si>
  <si>
    <t>Иные межбюджетные трансферты на реализацию мероприятий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городе Нефтеюганске на 2014-2020 годы" за счет бюджета автономного округа</t>
  </si>
  <si>
    <t>Иные межбюджетные трансферты в рамках наказов избирателей депутатам Думы ХМАО-Югры в рамках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городе Нефтеюганске на 2014-2020 годы" за счет бюджета автономного округа</t>
  </si>
  <si>
    <t>0215608</t>
  </si>
  <si>
    <t>0215606</t>
  </si>
  <si>
    <t>0215602</t>
  </si>
  <si>
    <t>Субсидии на создание условий для осуществления присмотра и ухода за детьми-инвалидами в рамках подпрограммы "Развитие дошкольного, общего и дополнительного образования"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</si>
  <si>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0215425</t>
  </si>
  <si>
    <t>Субсидии на государственную поддержку предпринимательства в рамках подпрограммы "Развитие малого и среднего предпринимательства" муниципальной программы "Социально - экономическое развитие города Нефтеюганска на 2014-2020 годы" за счет средств бюджета автономного округа</t>
  </si>
  <si>
    <t>1675428</t>
  </si>
  <si>
    <t>Субвенции на поддержку животноводства, переработки и реализации продукции животноводства за счет средств бюджета автономного округа</t>
  </si>
  <si>
    <t>Субвенции на поддержку растениеводства, переработки и реализации продукции растениеводства за счет средств бюджета автономного округа</t>
  </si>
  <si>
    <t>Субвенции на поддержку малых форм хозяйствования за счет средств бюджета автономного округа</t>
  </si>
  <si>
    <t>4045522</t>
  </si>
  <si>
    <t>4045524</t>
  </si>
  <si>
    <t>4045525</t>
  </si>
  <si>
    <t>Расходы на выплату персоналу государственных (муниципальных) органов</t>
  </si>
  <si>
    <t>4045304</t>
  </si>
  <si>
    <t xml:space="preserve">Мероприятия по развитию материально-технической базы администрации города в рамках подпрограммы "Совершенствование муниципального управления" муниципальной программы "Социально-экономическое развитие города Нефтеюгаснка на 2014-2020 годы" </t>
  </si>
  <si>
    <t>1610241</t>
  </si>
  <si>
    <t>Приложение  № 6</t>
  </si>
  <si>
    <t>Поправки, вносимые в расходную часть  бюджета города Нефтеюганск на плановый период 2015 и 2016 годов</t>
  </si>
  <si>
    <t>Всего 2015</t>
  </si>
  <si>
    <t>Всего 2016</t>
  </si>
  <si>
    <t>Уточненный бюджет                            на 2015 год,           в рублях</t>
  </si>
  <si>
    <t>Уточненный бюджет                            на 2016 год,           в рублях</t>
  </si>
  <si>
    <t>Поправки, вносимые в бюджет, в рублях.                (гр.13-гр.10)</t>
  </si>
  <si>
    <t>%                  изменения, ((гр.11/гр.10)              *100)</t>
  </si>
  <si>
    <t>РАСХОДЫ</t>
  </si>
  <si>
    <t>Общегосударственные расходы</t>
  </si>
  <si>
    <t>Судебная система</t>
  </si>
  <si>
    <t>0105</t>
  </si>
  <si>
    <t>Субвенции на составление (изменение и дополнение)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</si>
  <si>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4045120</t>
  </si>
  <si>
    <t>Субвенции на осуществление полномочий по созданию и обеспечению деятельности административных комиссий за счет средств  бюджета автономного округа</t>
  </si>
  <si>
    <t>Субвенции на осуществление полномочий в области оборота этилового спирта, алкогольной и спиртосодержащей продукции за счет средств  бюджета автономного округа</t>
  </si>
  <si>
    <t>Субвенции  на осуществление полномочий по образованию и организации деятельности комиссий по делам несовершеннолетних и защите их прав за счет средств  бюджета автономного округа</t>
  </si>
  <si>
    <t>Субвенции  на осуществление полномочий по государственному управлению охраной труда за счет средств  бюджета автономного округа</t>
  </si>
  <si>
    <t>Условно утвержденные расходы</t>
  </si>
  <si>
    <t>4039999</t>
  </si>
  <si>
    <t>Специальные расходы</t>
  </si>
  <si>
    <t>880</t>
  </si>
  <si>
    <t>НАЦИОНАЛЬНАЯ БЕЗОПАСНОСТЬ И ПРАВООХРАНИТЕЛЬНАЯ ДЕЯТЕЛЬНОСТЬ</t>
  </si>
  <si>
    <t>Нациоанльная экономика</t>
  </si>
  <si>
    <t>СОЦИАЛЬНАЯ ПОЛИТИКА</t>
  </si>
  <si>
    <t>Расходы на обеспечение деятельности (оказание услуг) муниципальных учреждений  в рамках подпрограммы " Организация деятельности в сфере образования и молодёжной политики "муниципальной программы "Развитие образования и молодёжной политики в городе Нефтеюганске на 2014-2020 годы"</t>
  </si>
  <si>
    <t>Мероприятия по организации питания  в  лагерях с дневным пребыванием детейв рамках подпрограммы «Развитие системы массовой физической культуры, подготовки спортивного резерва, и спорта высших достижений» муниципальной  программы "Развитие физической культуры и спорта в городе Нефтеюганске  на 2014 – 2020 годы"</t>
  </si>
  <si>
    <t>Субсидии на реализацию подпрограммы  "Обеспечение реализации муниципальной программы"  муниципальной программы  "Развитие жилищно-коммунального комплекса в городе Нефтеюганске в 2014-2020 годах" за счет средств  бюджета автономного округа</t>
  </si>
  <si>
    <t>1275411</t>
  </si>
  <si>
    <t>Субсидии на создание условий для осуществления присмотра и ухода за детьми-инвалидами в рамках подпрограммы "Развитие дошкольного, общего и дополнительного образования" муниципальной программы "Развитие образования и молодежной политики в городе Нефтеюгаснке на 2014-2020 годы" за счет средств бюджета автономного округа</t>
  </si>
  <si>
    <t>Прочие мероприятия муниципальных органов  исполнительной власти в рамках подпрограммы  "Совершенствование муниципального управления" муниципальной программы "Социально - экономическое развитие города Нефтеюганска на 2014-2020 годы"</t>
  </si>
  <si>
    <t>1610240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</si>
  <si>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</si>
  <si>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</t>
  </si>
  <si>
    <t>Реализация мероприятий муниципальной программы "Поддержка социально ориентированных некоммерческих организаций, осуществляющих деятельность в городе Нефтеюганске, на 2014-2020 годы"</t>
  </si>
  <si>
    <t>2502112</t>
  </si>
  <si>
    <t>Субсидии юридическим лицам (кроме некоммерческих организаций), индивидуальным предпринимателям, физическим лицам</t>
  </si>
  <si>
    <t>Реализация функций органов местного самоуправления города, связанных с общегородским управлением</t>
  </si>
  <si>
    <t>4040000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</si>
  <si>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 за счет средств  бюджета автономного округа</t>
  </si>
  <si>
    <t>4045517</t>
  </si>
  <si>
    <t>4045520</t>
  </si>
  <si>
    <t>4045588</t>
  </si>
  <si>
    <t>4045589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</si>
  <si>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</t>
  </si>
  <si>
    <t>1410000</t>
  </si>
  <si>
    <t>Реализация мероприятий подпрограммы "Организация и обеспечение мероприятий по гражданской обороне, защите населения и территорий города Нефтеюганска от чрезвычайных ситуаций"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</t>
  </si>
  <si>
    <t>1412120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</si>
  <si>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</si>
  <si>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1300000</t>
  </si>
  <si>
    <t xml:space="preserve"> к заключению Счетной палаты</t>
  </si>
  <si>
    <t>Субсидии бюджетам бюджетной системы Российской Федерации (межбюджетные субсидии)</t>
  </si>
  <si>
    <t>Расходы</t>
  </si>
  <si>
    <t>Расходы на обеспечение деятельности (оказание услуг) муниципальных учреждений  в рамках подпрограммы "Организация деятельности в сфере образования и молодёжной политики "муниципальной программы "Развитие образования и молодёжной политики в городе Нефтеюганске на 2014-2020 годы"</t>
  </si>
  <si>
    <t>Мероприятия по организации питания  в  лагерях с дневным пребыванием детей в рамках подпрограммы «Развитие системы массовой физической культуры, подготовки спортивного резерва, и спорта высших достижений» муниципальной  программы "Развитие физической культуры и спорта в городе Нефтеюганске  на 2014 – 2020 годы"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</si>
  <si>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</si>
  <si>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</si>
  <si>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</si>
  <si>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</si>
  <si>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</si>
  <si>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</si>
  <si>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</si>
  <si>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</si>
  <si>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</si>
  <si>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</si>
  <si>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</si>
  <si>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</si>
  <si>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</si>
  <si>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</si>
  <si>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</si>
  <si>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</si>
  <si>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000 2 19 04000 04 0000 151</t>
  </si>
  <si>
    <t>000 8 50 00000 00 0000 000</t>
  </si>
  <si>
    <t>ИТОГО ДОХОДОВ</t>
  </si>
  <si>
    <t>Приложение № 2</t>
  </si>
  <si>
    <t>Наименование</t>
  </si>
  <si>
    <t>Поправки, вносимые в бюджет, в рублях           (гр.5-гр.3)</t>
  </si>
  <si>
    <t xml:space="preserve">Всего источников финансирования дефицита бюджета </t>
  </si>
  <si>
    <t>в том числе:</t>
  </si>
  <si>
    <t xml:space="preserve">Кредиты кредитных организаций в валюте Российской Федерации
</t>
  </si>
  <si>
    <t>000 01 02 00 00 00 0000 000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</si>
  <si>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</si>
  <si>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</si>
  <si>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</si>
  <si>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</si>
  <si>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</si>
  <si>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</si>
  <si>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</si>
  <si>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</si>
  <si>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</si>
  <si>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</si>
  <si>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Приложение № 3</t>
  </si>
  <si>
    <t>Сумма на 2015 год</t>
  </si>
  <si>
    <t>Уточненный бюджет на 2014 год, в рублях</t>
  </si>
  <si>
    <t>Бюджет на 2014 год, с учетом поправок, в рублях</t>
  </si>
  <si>
    <t>Уточненный бюджет на 2015 год, в рублях</t>
  </si>
  <si>
    <t>Бюджет на 2015 год, с учетом поправок, в рублях</t>
  </si>
  <si>
    <t xml:space="preserve"> Наименование показателя</t>
  </si>
  <si>
    <t>Вед</t>
  </si>
  <si>
    <t>РзПр</t>
  </si>
  <si>
    <t>ЦСР</t>
  </si>
  <si>
    <t>Вр</t>
  </si>
  <si>
    <t>Дума города Нефтеюганска</t>
  </si>
  <si>
    <t>011</t>
  </si>
  <si>
    <t/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</si>
  <si>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</si>
  <si>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</si>
  <si>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</si>
  <si>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</si>
  <si>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</si>
  <si>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</si>
  <si>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</si>
  <si>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</si>
  <si>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</si>
  <si>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</si>
  <si>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122</t>
  </si>
  <si>
    <t>200</t>
  </si>
  <si>
    <t>Иные закупки товаров, работ и услуг для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</si>
  <si>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</si>
  <si>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</si>
  <si>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</si>
  <si>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</si>
  <si>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</si>
  <si>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</si>
  <si>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</si>
  <si>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</si>
  <si>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321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</si>
  <si>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</si>
  <si>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</si>
  <si>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</si>
  <si>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</si>
  <si>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</si>
  <si>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</si>
  <si>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852</t>
  </si>
  <si>
    <t>Депутаты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</si>
  <si>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</si>
  <si>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</si>
  <si>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</si>
  <si>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</si>
  <si>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</si>
  <si>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</si>
  <si>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</si>
  <si>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</si>
  <si>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местной администрации (исполнительно-распорядительного органа муниципального образования)</t>
  </si>
  <si>
    <t>Расходы на выплаты персоналу казенных учреждений</t>
  </si>
  <si>
    <t>110</t>
  </si>
  <si>
    <t>111</t>
  </si>
  <si>
    <t>112</t>
  </si>
  <si>
    <t>810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</si>
  <si>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</si>
  <si>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</si>
  <si>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</si>
  <si>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</si>
  <si>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</si>
  <si>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</si>
  <si>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</si>
  <si>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</si>
  <si>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</si>
  <si>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</si>
  <si>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</si>
  <si>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</si>
  <si>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Социальная политика</t>
  </si>
  <si>
    <t>1000</t>
  </si>
  <si>
    <t>Пенсионное обеспечение</t>
  </si>
  <si>
    <t>1001</t>
  </si>
  <si>
    <t>Публичные нормативные социальные выплаты гражданам</t>
  </si>
  <si>
    <t>310</t>
  </si>
  <si>
    <t>313</t>
  </si>
  <si>
    <t>Социальное обеспечение населения</t>
  </si>
  <si>
    <t>1003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</si>
  <si>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</si>
  <si>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</si>
  <si>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</si>
  <si>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</si>
  <si>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</si>
  <si>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</si>
  <si>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</si>
  <si>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</si>
  <si>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</si>
  <si>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</si>
  <si>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</si>
  <si>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</si>
  <si>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</si>
  <si>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</si>
  <si>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</si>
  <si>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Резервные фонды</t>
  </si>
  <si>
    <t>0111</t>
  </si>
  <si>
    <t>Резервные средства</t>
  </si>
  <si>
    <t>870</t>
  </si>
  <si>
    <t>840</t>
  </si>
  <si>
    <t>843</t>
  </si>
  <si>
    <t>Департамент имущественных и земельных отношений администрации города Нефтеюганска</t>
  </si>
  <si>
    <t>070</t>
  </si>
  <si>
    <t>0500</t>
  </si>
  <si>
    <t>Жилищное хозяйство</t>
  </si>
  <si>
    <t>0501</t>
  </si>
  <si>
    <t>Бюджетные инвестиции</t>
  </si>
  <si>
    <t>400</t>
  </si>
  <si>
    <t>322</t>
  </si>
  <si>
    <t>Субсидии гражданам на приобретение жилья</t>
  </si>
  <si>
    <t>Охрана семьи и детства</t>
  </si>
  <si>
    <t>1004</t>
  </si>
  <si>
    <t>323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</si>
  <si>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</si>
  <si>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</si>
  <si>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</si>
  <si>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</si>
  <si>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</si>
  <si>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</si>
  <si>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</si>
  <si>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</si>
  <si>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Образование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</si>
  <si>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</si>
  <si>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</si>
  <si>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</si>
  <si>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</si>
  <si>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</si>
  <si>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</si>
  <si>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</si>
  <si>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Субсидии некоммерческим организациям (за исключением государственных (муниципальных) учреждений)</t>
  </si>
  <si>
    <t>630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</si>
  <si>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</si>
  <si>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</si>
  <si>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</si>
  <si>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</si>
  <si>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Комитет культуры администрации города Нефтеюганска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</si>
  <si>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</si>
  <si>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</si>
  <si>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</si>
  <si>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</si>
  <si>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</si>
  <si>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</si>
  <si>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</si>
  <si>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</si>
  <si>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</si>
  <si>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</si>
  <si>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</si>
  <si>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</si>
  <si>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</si>
  <si>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</si>
  <si>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</si>
  <si>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291</t>
  </si>
  <si>
    <t>Департамент градостроительства администрации города Нефтеюганска</t>
  </si>
  <si>
    <t>461</t>
  </si>
  <si>
    <t>Закупка товаров, работ, услуг в целях капитального ремонта государственного (муниципального) имущества</t>
  </si>
  <si>
    <t>243</t>
  </si>
  <si>
    <t>Дорожное хозяйство (дорожные фонды)</t>
  </si>
  <si>
    <t>0409</t>
  </si>
  <si>
    <t>410</t>
  </si>
  <si>
    <t>Коммунальное хозяйство</t>
  </si>
  <si>
    <t>0502</t>
  </si>
  <si>
    <t>Благоустройство</t>
  </si>
  <si>
    <t>0503</t>
  </si>
  <si>
    <t>Муниципальное казенное учреждение Комитет опеки и попечительства администрации города Нефтеюганска</t>
  </si>
  <si>
    <t>000 2 18 04000 04 0000 180</t>
  </si>
  <si>
    <t>000  2 18 04010 04 0000 180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</si>
  <si>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</si>
  <si>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бюджетными учреждениями остатков субсидий прошлых лет</t>
  </si>
  <si>
    <t>000 1 16 30013 01 0000 140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</si>
  <si>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</si>
  <si>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Департамент жилищно-коммунального хозяйства администрации города Нефтеюганска</t>
  </si>
  <si>
    <t>481</t>
  </si>
  <si>
    <t>Транспорт</t>
  </si>
  <si>
    <t>0408</t>
  </si>
  <si>
    <t>Другие вопросы в области жилищно-коммунального хозяйства</t>
  </si>
  <si>
    <t>0505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</si>
  <si>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</si>
  <si>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</si>
  <si>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</si>
  <si>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</si>
  <si>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Руководство и управление в сфере установленных функций</t>
  </si>
  <si>
    <t>Поправки, вносимые в бюджет, в рублях.                (гр.9-гр.6)</t>
  </si>
  <si>
    <t>%                  изменения, ((гр.7/гр.6)              *100)</t>
  </si>
  <si>
    <t>Общегосударственные вопросы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</si>
  <si>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</si>
  <si>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</si>
  <si>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</si>
  <si>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</si>
  <si>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Жилищно-коммунальное хозяйство</t>
  </si>
  <si>
    <t>Общеэкономические вопросы</t>
  </si>
  <si>
    <t>0401</t>
  </si>
  <si>
    <t>Физическая культура и спорт</t>
  </si>
  <si>
    <t>Поправки, вносимые в доходную часть бюджета города на 2014 год</t>
  </si>
  <si>
    <t>Уточненный бюджет на 2014 год</t>
  </si>
  <si>
    <t>Бюджет на 2014 год, с учетом                                        поправок, в рублях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</si>
  <si>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</si>
  <si>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</si>
  <si>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</si>
  <si>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</si>
  <si>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</si>
  <si>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</si>
  <si>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</si>
  <si>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</si>
  <si>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</si>
  <si>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</si>
  <si>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</si>
  <si>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</si>
  <si>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</si>
  <si>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Поправки, вносимые в источники финансирования дефицита бюджета на 2014 год</t>
  </si>
  <si>
    <t>Поправки, вносимые в источники финансирования дефицита бюджета на 2015-2016 годы</t>
  </si>
  <si>
    <t>Сумма на 2016 год</t>
  </si>
  <si>
    <t>Уточненный бюджет на 2016 год, в рублях</t>
  </si>
  <si>
    <t>Бюджет на 2016 год, с учетом поправок, в рублях</t>
  </si>
  <si>
    <t>Поправки, вносимые в расходную часть  бюджета на 2014 год</t>
  </si>
  <si>
    <t>Уточненный бюджет                            на 2014 год,           в рублях</t>
  </si>
  <si>
    <t>Непрограммные расходы</t>
  </si>
  <si>
    <t>4000000</t>
  </si>
  <si>
    <t>4030000</t>
  </si>
  <si>
    <t>4030203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</si>
  <si>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</si>
  <si>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</si>
  <si>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Расходы на обеспечение функций  органов местного самоуправления</t>
  </si>
  <si>
    <t>4030204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</si>
  <si>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</si>
  <si>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</si>
  <si>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</si>
  <si>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Пособия, компенсации и иные социальные выплаты гражданам, кроме публичных нормативных обязательств</t>
  </si>
  <si>
    <t>4030212</t>
  </si>
  <si>
    <t>Уплата прочих налогов, сборов и иных платежей</t>
  </si>
  <si>
    <t>4030225</t>
  </si>
  <si>
    <t>Ведомственные целевые программы муниципального образования</t>
  </si>
  <si>
    <t>4100000</t>
  </si>
  <si>
    <t>Ведомственная целевая программа"Информирование населения о деятельности органов местного самоуправления муниципального образования город  Нефтеюганск на 2014 год"</t>
  </si>
  <si>
    <t>4110000</t>
  </si>
  <si>
    <t>Реализация мероприятий в рамках ведомственной целевой программы "Информирование населения о деятельности органов местного самоуправления муниципального образования город  Нефтеюганск на 2014год"</t>
  </si>
  <si>
    <t>4112120</t>
  </si>
  <si>
    <t>администрация города Нефтеюганска</t>
  </si>
  <si>
    <t>Муниципальная программа "Развитие жилищно-коммунального комплекса в городе Нефтеюганске в 2014-2020 годах"</t>
  </si>
  <si>
    <t>1200000</t>
  </si>
  <si>
    <t>Подпрограмма "Повышение энергоэффективности в отраслях экономики" муниципальной программы  "Развитие жилищно-коммунального комплекса в городе Нефтеюганске в 2014-2020 годах"</t>
  </si>
  <si>
    <t>1260000</t>
  </si>
  <si>
    <t>Реализация мероприятий по энергосбережению в учреждениях бюджетной сферы подпрограммы "Повышение энергоэффективности в отраслях экономики" муниципальной программы  "Развитие жилищно-коммунального комплекса в городе Нефтеюганске в 2014-2020 годах"</t>
  </si>
  <si>
    <t>1262120</t>
  </si>
  <si>
    <t>Муниципальная программа "Защита населения и территории от  чрезвычайных ситуаций, обеспечение первичных мер пожарной безопасности в городе Нефтеюганске на 2014-2020 годы"</t>
  </si>
  <si>
    <t>1400000</t>
  </si>
  <si>
    <t>Подпрограмма "Обеспечение первичных мер пожарной безопасности в городе Нефтеюганске"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</t>
  </si>
  <si>
    <t>1430000</t>
  </si>
  <si>
    <t>Реализация мероприятий подпрограммы "Обеспечение первичных мер пожарной безопасности в городе Нефтеюганске"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</t>
  </si>
  <si>
    <t>1432120</t>
  </si>
  <si>
    <t>Муниципальная  программа "Социально - экономическое развитие города Нефтеюганска на 2014-2020 годы"</t>
  </si>
  <si>
    <t>1600000</t>
  </si>
  <si>
    <t>Подпрограмма "Совершенствование муниципального управления" муниципальной программы "Социально - экономическое развитие города Нефтеюганска на 2014-2020 годы"</t>
  </si>
  <si>
    <t>1610000</t>
  </si>
  <si>
    <t>Расходы на обеспечение функций  органов местного самоуправления (администрация города Нефтеюганска) в рамках подпрограммы "Совершенствование муниципального управления" муниципальной программы "Социально - экономическое развитие города Нефтеюганска на 2014-2020 годы"</t>
  </si>
  <si>
    <t>1610204</t>
  </si>
  <si>
    <t>4030208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</si>
  <si>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Социально - экономическое развитие города Нефтеюганска на 2014-2020 годы"</t>
  </si>
  <si>
    <t>1610059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</si>
  <si>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</si>
  <si>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</si>
  <si>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</si>
  <si>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0230000</t>
  </si>
  <si>
    <t>Мероприятия по организации отдыха и оздоровления детей в рамках подпрограммы "Отдых и оздоровление детей" муниципальной программы "Развитие образования и молодёжной политики в городе Нефтеюганске на 2014-2020 годы"</t>
  </si>
  <si>
    <t>0232105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</si>
  <si>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"Отдых и оздоровление детей"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</si>
  <si>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0235407</t>
  </si>
  <si>
    <t>Субвенции на организацию отдыха и оздоровления детей в рамках подпрограммы "Отдых и оздоровление детей" муниципальной программы "Развитие образования и молодёжной политики в городе Нефтеюганске на 2014-2020 годы" за счет средств  бюджета автономного округа</t>
  </si>
  <si>
    <t>0235510</t>
  </si>
  <si>
    <t>Расходы на обеспечение деятельности (оказание услуг) муниципальных учреждений  в рамках подпрограммы "Молодёжь Нефтеюганска" муниципальной программы "Развитие образования и молодежной политики в городе Нефтеюганске на 2014-2020 годы"</t>
  </si>
  <si>
    <t>0240059</t>
  </si>
  <si>
    <t>Реализация мероприятий подпрограммы "Молодёжь Нефтеюганска" муниципальной программы "Развитие образования и молодежной политики в городе Нефтеюганске на 2014-2020 годы"</t>
  </si>
  <si>
    <t>0242106</t>
  </si>
  <si>
    <t>Реализация мероприятий по содействию трудоустройства граждан  подпрограммы "Молодёжь Нефтеюганска" муниципальной программы "Развитие образования и молодежной политики в городе Нефтеюганске на 2014-2020 годы"</t>
  </si>
  <si>
    <t>0242115</t>
  </si>
  <si>
    <t>Подпрограмма "Организация деятельности в сфере образования и молодёжной политики" муниципальной программы "Развитие образования и молодёжной политики в городе Нефтеюганске на 2014-2020 годы"</t>
  </si>
  <si>
    <t>0250000</t>
  </si>
  <si>
    <t>0250059</t>
  </si>
  <si>
    <t>Расходы на обеспечение функций  органов местного самоуправления в рамках подпрограммы " Организация деятельности в сфере образования и молодёжной политики " муниципальной программы "Развитие образования и молодёжной политики в городе Нефтеюганске на 2014-2020 годы"</t>
  </si>
  <si>
    <t>0250204</t>
  </si>
  <si>
    <t>Подпрограмма "Обеспечение мерами муниципальной  поддержки по улучшению жилищных условий отдельных категорий граждан на 2014 - 2020 годы" муниципальной программы "Обеспечение доступным и комфортным жильем жителей  города Нефтеюганска в  2014-2020 годах"</t>
  </si>
  <si>
    <t>1160000</t>
  </si>
  <si>
    <t>Реализация мероприятий подпрограммы "Обеспечение мерами муниципальной  поддержки по улучшению жилищных условий отдельных категорий граждан на 2014 - 2020 годы" муниципальной программы "Обеспечение доступным и комфортным жильем жителей  города Нефтеюганска в  2014-2020 годах"</t>
  </si>
  <si>
    <t>1162119</t>
  </si>
  <si>
    <t>Субсидии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муниципальной  поддержки по улучшению жилищных условий отдельных категорий граждан на 2014 - 2020 годы"  муниципальной программы "Обеспечение доступным и комфортным жильем жителей  города Нефтеюганска в  2014-2020 годах" за счет средств бюджета автономного округа</t>
  </si>
  <si>
    <t>1165469</t>
  </si>
  <si>
    <t>Субсидии на мероприятия подпрограммы "Обеспечение жильем молодых семей" федеральной целевой программы "Жилище" на 2011 2015 годы в рамках подпрограммы "Обеспечение мерами муниципальной  поддержки по улучшению жилищных условий отдельных категорий граждан на 2014 - 2020 годы"  муниципальной программы "Обеспечение доступным и комфортным жильем жителей  города Нефтеюганска в  2014-2020 годах" за счет средств бюджета автономного округа</t>
  </si>
  <si>
    <t>1165440</t>
  </si>
  <si>
    <t>Иные межбюджетные трансферты на реализацию дополнительных мер, направленных на снижение напряженности на рынке труда за счет средств  бюджета автономного округа</t>
  </si>
  <si>
    <t>4045683</t>
  </si>
  <si>
    <t>Муниципальная программа "Развитие сферы культуры  города Нефтеюганска на 2014-2020 годы"</t>
  </si>
  <si>
    <t>0500000</t>
  </si>
  <si>
    <t>Подпрограмма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</t>
  </si>
  <si>
    <t>0510000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</si>
  <si>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</t>
  </si>
  <si>
    <t>0510059</t>
  </si>
  <si>
    <t>Реализация мероприятий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</t>
  </si>
  <si>
    <t>0512113</t>
  </si>
  <si>
    <t>Субсидии на реализацию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 за счет средств  бюджета автономного округа</t>
  </si>
  <si>
    <t>0515408</t>
  </si>
  <si>
    <t>Иные межбюджетные трансферты на реализацию мероприятий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 за счет средств  бюджета автономного округа</t>
  </si>
  <si>
    <t>0515603</t>
  </si>
  <si>
    <t>Мероприятия по организации отдыха и оздоровления детей в рамках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</t>
  </si>
  <si>
    <t>0512105</t>
  </si>
  <si>
    <t>Мероприятия по организации питания  в  лагерях с дневным пребыванием детей в рамках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</t>
  </si>
  <si>
    <t>0512106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</si>
  <si>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"Обеспечение прав граждан на доступ к культурным ценностям и информации" муниципальной программы "Развитие сферы культуры  города Нефтеюганска на 2014-2020 годы" за счет средств  бюджета автономного округа</t>
  </si>
  <si>
    <t>0515407</t>
  </si>
  <si>
    <t>0515606</t>
  </si>
  <si>
    <t>Подпрограмма "Обеспечение реализации муниципальной программы" муниципальной программы "Развитие сферы культуры  города Нефтеюганска на 2014-2020 годы"</t>
  </si>
  <si>
    <t>0540000</t>
  </si>
  <si>
    <t>Расходы на обеспечение функций  органов местного самоуправления в рамках подпрограммы "Обеспечение реализации муниципальной программы" муниципальной программы "Развитие сферы культуры  города Нефтеюганска на 2014-2020 годы"</t>
  </si>
  <si>
    <t>0540204</t>
  </si>
  <si>
    <t>Расходы на обеспечение деятельности (оказание услуг) муниципальных учреждений в рамках подпрограммы «Развитие системы массовой физической культуры, подготовки спортивного резерва, и спорта высших достижений» муниципальной  программы "Развитие физической культуры и спорта в городе Нефтеюганске  на 2014 – 2020 годы"</t>
  </si>
  <si>
    <t>0610059</t>
  </si>
  <si>
    <t>Мероприятия по организации отдыха и оздоровления детей в рамках подпрограммы «Развитие системы массовой физической культуры, подготовки спортивного резерва, и спорта высших достижений» муниципальной  программы "Развитие физической культуры и спорта в городе Нефтеюганске  на 2014 – 2020 годы"</t>
  </si>
  <si>
    <t>0612105</t>
  </si>
  <si>
    <t>0612106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</si>
  <si>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подпрограммы«Развитие системы массовой физической культуры, подготовки спортивного резерва, и спорта высших достижений» муниципальной  программы "Развитие физической культуры и спорта в городе Нефтеюганске  на 2014 – 2020 годы" за счет средств  бюджета автономного округа</t>
  </si>
  <si>
    <t>0615407</t>
  </si>
  <si>
    <t>Подпрограмма  «Обеспечение реализации муниципальной программы, развитие материально-технической базы и спортивной инфраструктуры» муниципальной  программы "Развитие физической культуры и спорта в городе Нефтеюганске  на 2014 – 2020 годы"</t>
  </si>
  <si>
    <t>0630000</t>
  </si>
  <si>
    <t>Расходы на обеспечение функций  органов местного самоуправления в рамках подпрограммы «Обеспечение реализации муниципальной программы, развитие материально-технической базы и спортивной инфраструктуры» муниципальной  программы "Развитие физической культуры и спорта в городе Нефтеюганске  на 2014 – 2020 годы"</t>
  </si>
  <si>
    <t>0630204</t>
  </si>
  <si>
    <t>Субвенции на выплату единовременного пособия при всех формах устройства детей, лишенных родительского попечения в семью за счет средств  федерального бюджета</t>
  </si>
  <si>
    <t>4045260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</si>
  <si>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 бюджета автономного округа</t>
  </si>
  <si>
    <t>4045508</t>
  </si>
  <si>
    <t>Субвенции на 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 за счет средств  бюджета автономного округа</t>
  </si>
  <si>
    <t>4045512</t>
  </si>
  <si>
    <t>Субвенции на осуществление деятельности по опеке и попечительству за счет средств  бюджета автономного округа</t>
  </si>
  <si>
    <t>4045509</t>
  </si>
  <si>
    <t>Муниципальная программа "Доступная среда  в городе Нефтеюганске на 2014-2020 годы"</t>
  </si>
  <si>
    <t>0400000</t>
  </si>
  <si>
    <t>Реализация мероприятий муниципальной программы "Доступная среда  в городе Нефтеюганске на 2014-2020 годы"</t>
  </si>
  <si>
    <t>0402112</t>
  </si>
  <si>
    <t>Подпрограмма "Содействие развитию градостроительной деятельности" муниципальной программы "Обеспечение доступным и комфортным жильем жителей  города Нефтеюганска в  2014-2020 годах"</t>
  </si>
  <si>
    <t>1120000</t>
  </si>
  <si>
    <t>Расходы на обеспечение функций  органов местного самоуправления в рамках подпрограммы "Содействие развитию градостроительной деятельности" муниципальной программы "Обеспечение доступным и комфортным жильем жителей  города Нефтеюганска в  2014-2020 годах"</t>
  </si>
  <si>
    <t>1120204</t>
  </si>
  <si>
    <t>Бюджетные инвестиции в объекты  капитального строительства государственной (муниципальной) собственности.</t>
  </si>
  <si>
    <t>414</t>
  </si>
  <si>
    <t>Муниципальная программа "Развитие транспортной системы  в городе  Нефтеюганске на 2014-2020 годы"</t>
  </si>
  <si>
    <t>1800000</t>
  </si>
  <si>
    <t>Подпрограмма "Автомобильные дороги" муниципальной программы "Развитие транспортной системы  в городе  Нефтеюганске на 2014-2020 годы"</t>
  </si>
  <si>
    <t>1860000</t>
  </si>
  <si>
    <t>Реализация мероприятий подпрограммы "Автомобильные дороги" муниципальной программы "Развитие транспортной системы  в городе  Нефтеюганске на 2014-2020 годы"</t>
  </si>
  <si>
    <t>1862120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</si>
  <si>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"Автомобильные дороги" муниципальной программы "Развитие транспортной системы  в городе  Нефтеюганске на 2014-2020 годы" за счет средств  бюджета автономного округа</t>
  </si>
  <si>
    <t>1865419</t>
  </si>
  <si>
    <t>Расходы на обеспечение деятельности (оказание услуг) муниципальных учреждений в рамках подпрограммы "Содействие развитию градостроительной деятельности" муниципальной программы "Обеспечение доступным и комфортным жильем жителей  города Нефтеюганска в  2014-2020 годах"</t>
  </si>
  <si>
    <t>1120059</t>
  </si>
  <si>
    <t>Реализация мероприятий подпрограммы "Содействие развитию градостроительной деятельности" муниципальной программы "Обеспечение доступным и комфортным жильем жителей  города Нефтеюганска в  2014-2020 годах"</t>
  </si>
  <si>
    <t>1122119</t>
  </si>
  <si>
    <t>Реализация мероприятий по проектированию и строительству систем инженерной инфраструктуры подпрограммы "Содействие развитию жилищного строительства на 2014-2020 годы" муниципальной программы "Обеспечение доступным и комфортным жильем жителей  города Нефтеюганска в  2014-2020 годах"</t>
  </si>
  <si>
    <t>1132120</t>
  </si>
  <si>
    <t>Подпрограмма "Создание условий для обеспечения качественными коммунальными услугами" муниципальной программы  "Развитие жилищно-коммунального комплекса в городе Нефтеюганске в 2014-2020 годах"</t>
  </si>
  <si>
    <t>1210000</t>
  </si>
  <si>
    <t>Реализация мероприятий  по модернизации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 "Развитие жилищно-коммунального комплекса в городе Нефтеюганске в 2014-2020 годах"</t>
  </si>
  <si>
    <t>1212120</t>
  </si>
  <si>
    <t>Реализация мероприятий  по капитальному ремонту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 "Развитие жилищно-коммунального комплекса в городе Нефтеюганске в 2014-2020 годах"</t>
  </si>
  <si>
    <t>1212121</t>
  </si>
  <si>
    <t>Субсидии на реализацию подпрограммы "Создание условий для обеспечения качественными коммунальными услугами" муниципальной программы  "Развитие жилищно-коммунального комплекса в городе Нефтеюганске в 2014-2020 годах"за счет средств  бюджета автономного округа</t>
  </si>
  <si>
    <t>1215411</t>
  </si>
  <si>
    <t>Реализация мероприятий подпрограммы «Обеспечение реализации муниципальной программы, развитие материально-технической базы и спортивной инфраструктуры» муниципальной  программы "Развитие физической культуры и спорта в городе Нефтеюганске  на 2014 – 2020 годы"</t>
  </si>
  <si>
    <t>0632114</t>
  </si>
  <si>
    <t>Субсидии на реализацию подпрограммы  «Обеспечение реализации муниципальной программы, развитие материально-технической базы и спортивной инфраструктуры» муниципальной  программы "Развитие физической культуры и спорта в городе Нефтеюганске  на 2014 – 2020 годы"за счет средств  бюджета автономного округа</t>
  </si>
  <si>
    <t>0635409</t>
  </si>
  <si>
    <t>Подпрограмма "Обеспечение реализации муниципальной программы"  муниципальной программы  "Развитие жилищно-коммунального комплекса в городе Нефтеюганске в 2014-2020 годах"</t>
  </si>
  <si>
    <t>1270000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</si>
  <si>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 муниципальной программы  "Развитие жилищно-коммунального комплекса в городе Нефтеюганске в 2014-2020 годах"</t>
  </si>
  <si>
    <t>1270059</t>
  </si>
  <si>
    <t>Подпрограмма "Профилактика правонарушений" муниципальной программы «Профилактика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годы»</t>
  </si>
  <si>
    <t>1310000</t>
  </si>
  <si>
    <t>Мероприятия по профилактике правонарушений в сфере общественного порядка в рамках подпрограммы "Профилактика правонарушений"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</si>
  <si>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1312102</t>
  </si>
  <si>
    <t>Субсидии на реализацию подпрограммы "Профилактика правонарушений"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 за счет средств  бюджета автономного округа</t>
  </si>
  <si>
    <t>1315412</t>
  </si>
  <si>
    <t>Подпрограмма "Пропаганда здорового образа жизни (профилактика наркомании, токсикомании и алкоголизма)"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</si>
  <si>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1330000</t>
  </si>
  <si>
    <t>Реализация мероприятий подпрограммы  "Пропаганда здорового образа жизни (профилактика наркомании, токсикомании и алкоголизма)" муниципальной программы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токсикомании, алкоголизма) в городе Нефтеюганске на 2014-2020 годы"</t>
  </si>
  <si>
    <t>1332120</t>
  </si>
  <si>
    <t>Субсидии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по гражданской обороне, защите населения и территорий города Нефтеюганска от чрезвычайных ситуаций"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 за счет средств  бюджета автономного округа</t>
  </si>
  <si>
    <t>1415414</t>
  </si>
  <si>
    <t>Компенсация выпадающих доходов организациям, предоставляющим коммунальные услуги в рамках подпрограммы "Создание условий для обеспечения качественными коммунальными услугами" муниципальной программы  "Развитие жилищно-коммунального комплекса в городе Нефтеюганске в 2014-2020 годах"</t>
  </si>
  <si>
    <t>1212172</t>
  </si>
  <si>
    <t>Субвенции на реализацию подпрограммы  "Создание условий для обеспечения качественными коммунальными услугами" муниципальной программы  "Развитие жилищно-коммунального комплекса в городе Нефтеюганске в 2014-2020 годах" за счет средств  бюджета автономного округа</t>
  </si>
  <si>
    <t>1215521</t>
  </si>
  <si>
    <t>Подпрограмма "Повышение уровня благоустроенности города" муниципальной программы  "Развитие жилищно-коммунального комплекса в городе Нефтеюганске в 2014-2020 годах"</t>
  </si>
  <si>
    <t>1230000</t>
  </si>
  <si>
    <t>Мероприятия по улучшению санитарного состояния городских территорий подпрограммы "Повышение уровня благоустроенности города" муниципальной программы  "Развитие жилищно-коммунального комплекса в городе Нефтеюганске в 2014-2020 годах"</t>
  </si>
  <si>
    <t>1232120</t>
  </si>
  <si>
    <t>Иные межбюджетные трансферты на выплаты высвобождаемымы работникам системы здравоохранения за счет бюджета автономного округа</t>
  </si>
  <si>
    <t>Субсидии на капвложения объектов здравоохранения в рамках муниципальной программы "Управление муниципальным имуществом города Нефтеюанска на 2014-2020 годы" за счет средств бюджета автономного округа</t>
  </si>
  <si>
    <t>Субвенции на прведение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средтв бюджета автономного округа</t>
  </si>
  <si>
    <t>4045528</t>
  </si>
  <si>
    <t>Осущесвление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</si>
  <si>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окружного бюджета</t>
  </si>
  <si>
    <t>Реализация мероприятий подпрограммы "Совершенствование системы оценки качества образования и информационной прозрачности системы образования " муниципальной программы "Развитие образования и молодежной политики в городе Нефтеюганске на 2014-2020 годы"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</si>
  <si>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автономного округа</t>
  </si>
  <si>
    <t>Подпрограмма "Обеспечение реализации муниципальной программы, развитие материально-технической базы и спортивной инфраструктуры" муниципальной программы "Развитие физической культуры и спорта в городе Нефтеюганске на 2014 -2020 годы"</t>
  </si>
  <si>
    <t>Расходы на обеспечение деятельности (оказания услуг) муниципальных учреждений в рамках подпрограммы "Обеспечение реализации муниципальной программы, развитие материально-технической базы и спортивной инфраструктуры" муниципальной программы "Развитие физической культуры и спорта в городе Нефтеюганске на 2014 -2020 годы"</t>
  </si>
  <si>
    <t>0630059</t>
  </si>
  <si>
    <t>Мероприятия по предупреждению и ликвидации болезней животных, их лечению, защите населения от болезней, общих для человека и животных</t>
  </si>
  <si>
    <t>4043597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</si>
</sst>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000"/>
    <numFmt numFmtId="165" formatCode="?"/>
  </numFmts>
  <fonts count="3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Arial Cyr"/>
      <charset val="204"/>
    </font>
    <font>
      <sz val="14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5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157">
    <xf numFmtId="0" fontId="0" fillId="0" borderId="0" xfId="0"/>
    <xf numFmtId="0" fontId="3" fillId="0" borderId="0" xfId="0" applyFont="1"/>
    <xf numFmtId="0" fontId="6" fillId="0" borderId="0" xfId="95" applyFont="1" applyFill="1" applyBorder="1"/>
    <xf numFmtId="1" fontId="6" fillId="0" borderId="0" xfId="95" applyNumberFormat="1" applyFont="1" applyFill="1" applyBorder="1" applyAlignment="1">
      <alignment wrapText="1"/>
    </xf>
    <xf numFmtId="0" fontId="25" fillId="0" borderId="0" xfId="0" applyFont="1"/>
    <xf numFmtId="0" fontId="26" fillId="0" borderId="0" xfId="0" applyFont="1"/>
    <xf numFmtId="0" fontId="27" fillId="0" borderId="0" xfId="95" applyFont="1"/>
    <xf numFmtId="0" fontId="6" fillId="0" borderId="0" xfId="95" applyFont="1"/>
    <xf numFmtId="0" fontId="6" fillId="0" borderId="0" xfId="95" applyFont="1" applyAlignment="1">
      <alignment horizontal="right"/>
    </xf>
    <xf numFmtId="0" fontId="6" fillId="0" borderId="0" xfId="95" applyFont="1" applyFill="1" applyBorder="1" applyAlignment="1">
      <alignment horizontal="right"/>
    </xf>
    <xf numFmtId="0" fontId="29" fillId="24" borderId="10" xfId="95" applyNumberFormat="1" applyFont="1" applyFill="1" applyBorder="1" applyAlignment="1">
      <alignment horizontal="center" vertical="center" wrapText="1"/>
    </xf>
    <xf numFmtId="0" fontId="29" fillId="24" borderId="11" xfId="95" applyNumberFormat="1" applyFont="1" applyFill="1" applyBorder="1" applyAlignment="1">
      <alignment horizontal="center" vertical="center" wrapText="1"/>
    </xf>
    <xf numFmtId="0" fontId="3" fillId="0" borderId="11" xfId="95" applyFont="1" applyBorder="1" applyAlignment="1">
      <alignment horizontal="center" vertical="center"/>
    </xf>
    <xf numFmtId="49" fontId="3" fillId="0" borderId="11" xfId="95" applyNumberFormat="1" applyFont="1" applyBorder="1" applyAlignment="1">
      <alignment horizontal="left" vertical="top" wrapText="1"/>
    </xf>
    <xf numFmtId="49" fontId="3" fillId="0" borderId="11" xfId="95" applyNumberFormat="1" applyFont="1" applyBorder="1" applyAlignment="1">
      <alignment horizontal="center" vertical="top" shrinkToFit="1"/>
    </xf>
    <xf numFmtId="165" fontId="3" fillId="0" borderId="11" xfId="95" applyNumberFormat="1" applyFont="1" applyBorder="1" applyAlignment="1">
      <alignment horizontal="left" vertical="top" wrapText="1"/>
    </xf>
    <xf numFmtId="165" fontId="3" fillId="0" borderId="11" xfId="95" applyNumberFormat="1" applyFont="1" applyFill="1" applyBorder="1" applyAlignment="1">
      <alignment horizontal="left" vertical="top" wrapText="1"/>
    </xf>
    <xf numFmtId="49" fontId="3" fillId="0" borderId="11" xfId="95" applyNumberFormat="1" applyFont="1" applyFill="1" applyBorder="1" applyAlignment="1">
      <alignment horizontal="center" vertical="top" shrinkToFit="1"/>
    </xf>
    <xf numFmtId="3" fontId="3" fillId="0" borderId="11" xfId="95" applyNumberFormat="1" applyFont="1" applyFill="1" applyBorder="1" applyAlignment="1">
      <alignment horizontal="right" shrinkToFit="1"/>
    </xf>
    <xf numFmtId="0" fontId="27" fillId="0" borderId="0" xfId="95" applyFont="1" applyAlignment="1">
      <alignment horizontal="left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3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1" fillId="0" borderId="11" xfId="100" applyNumberFormat="1" applyFont="1" applyFill="1" applyBorder="1" applyAlignment="1">
      <alignment horizontal="center" vertical="center" wrapText="1"/>
    </xf>
    <xf numFmtId="3" fontId="31" fillId="0" borderId="11" xfId="99" applyNumberFormat="1" applyFont="1" applyFill="1" applyBorder="1" applyAlignment="1" applyProtection="1">
      <alignment horizontal="center" vertical="center" wrapText="1"/>
      <protection locked="0"/>
    </xf>
    <xf numFmtId="3" fontId="31" fillId="0" borderId="11" xfId="99" applyNumberFormat="1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top" wrapText="1"/>
    </xf>
    <xf numFmtId="0" fontId="3" fillId="0" borderId="11" xfId="0" applyFont="1" applyBorder="1"/>
    <xf numFmtId="0" fontId="6" fillId="0" borderId="10" xfId="0" applyFont="1" applyFill="1" applyBorder="1" applyAlignment="1">
      <alignment vertical="top" wrapText="1"/>
    </xf>
    <xf numFmtId="0" fontId="6" fillId="0" borderId="10" xfId="0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 wrapText="1"/>
    </xf>
    <xf numFmtId="0" fontId="6" fillId="0" borderId="11" xfId="0" applyFont="1" applyFill="1" applyBorder="1" applyAlignment="1">
      <alignment horizontal="justify" vertical="top" wrapText="1"/>
    </xf>
    <xf numFmtId="0" fontId="6" fillId="0" borderId="11" xfId="0" applyFont="1" applyFill="1" applyBorder="1" applyAlignment="1">
      <alignment horizontal="right" wrapText="1"/>
    </xf>
    <xf numFmtId="3" fontId="6" fillId="0" borderId="11" xfId="0" applyNumberFormat="1" applyFont="1" applyFill="1" applyBorder="1" applyAlignment="1">
      <alignment horizontal="right"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wrapText="1"/>
    </xf>
    <xf numFmtId="3" fontId="6" fillId="0" borderId="11" xfId="0" applyNumberFormat="1" applyFont="1" applyBorder="1" applyAlignment="1">
      <alignment horizontal="right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 wrapText="1"/>
    </xf>
    <xf numFmtId="3" fontId="6" fillId="24" borderId="10" xfId="0" applyNumberFormat="1" applyFont="1" applyFill="1" applyBorder="1" applyAlignment="1">
      <alignment horizontal="right" wrapText="1"/>
    </xf>
    <xf numFmtId="3" fontId="6" fillId="24" borderId="11" xfId="0" applyNumberFormat="1" applyFont="1" applyFill="1" applyBorder="1" applyAlignment="1">
      <alignment horizontal="right" wrapText="1"/>
    </xf>
    <xf numFmtId="3" fontId="6" fillId="0" borderId="0" xfId="0" applyNumberFormat="1" applyFont="1"/>
    <xf numFmtId="3" fontId="3" fillId="0" borderId="0" xfId="0" applyNumberFormat="1" applyFont="1"/>
    <xf numFmtId="0" fontId="1" fillId="0" borderId="0" xfId="0" applyFont="1"/>
    <xf numFmtId="0" fontId="29" fillId="0" borderId="11" xfId="0" applyFont="1" applyBorder="1" applyAlignment="1">
      <alignment horizontal="center"/>
    </xf>
    <xf numFmtId="3" fontId="1" fillId="0" borderId="0" xfId="0" applyNumberFormat="1" applyFont="1"/>
    <xf numFmtId="0" fontId="1" fillId="0" borderId="0" xfId="0" applyFont="1" applyAlignment="1">
      <alignment wrapText="1"/>
    </xf>
    <xf numFmtId="0" fontId="32" fillId="0" borderId="0" xfId="0" applyFont="1"/>
    <xf numFmtId="0" fontId="3" fillId="0" borderId="0" xfId="0" applyFont="1" applyFill="1"/>
    <xf numFmtId="0" fontId="6" fillId="0" borderId="11" xfId="95" applyFont="1" applyFill="1" applyBorder="1" applyAlignment="1">
      <alignment horizontal="center" vertical="center" wrapText="1"/>
    </xf>
    <xf numFmtId="1" fontId="6" fillId="0" borderId="11" xfId="95" applyNumberFormat="1" applyFont="1" applyFill="1" applyBorder="1" applyAlignment="1">
      <alignment horizontal="center" vertical="center" wrapText="1"/>
    </xf>
    <xf numFmtId="3" fontId="6" fillId="0" borderId="11" xfId="100" applyNumberFormat="1" applyFont="1" applyFill="1" applyBorder="1" applyAlignment="1">
      <alignment horizontal="center" vertical="center" wrapText="1"/>
    </xf>
    <xf numFmtId="3" fontId="3" fillId="0" borderId="11" xfId="100" applyNumberFormat="1" applyFont="1" applyFill="1" applyBorder="1" applyAlignment="1">
      <alignment horizontal="center" vertical="center" wrapText="1"/>
    </xf>
    <xf numFmtId="4" fontId="6" fillId="0" borderId="11" xfId="100" applyNumberFormat="1" applyFont="1" applyFill="1" applyBorder="1" applyAlignment="1">
      <alignment horizontal="center" vertical="center" wrapText="1"/>
    </xf>
    <xf numFmtId="0" fontId="6" fillId="0" borderId="11" xfId="95" applyFont="1" applyFill="1" applyBorder="1" applyAlignment="1">
      <alignment horizontal="center"/>
    </xf>
    <xf numFmtId="0" fontId="6" fillId="0" borderId="11" xfId="95" applyFont="1" applyFill="1" applyBorder="1"/>
    <xf numFmtId="1" fontId="6" fillId="0" borderId="11" xfId="95" applyNumberFormat="1" applyFont="1" applyFill="1" applyBorder="1" applyAlignment="1">
      <alignment horizontal="left" wrapText="1"/>
    </xf>
    <xf numFmtId="3" fontId="6" fillId="0" borderId="11" xfId="95" applyNumberFormat="1" applyFont="1" applyFill="1" applyBorder="1" applyAlignment="1">
      <alignment horizontal="right"/>
    </xf>
    <xf numFmtId="43" fontId="6" fillId="0" borderId="11" xfId="95" applyNumberFormat="1" applyFont="1" applyFill="1" applyBorder="1" applyAlignment="1">
      <alignment horizontal="center"/>
    </xf>
    <xf numFmtId="0" fontId="6" fillId="0" borderId="11" xfId="95" applyFont="1" applyFill="1" applyBorder="1" applyAlignment="1">
      <alignment wrapText="1"/>
    </xf>
    <xf numFmtId="0" fontId="6" fillId="0" borderId="11" xfId="95" applyFont="1" applyFill="1" applyBorder="1" applyAlignment="1">
      <alignment horizontal="left"/>
    </xf>
    <xf numFmtId="49" fontId="6" fillId="0" borderId="11" xfId="95" applyNumberFormat="1" applyFont="1" applyFill="1" applyBorder="1" applyAlignment="1">
      <alignment horizontal="left" wrapText="1"/>
    </xf>
    <xf numFmtId="0" fontId="6" fillId="0" borderId="11" xfId="96" applyFont="1" applyFill="1" applyBorder="1" applyAlignment="1">
      <alignment horizontal="left"/>
    </xf>
    <xf numFmtId="164" fontId="6" fillId="0" borderId="11" xfId="96" applyNumberFormat="1" applyFont="1" applyFill="1" applyBorder="1" applyAlignment="1">
      <alignment horizontal="left" wrapText="1"/>
    </xf>
    <xf numFmtId="3" fontId="6" fillId="0" borderId="11" xfId="95" applyNumberFormat="1" applyFont="1" applyFill="1" applyBorder="1"/>
    <xf numFmtId="49" fontId="6" fillId="0" borderId="11" xfId="0" applyNumberFormat="1" applyFont="1" applyFill="1" applyBorder="1" applyAlignment="1">
      <alignment horizontal="left" wrapText="1"/>
    </xf>
    <xf numFmtId="164" fontId="6" fillId="0" borderId="11" xfId="95" applyNumberFormat="1" applyFont="1" applyFill="1" applyBorder="1" applyAlignment="1">
      <alignment horizontal="left" wrapText="1"/>
    </xf>
    <xf numFmtId="1" fontId="6" fillId="0" borderId="11" xfId="95" applyNumberFormat="1" applyFont="1" applyFill="1" applyBorder="1" applyAlignment="1">
      <alignment wrapText="1"/>
    </xf>
    <xf numFmtId="0" fontId="6" fillId="0" borderId="11" xfId="95" applyFont="1" applyFill="1" applyBorder="1" applyAlignment="1">
      <alignment vertical="justify" wrapText="1"/>
    </xf>
    <xf numFmtId="0" fontId="6" fillId="0" borderId="11" xfId="95" applyFont="1" applyFill="1" applyBorder="1" applyAlignment="1">
      <alignment horizontal="left" vertical="justify" wrapText="1"/>
    </xf>
    <xf numFmtId="0" fontId="6" fillId="0" borderId="11" xfId="101" applyNumberFormat="1" applyFont="1" applyFill="1" applyBorder="1" applyAlignment="1">
      <alignment horizontal="justify" vertical="top" wrapText="1"/>
    </xf>
    <xf numFmtId="0" fontId="6" fillId="0" borderId="11" xfId="102" applyNumberFormat="1" applyFont="1" applyFill="1" applyBorder="1" applyAlignment="1">
      <alignment horizontal="justify" vertical="top" wrapText="1"/>
    </xf>
    <xf numFmtId="0" fontId="6" fillId="0" borderId="11" xfId="95" applyFont="1" applyFill="1" applyBorder="1" applyAlignment="1">
      <alignment horizontal="left" wrapText="1"/>
    </xf>
    <xf numFmtId="49" fontId="29" fillId="0" borderId="11" xfId="95" applyNumberFormat="1" applyFont="1" applyBorder="1" applyAlignment="1">
      <alignment horizontal="left" vertical="top" wrapText="1"/>
    </xf>
    <xf numFmtId="49" fontId="29" fillId="0" borderId="11" xfId="95" applyNumberFormat="1" applyFont="1" applyBorder="1" applyAlignment="1">
      <alignment horizontal="center" vertical="top" shrinkToFit="1"/>
    </xf>
    <xf numFmtId="49" fontId="33" fillId="0" borderId="11" xfId="95" applyNumberFormat="1" applyFont="1" applyBorder="1" applyAlignment="1">
      <alignment horizontal="left" vertical="top" wrapText="1"/>
    </xf>
    <xf numFmtId="49" fontId="33" fillId="0" borderId="11" xfId="95" applyNumberFormat="1" applyFont="1" applyBorder="1" applyAlignment="1">
      <alignment horizontal="center" vertical="top" shrinkToFit="1"/>
    </xf>
    <xf numFmtId="0" fontId="6" fillId="24" borderId="11" xfId="0" applyFont="1" applyFill="1" applyBorder="1" applyAlignment="1">
      <alignment horizontal="left"/>
    </xf>
    <xf numFmtId="1" fontId="6" fillId="24" borderId="11" xfId="0" applyNumberFormat="1" applyFont="1" applyFill="1" applyBorder="1" applyAlignment="1">
      <alignment wrapText="1"/>
    </xf>
    <xf numFmtId="3" fontId="6" fillId="24" borderId="11" xfId="95" applyNumberFormat="1" applyFont="1" applyFill="1" applyBorder="1" applyAlignment="1">
      <alignment horizontal="right"/>
    </xf>
    <xf numFmtId="43" fontId="6" fillId="24" borderId="11" xfId="95" applyNumberFormat="1" applyFont="1" applyFill="1" applyBorder="1" applyAlignment="1">
      <alignment horizontal="center"/>
    </xf>
    <xf numFmtId="0" fontId="3" fillId="0" borderId="11" xfId="95" applyNumberFormat="1" applyFont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/>
    </xf>
    <xf numFmtId="1" fontId="6" fillId="0" borderId="11" xfId="0" applyNumberFormat="1" applyFont="1" applyFill="1" applyBorder="1" applyAlignment="1">
      <alignment wrapText="1"/>
    </xf>
    <xf numFmtId="2" fontId="3" fillId="0" borderId="11" xfId="95" applyNumberFormat="1" applyFont="1" applyBorder="1" applyAlignment="1">
      <alignment horizontal="left" vertical="top" wrapText="1"/>
    </xf>
    <xf numFmtId="49" fontId="3" fillId="24" borderId="11" xfId="95" applyNumberFormat="1" applyFont="1" applyFill="1" applyBorder="1" applyAlignment="1">
      <alignment horizontal="left" vertical="top" wrapText="1"/>
    </xf>
    <xf numFmtId="49" fontId="3" fillId="24" borderId="11" xfId="95" applyNumberFormat="1" applyFont="1" applyFill="1" applyBorder="1" applyAlignment="1">
      <alignment horizontal="center" vertical="top" shrinkToFit="1"/>
    </xf>
    <xf numFmtId="49" fontId="3" fillId="0" borderId="11" xfId="95" applyNumberFormat="1" applyFont="1" applyFill="1" applyBorder="1" applyAlignment="1">
      <alignment horizontal="left" vertical="top" wrapText="1"/>
    </xf>
    <xf numFmtId="0" fontId="6" fillId="0" borderId="0" xfId="95" applyFont="1" applyFill="1"/>
    <xf numFmtId="0" fontId="6" fillId="0" borderId="0" xfId="95" applyFont="1" applyFill="1" applyAlignment="1">
      <alignment horizontal="right"/>
    </xf>
    <xf numFmtId="0" fontId="29" fillId="0" borderId="11" xfId="95" applyNumberFormat="1" applyFont="1" applyFill="1" applyBorder="1" applyAlignment="1">
      <alignment horizontal="center" vertical="center" wrapText="1"/>
    </xf>
    <xf numFmtId="3" fontId="29" fillId="0" borderId="11" xfId="95" applyNumberFormat="1" applyFont="1" applyFill="1" applyBorder="1" applyAlignment="1">
      <alignment horizontal="right" shrinkToFit="1"/>
    </xf>
    <xf numFmtId="3" fontId="33" fillId="0" borderId="11" xfId="95" applyNumberFormat="1" applyFont="1" applyFill="1" applyBorder="1" applyAlignment="1">
      <alignment horizontal="right" shrinkToFit="1"/>
    </xf>
    <xf numFmtId="3" fontId="0" fillId="0" borderId="11" xfId="0" applyNumberFormat="1" applyFill="1" applyBorder="1"/>
    <xf numFmtId="0" fontId="0" fillId="0" borderId="0" xfId="0" applyFill="1"/>
    <xf numFmtId="49" fontId="3" fillId="0" borderId="11" xfId="95" applyNumberFormat="1" applyFont="1" applyBorder="1" applyAlignment="1">
      <alignment horizontal="center" vertical="top"/>
    </xf>
    <xf numFmtId="0" fontId="27" fillId="0" borderId="0" xfId="95" applyFont="1" applyFill="1"/>
    <xf numFmtId="0" fontId="27" fillId="0" borderId="0" xfId="95" applyFont="1" applyFill="1" applyAlignment="1">
      <alignment horizontal="right"/>
    </xf>
    <xf numFmtId="0" fontId="6" fillId="0" borderId="0" xfId="95" applyFont="1" applyFill="1" applyAlignment="1">
      <alignment horizontal="center" wrapText="1"/>
    </xf>
    <xf numFmtId="0" fontId="29" fillId="0" borderId="10" xfId="95" applyNumberFormat="1" applyFont="1" applyFill="1" applyBorder="1" applyAlignment="1">
      <alignment horizontal="center" vertical="center" wrapText="1"/>
    </xf>
    <xf numFmtId="0" fontId="3" fillId="0" borderId="11" xfId="95" applyFont="1" applyFill="1" applyBorder="1" applyAlignment="1">
      <alignment horizontal="center" vertical="center"/>
    </xf>
    <xf numFmtId="0" fontId="3" fillId="0" borderId="0" xfId="95" applyFont="1" applyFill="1" applyBorder="1" applyAlignment="1">
      <alignment horizontal="center" vertical="center"/>
    </xf>
    <xf numFmtId="49" fontId="29" fillId="0" borderId="11" xfId="95" applyNumberFormat="1" applyFont="1" applyFill="1" applyBorder="1" applyAlignment="1">
      <alignment horizontal="left" vertical="top" wrapText="1"/>
    </xf>
    <xf numFmtId="49" fontId="29" fillId="0" borderId="11" xfId="95" applyNumberFormat="1" applyFont="1" applyFill="1" applyBorder="1" applyAlignment="1">
      <alignment horizontal="center" vertical="top" shrinkToFit="1"/>
    </xf>
    <xf numFmtId="49" fontId="33" fillId="0" borderId="11" xfId="95" applyNumberFormat="1" applyFont="1" applyFill="1" applyBorder="1" applyAlignment="1">
      <alignment horizontal="left" vertical="top" wrapText="1"/>
    </xf>
    <xf numFmtId="49" fontId="33" fillId="0" borderId="11" xfId="95" applyNumberFormat="1" applyFont="1" applyFill="1" applyBorder="1" applyAlignment="1">
      <alignment horizontal="center" vertical="top" shrinkToFit="1"/>
    </xf>
    <xf numFmtId="3" fontId="6" fillId="0" borderId="0" xfId="95" applyNumberFormat="1" applyFont="1" applyFill="1"/>
    <xf numFmtId="0" fontId="3" fillId="0" borderId="11" xfId="95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wrapText="1"/>
    </xf>
    <xf numFmtId="0" fontId="0" fillId="0" borderId="11" xfId="0" applyFill="1" applyBorder="1"/>
    <xf numFmtId="3" fontId="3" fillId="0" borderId="10" xfId="95" applyNumberFormat="1" applyFont="1" applyFill="1" applyBorder="1" applyAlignment="1">
      <alignment horizontal="right" shrinkToFit="1"/>
    </xf>
    <xf numFmtId="3" fontId="0" fillId="0" borderId="10" xfId="0" applyNumberFormat="1" applyFill="1" applyBorder="1"/>
    <xf numFmtId="49" fontId="3" fillId="0" borderId="11" xfId="95" applyNumberFormat="1" applyFont="1" applyFill="1" applyBorder="1" applyAlignment="1">
      <alignment horizontal="center" vertical="top"/>
    </xf>
    <xf numFmtId="0" fontId="0" fillId="0" borderId="11" xfId="0" applyFill="1" applyBorder="1" applyAlignment="1">
      <alignment vertical="top"/>
    </xf>
    <xf numFmtId="0" fontId="6" fillId="0" borderId="12" xfId="95" applyFont="1" applyFill="1" applyBorder="1" applyAlignment="1">
      <alignment horizontal="center" vertical="center" wrapText="1"/>
    </xf>
    <xf numFmtId="3" fontId="6" fillId="25" borderId="11" xfId="95" applyNumberFormat="1" applyFont="1" applyFill="1" applyBorder="1" applyAlignment="1">
      <alignment horizontal="right"/>
    </xf>
    <xf numFmtId="43" fontId="6" fillId="25" borderId="11" xfId="95" applyNumberFormat="1" applyFont="1" applyFill="1" applyBorder="1" applyAlignment="1">
      <alignment horizontal="center"/>
    </xf>
    <xf numFmtId="3" fontId="29" fillId="0" borderId="11" xfId="95" applyNumberFormat="1" applyFont="1" applyBorder="1" applyAlignment="1">
      <alignment horizontal="right" vertical="top" shrinkToFit="1"/>
    </xf>
    <xf numFmtId="3" fontId="3" fillId="0" borderId="11" xfId="95" applyNumberFormat="1" applyFont="1" applyBorder="1" applyAlignment="1">
      <alignment horizontal="right" vertical="top" shrinkToFit="1"/>
    </xf>
    <xf numFmtId="3" fontId="29" fillId="0" borderId="11" xfId="95" applyNumberFormat="1" applyFont="1" applyFill="1" applyBorder="1" applyAlignment="1">
      <alignment horizontal="right" vertical="top" shrinkToFit="1"/>
    </xf>
    <xf numFmtId="3" fontId="0" fillId="0" borderId="11" xfId="0" applyNumberFormat="1" applyBorder="1" applyAlignment="1">
      <alignment horizontal="right" vertical="top"/>
    </xf>
    <xf numFmtId="3" fontId="33" fillId="0" borderId="11" xfId="95" applyNumberFormat="1" applyFont="1" applyBorder="1" applyAlignment="1">
      <alignment horizontal="right" vertical="top" shrinkToFit="1"/>
    </xf>
    <xf numFmtId="3" fontId="33" fillId="0" borderId="11" xfId="95" applyNumberFormat="1" applyFont="1" applyFill="1" applyBorder="1" applyAlignment="1">
      <alignment horizontal="right" vertical="top" shrinkToFit="1"/>
    </xf>
    <xf numFmtId="3" fontId="3" fillId="0" borderId="11" xfId="95" applyNumberFormat="1" applyFont="1" applyFill="1" applyBorder="1" applyAlignment="1">
      <alignment horizontal="right" vertical="top" shrinkToFit="1"/>
    </xf>
    <xf numFmtId="3" fontId="3" fillId="24" borderId="11" xfId="95" applyNumberFormat="1" applyFont="1" applyFill="1" applyBorder="1" applyAlignment="1">
      <alignment horizontal="right" vertical="top" shrinkToFit="1"/>
    </xf>
    <xf numFmtId="3" fontId="0" fillId="0" borderId="11" xfId="0" applyNumberFormat="1" applyFill="1" applyBorder="1" applyAlignment="1">
      <alignment horizontal="right" vertical="top"/>
    </xf>
    <xf numFmtId="0" fontId="3" fillId="0" borderId="11" xfId="0" applyFont="1" applyBorder="1" applyAlignment="1">
      <alignment vertical="top" wrapText="1"/>
    </xf>
    <xf numFmtId="0" fontId="0" fillId="0" borderId="11" xfId="0" applyBorder="1" applyAlignment="1">
      <alignment horizontal="center" vertical="top"/>
    </xf>
    <xf numFmtId="3" fontId="0" fillId="0" borderId="0" xfId="0" applyNumberFormat="1" applyFill="1" applyAlignment="1">
      <alignment horizontal="right" vertical="top"/>
    </xf>
    <xf numFmtId="1" fontId="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4" fillId="0" borderId="0" xfId="95" applyFont="1" applyAlignment="1">
      <alignment horizontal="center" wrapText="1"/>
    </xf>
    <xf numFmtId="0" fontId="4" fillId="0" borderId="0" xfId="95" applyFont="1" applyFill="1" applyAlignment="1">
      <alignment horizontal="center" wrapText="1"/>
    </xf>
    <xf numFmtId="49" fontId="29" fillId="0" borderId="11" xfId="95" applyNumberFormat="1" applyFont="1" applyFill="1" applyBorder="1" applyAlignment="1">
      <alignment horizontal="center" vertical="center" wrapText="1"/>
    </xf>
    <xf numFmtId="0" fontId="29" fillId="0" borderId="13" xfId="95" applyFont="1" applyFill="1" applyBorder="1" applyAlignment="1">
      <alignment horizontal="center" vertical="center" wrapText="1"/>
    </xf>
    <xf numFmtId="0" fontId="35" fillId="0" borderId="14" xfId="95" applyFont="1" applyFill="1" applyBorder="1" applyAlignment="1">
      <alignment horizontal="center" vertical="center" wrapText="1"/>
    </xf>
    <xf numFmtId="0" fontId="35" fillId="0" borderId="15" xfId="95" applyFont="1" applyFill="1" applyBorder="1" applyAlignment="1">
      <alignment horizontal="center" vertical="center" wrapText="1"/>
    </xf>
    <xf numFmtId="0" fontId="29" fillId="0" borderId="11" xfId="95" applyFont="1" applyFill="1" applyBorder="1" applyAlignment="1">
      <alignment horizontal="center" vertical="center" wrapText="1"/>
    </xf>
    <xf numFmtId="0" fontId="35" fillId="0" borderId="11" xfId="95" applyFont="1" applyFill="1" applyBorder="1" applyAlignment="1">
      <alignment horizontal="center" vertical="center" wrapText="1"/>
    </xf>
    <xf numFmtId="49" fontId="3" fillId="25" borderId="11" xfId="95" applyNumberFormat="1" applyFont="1" applyFill="1" applyBorder="1" applyAlignment="1">
      <alignment horizontal="left" vertical="top" wrapText="1"/>
    </xf>
    <xf numFmtId="49" fontId="3" fillId="25" borderId="11" xfId="95" applyNumberFormat="1" applyFont="1" applyFill="1" applyBorder="1" applyAlignment="1">
      <alignment horizontal="center" vertical="top" shrinkToFit="1"/>
    </xf>
    <xf numFmtId="3" fontId="3" fillId="25" borderId="11" xfId="95" applyNumberFormat="1" applyFont="1" applyFill="1" applyBorder="1" applyAlignment="1">
      <alignment horizontal="right" vertical="top" shrinkToFit="1"/>
    </xf>
    <xf numFmtId="3" fontId="6" fillId="25" borderId="10" xfId="0" applyNumberFormat="1" applyFont="1" applyFill="1" applyBorder="1" applyAlignment="1">
      <alignment horizontal="right" wrapText="1"/>
    </xf>
    <xf numFmtId="0" fontId="6" fillId="25" borderId="11" xfId="0" applyFont="1" applyFill="1" applyBorder="1" applyAlignment="1">
      <alignment horizontal="right" wrapText="1"/>
    </xf>
    <xf numFmtId="3" fontId="6" fillId="25" borderId="11" xfId="0" applyNumberFormat="1" applyFont="1" applyFill="1" applyBorder="1" applyAlignment="1">
      <alignment horizontal="right" wrapText="1"/>
    </xf>
    <xf numFmtId="3" fontId="6" fillId="25" borderId="11" xfId="0" applyNumberFormat="1" applyFont="1" applyFill="1" applyBorder="1"/>
  </cellXfs>
  <cellStyles count="115">
    <cellStyle name="20% - Акцент1 2" xfId="1"/>
    <cellStyle name="20% - Акцент1 2 2" xfId="2"/>
    <cellStyle name="20% - Акцент1 3" xfId="3"/>
    <cellStyle name="20% - Акцент1 4" xfId="4"/>
    <cellStyle name="20% - Акцент2 2" xfId="5"/>
    <cellStyle name="20% - Акцент2 2 2" xfId="6"/>
    <cellStyle name="20% - Акцент2 3" xfId="7"/>
    <cellStyle name="20% - Акцент2 4" xfId="8"/>
    <cellStyle name="20% - Акцент3 2" xfId="9"/>
    <cellStyle name="20% - Акцент3 2 2" xfId="10"/>
    <cellStyle name="20% - Акцент3 3" xfId="11"/>
    <cellStyle name="20% - Акцент3 4" xfId="12"/>
    <cellStyle name="20% - Акцент4 2" xfId="13"/>
    <cellStyle name="20% - Акцент4 2 2" xfId="14"/>
    <cellStyle name="20% - Акцент4 3" xfId="15"/>
    <cellStyle name="20% - Акцент4 4" xfId="16"/>
    <cellStyle name="20% - Акцент5 2" xfId="17"/>
    <cellStyle name="20% - Акцент5 2 2" xfId="18"/>
    <cellStyle name="20% - Акцент5 3" xfId="19"/>
    <cellStyle name="20% - Акцент5 4" xfId="20"/>
    <cellStyle name="20% - Акцент6 2" xfId="21"/>
    <cellStyle name="20% - Акцент6 2 2" xfId="22"/>
    <cellStyle name="20% - Акцент6 3" xfId="23"/>
    <cellStyle name="20% - Акцент6 4" xfId="24"/>
    <cellStyle name="40% - Акцент1 2" xfId="25"/>
    <cellStyle name="40% - Акцент1 2 2" xfId="26"/>
    <cellStyle name="40% - Акцент1 3" xfId="27"/>
    <cellStyle name="40% - Акцент1 4" xfId="28"/>
    <cellStyle name="40% - Акцент2 2" xfId="29"/>
    <cellStyle name="40% - Акцент2 2 2" xfId="30"/>
    <cellStyle name="40% - Акцент2 3" xfId="31"/>
    <cellStyle name="40% - Акцент2 4" xfId="32"/>
    <cellStyle name="40% - Акцент3 2" xfId="33"/>
    <cellStyle name="40% - Акцент3 2 2" xfId="34"/>
    <cellStyle name="40% - Акцент3 3" xfId="35"/>
    <cellStyle name="40% - Акцент3 4" xfId="36"/>
    <cellStyle name="40% - Акцент4 2" xfId="37"/>
    <cellStyle name="40% - Акцент4 2 2" xfId="38"/>
    <cellStyle name="40% - Акцент4 3" xfId="39"/>
    <cellStyle name="40% - Акцент4 4" xfId="40"/>
    <cellStyle name="40% - Акцент5 2" xfId="41"/>
    <cellStyle name="40% - Акцент5 2 2" xfId="42"/>
    <cellStyle name="40% - Акцент5 3" xfId="43"/>
    <cellStyle name="40% - Акцент5 4" xfId="44"/>
    <cellStyle name="40% - Акцент6 2" xfId="45"/>
    <cellStyle name="40% - Акцент6 2 2" xfId="46"/>
    <cellStyle name="40% - Акцент6 3" xfId="47"/>
    <cellStyle name="40% - Акцент6 4" xfId="48"/>
    <cellStyle name="60% - Акцент1 2" xfId="49"/>
    <cellStyle name="60% - Акцент1 3" xfId="50"/>
    <cellStyle name="60% - Акцент2 2" xfId="51"/>
    <cellStyle name="60% - Акцент2 3" xfId="52"/>
    <cellStyle name="60% - Акцент3 2" xfId="53"/>
    <cellStyle name="60% - Акцент3 3" xfId="54"/>
    <cellStyle name="60% - Акцент4 2" xfId="55"/>
    <cellStyle name="60% - Акцент4 3" xfId="56"/>
    <cellStyle name="60% - Акцент5 2" xfId="57"/>
    <cellStyle name="60% - Акцент5 3" xfId="58"/>
    <cellStyle name="60% - Акцент6 2" xfId="59"/>
    <cellStyle name="60% - Акцент6 3" xfId="60"/>
    <cellStyle name="Акцент1 2" xfId="61"/>
    <cellStyle name="Акцент1 3" xfId="62"/>
    <cellStyle name="Акцент2 2" xfId="63"/>
    <cellStyle name="Акцент2 3" xfId="64"/>
    <cellStyle name="Акцент3 2" xfId="65"/>
    <cellStyle name="Акцент3 3" xfId="66"/>
    <cellStyle name="Акцент4 2" xfId="67"/>
    <cellStyle name="Акцент4 3" xfId="68"/>
    <cellStyle name="Акцент5 2" xfId="69"/>
    <cellStyle name="Акцент5 3" xfId="70"/>
    <cellStyle name="Акцент6 2" xfId="71"/>
    <cellStyle name="Акцент6 3" xfId="72"/>
    <cellStyle name="Ввод  2" xfId="73"/>
    <cellStyle name="Ввод  3" xfId="74"/>
    <cellStyle name="Вывод 2" xfId="75"/>
    <cellStyle name="Вывод 3" xfId="76"/>
    <cellStyle name="Вычисление 2" xfId="77"/>
    <cellStyle name="Вычисление 3" xfId="78"/>
    <cellStyle name="Заголовок 1 2" xfId="79"/>
    <cellStyle name="Заголовок 1 3" xfId="80"/>
    <cellStyle name="Заголовок 2 2" xfId="81"/>
    <cellStyle name="Заголовок 2 3" xfId="82"/>
    <cellStyle name="Заголовок 3 2" xfId="83"/>
    <cellStyle name="Заголовок 3 3" xfId="84"/>
    <cellStyle name="Заголовок 4 2" xfId="85"/>
    <cellStyle name="Заголовок 4 3" xfId="86"/>
    <cellStyle name="Итог 2" xfId="87"/>
    <cellStyle name="Итог 3" xfId="88"/>
    <cellStyle name="Контрольная ячейка 2" xfId="89"/>
    <cellStyle name="Контрольная ячейка 3" xfId="90"/>
    <cellStyle name="Название 2" xfId="91"/>
    <cellStyle name="Название 3" xfId="92"/>
    <cellStyle name="Нейтральный 2" xfId="93"/>
    <cellStyle name="Нейтральный 3" xfId="94"/>
    <cellStyle name="Обычный" xfId="0" builtinId="0"/>
    <cellStyle name="Обычный 2" xfId="95"/>
    <cellStyle name="Обычный 2 2" xfId="96"/>
    <cellStyle name="Обычный 2 3" xfId="97"/>
    <cellStyle name="Обычный 3" xfId="98"/>
    <cellStyle name="Обычный_приложения 10" xfId="99"/>
    <cellStyle name="Обычный_расходы" xfId="100"/>
    <cellStyle name="Обычный_Уточненные Приложения 1,6,7,8,9,13июль 2008" xfId="101"/>
    <cellStyle name="Обычный_Уточненные Приложения 1,6,7,8,9,13июль 2008 2" xfId="102"/>
    <cellStyle name="Плохой 2" xfId="103"/>
    <cellStyle name="Плохой 3" xfId="104"/>
    <cellStyle name="Пояснение 2" xfId="105"/>
    <cellStyle name="Пояснение 3" xfId="106"/>
    <cellStyle name="Примечание 2" xfId="107"/>
    <cellStyle name="Примечание 3" xfId="108"/>
    <cellStyle name="Связанная ячейка 2" xfId="109"/>
    <cellStyle name="Связанная ячейка 3" xfId="110"/>
    <cellStyle name="Текст предупреждения 2" xfId="111"/>
    <cellStyle name="Текст предупреждения 3" xfId="112"/>
    <cellStyle name="Хороший 2" xfId="113"/>
    <cellStyle name="Хороший 3" xfId="1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H89"/>
  <sheetViews>
    <sheetView workbookViewId="0">
      <pane xSplit="1" ySplit="5" topLeftCell="B72" activePane="bottomRight" state="frozen"/>
      <selection pane="topRight" activeCell="B1" sqref="B1"/>
      <selection pane="bottomLeft" activeCell="A8" sqref="A8"/>
      <selection pane="bottomRight" activeCell="F79" sqref="F79"/>
    </sheetView>
  </sheetViews>
  <sheetFormatPr defaultRowHeight="15"/>
  <cols>
    <col min="1" max="1" width="25" style="1" customWidth="1"/>
    <col min="2" max="2" width="69.5703125" style="20" customWidth="1"/>
    <col min="3" max="3" width="12.7109375" style="1" customWidth="1"/>
    <col min="4" max="4" width="14.28515625" style="1" customWidth="1"/>
    <col min="5" max="5" width="15.85546875" style="1" customWidth="1"/>
    <col min="6" max="6" width="15.7109375" style="1" customWidth="1"/>
    <col min="7" max="7" width="9.140625" style="1" customWidth="1"/>
    <col min="8" max="8" width="9.85546875" style="1" bestFit="1" customWidth="1"/>
    <col min="9" max="16384" width="9.140625" style="1"/>
  </cols>
  <sheetData>
    <row r="1" spans="1:6">
      <c r="E1" s="5" t="s">
        <v>167</v>
      </c>
      <c r="F1" s="5"/>
    </row>
    <row r="2" spans="1:6">
      <c r="E2" s="5" t="s">
        <v>168</v>
      </c>
      <c r="F2" s="5"/>
    </row>
    <row r="3" spans="1:6" ht="39.75" customHeight="1">
      <c r="A3" s="132" t="s">
        <v>629</v>
      </c>
      <c r="B3" s="132"/>
      <c r="C3" s="133"/>
      <c r="D3" s="133"/>
      <c r="E3" s="133"/>
      <c r="F3" s="133"/>
    </row>
    <row r="4" spans="1:6">
      <c r="A4" s="2"/>
      <c r="B4" s="3"/>
    </row>
    <row r="5" spans="1:6" ht="75">
      <c r="A5" s="52" t="s">
        <v>169</v>
      </c>
      <c r="B5" s="53" t="s">
        <v>170</v>
      </c>
      <c r="C5" s="54" t="s">
        <v>630</v>
      </c>
      <c r="D5" s="55" t="s">
        <v>171</v>
      </c>
      <c r="E5" s="56" t="s">
        <v>172</v>
      </c>
      <c r="F5" s="54" t="s">
        <v>631</v>
      </c>
    </row>
    <row r="6" spans="1:6">
      <c r="A6" s="57">
        <v>1</v>
      </c>
      <c r="B6" s="53">
        <v>2</v>
      </c>
      <c r="C6" s="25">
        <v>3</v>
      </c>
      <c r="D6" s="25">
        <v>4</v>
      </c>
      <c r="E6" s="25">
        <v>5</v>
      </c>
      <c r="F6" s="25">
        <v>6</v>
      </c>
    </row>
    <row r="7" spans="1:6">
      <c r="A7" s="58" t="s">
        <v>173</v>
      </c>
      <c r="B7" s="59" t="s">
        <v>174</v>
      </c>
      <c r="C7" s="60">
        <f>C8+C36</f>
        <v>2784132500</v>
      </c>
      <c r="D7" s="60">
        <f>F7-C7</f>
        <v>-104032</v>
      </c>
      <c r="E7" s="61">
        <f>D7/C7*100</f>
        <v>-3.7366037715518209E-3</v>
      </c>
      <c r="F7" s="60">
        <f>F8+F36</f>
        <v>2784028468</v>
      </c>
    </row>
    <row r="8" spans="1:6">
      <c r="A8" s="58"/>
      <c r="B8" s="62" t="s">
        <v>175</v>
      </c>
      <c r="C8" s="60">
        <f>C9+C20+C28+C33+C14</f>
        <v>2572558900</v>
      </c>
      <c r="D8" s="60">
        <f t="shared" ref="D8:D72" si="0">F8-C8</f>
        <v>0</v>
      </c>
      <c r="E8" s="61">
        <f t="shared" ref="E8:E72" si="1">D8/C8*100</f>
        <v>0</v>
      </c>
      <c r="F8" s="60">
        <f>F9+F20+F28+F33+F14</f>
        <v>2572558900</v>
      </c>
    </row>
    <row r="9" spans="1:6">
      <c r="A9" s="63" t="s">
        <v>176</v>
      </c>
      <c r="B9" s="64" t="s">
        <v>177</v>
      </c>
      <c r="C9" s="60">
        <f>C10+C11+C12+C13</f>
        <v>2118043100</v>
      </c>
      <c r="D9" s="60">
        <f t="shared" si="0"/>
        <v>0</v>
      </c>
      <c r="E9" s="61">
        <f t="shared" si="1"/>
        <v>0</v>
      </c>
      <c r="F9" s="60">
        <f>F10+F11+F12+F13</f>
        <v>2118043100</v>
      </c>
    </row>
    <row r="10" spans="1:6" ht="59.25" customHeight="1">
      <c r="A10" s="65" t="s">
        <v>178</v>
      </c>
      <c r="B10" s="66" t="s">
        <v>179</v>
      </c>
      <c r="C10" s="60">
        <v>2100956100</v>
      </c>
      <c r="D10" s="60">
        <f t="shared" si="0"/>
        <v>0</v>
      </c>
      <c r="E10" s="61">
        <f t="shared" si="1"/>
        <v>0</v>
      </c>
      <c r="F10" s="60">
        <v>2100956100</v>
      </c>
    </row>
    <row r="11" spans="1:6" ht="92.25" customHeight="1">
      <c r="A11" s="65" t="s">
        <v>180</v>
      </c>
      <c r="B11" s="66" t="s">
        <v>181</v>
      </c>
      <c r="C11" s="67">
        <v>9934500</v>
      </c>
      <c r="D11" s="60">
        <f t="shared" si="0"/>
        <v>0</v>
      </c>
      <c r="E11" s="61">
        <f t="shared" si="1"/>
        <v>0</v>
      </c>
      <c r="F11" s="67">
        <v>9934500</v>
      </c>
    </row>
    <row r="12" spans="1:6" ht="44.25" customHeight="1">
      <c r="A12" s="65" t="s">
        <v>182</v>
      </c>
      <c r="B12" s="66" t="s">
        <v>183</v>
      </c>
      <c r="C12" s="60">
        <v>3953900</v>
      </c>
      <c r="D12" s="60">
        <f t="shared" si="0"/>
        <v>0</v>
      </c>
      <c r="E12" s="61">
        <v>0</v>
      </c>
      <c r="F12" s="60">
        <v>3953900</v>
      </c>
    </row>
    <row r="13" spans="1:6" ht="75.75" customHeight="1">
      <c r="A13" s="65" t="s">
        <v>184</v>
      </c>
      <c r="B13" s="66" t="s">
        <v>185</v>
      </c>
      <c r="C13" s="60">
        <v>3198600</v>
      </c>
      <c r="D13" s="60">
        <f t="shared" si="0"/>
        <v>0</v>
      </c>
      <c r="E13" s="61">
        <f t="shared" si="1"/>
        <v>0</v>
      </c>
      <c r="F13" s="60">
        <v>3198600</v>
      </c>
    </row>
    <row r="14" spans="1:6" ht="30">
      <c r="A14" s="63" t="s">
        <v>632</v>
      </c>
      <c r="B14" s="68" t="s">
        <v>633</v>
      </c>
      <c r="C14" s="60">
        <f>C15</f>
        <v>6513000</v>
      </c>
      <c r="D14" s="60">
        <f t="shared" si="0"/>
        <v>0</v>
      </c>
      <c r="E14" s="61">
        <f t="shared" si="1"/>
        <v>0</v>
      </c>
      <c r="F14" s="60">
        <f>F15</f>
        <v>6513000</v>
      </c>
    </row>
    <row r="15" spans="1:6" ht="30" customHeight="1">
      <c r="A15" s="63" t="s">
        <v>634</v>
      </c>
      <c r="B15" s="69" t="s">
        <v>635</v>
      </c>
      <c r="C15" s="60">
        <f>C16+C17+C18+C19</f>
        <v>6513000</v>
      </c>
      <c r="D15" s="60">
        <f t="shared" si="0"/>
        <v>0</v>
      </c>
      <c r="E15" s="61">
        <f t="shared" si="1"/>
        <v>0</v>
      </c>
      <c r="F15" s="60">
        <f>F16+F17+F18+F19</f>
        <v>6513000</v>
      </c>
    </row>
    <row r="16" spans="1:6" ht="63" customHeight="1">
      <c r="A16" s="63" t="s">
        <v>636</v>
      </c>
      <c r="B16" s="69" t="s">
        <v>305</v>
      </c>
      <c r="C16" s="60">
        <v>2930800</v>
      </c>
      <c r="D16" s="60">
        <f t="shared" si="0"/>
        <v>0</v>
      </c>
      <c r="E16" s="61">
        <f t="shared" si="1"/>
        <v>0</v>
      </c>
      <c r="F16" s="60">
        <v>2930800</v>
      </c>
    </row>
    <row r="17" spans="1:6" ht="78" customHeight="1">
      <c r="A17" s="63" t="s">
        <v>637</v>
      </c>
      <c r="B17" s="69" t="s">
        <v>306</v>
      </c>
      <c r="C17" s="60">
        <v>45600</v>
      </c>
      <c r="D17" s="60">
        <f t="shared" si="0"/>
        <v>0</v>
      </c>
      <c r="E17" s="61">
        <f t="shared" si="1"/>
        <v>0</v>
      </c>
      <c r="F17" s="60">
        <v>45600</v>
      </c>
    </row>
    <row r="18" spans="1:6" ht="60.75" customHeight="1">
      <c r="A18" s="63" t="s">
        <v>638</v>
      </c>
      <c r="B18" s="69" t="s">
        <v>307</v>
      </c>
      <c r="C18" s="60">
        <v>3354200</v>
      </c>
      <c r="D18" s="60">
        <f t="shared" si="0"/>
        <v>0</v>
      </c>
      <c r="E18" s="61">
        <f t="shared" si="1"/>
        <v>0</v>
      </c>
      <c r="F18" s="60">
        <v>3354200</v>
      </c>
    </row>
    <row r="19" spans="1:6" ht="60" customHeight="1">
      <c r="A19" s="63" t="s">
        <v>639</v>
      </c>
      <c r="B19" s="69" t="s">
        <v>308</v>
      </c>
      <c r="C19" s="60">
        <v>182400</v>
      </c>
      <c r="D19" s="60">
        <f t="shared" si="0"/>
        <v>0</v>
      </c>
      <c r="E19" s="61">
        <f t="shared" si="1"/>
        <v>0</v>
      </c>
      <c r="F19" s="60">
        <v>182400</v>
      </c>
    </row>
    <row r="20" spans="1:6">
      <c r="A20" s="63" t="s">
        <v>186</v>
      </c>
      <c r="B20" s="64" t="s">
        <v>187</v>
      </c>
      <c r="C20" s="67">
        <f>C21+C25+C26+C27</f>
        <v>330051800</v>
      </c>
      <c r="D20" s="60">
        <f t="shared" si="0"/>
        <v>0</v>
      </c>
      <c r="E20" s="61">
        <f t="shared" si="1"/>
        <v>0</v>
      </c>
      <c r="F20" s="67">
        <f>F21+F25+F26+F27</f>
        <v>330051800</v>
      </c>
    </row>
    <row r="21" spans="1:6" ht="30">
      <c r="A21" s="63" t="s">
        <v>188</v>
      </c>
      <c r="B21" s="70" t="s">
        <v>189</v>
      </c>
      <c r="C21" s="60">
        <f>C22+C23+C24</f>
        <v>179651800</v>
      </c>
      <c r="D21" s="60">
        <f t="shared" si="0"/>
        <v>0</v>
      </c>
      <c r="E21" s="61">
        <f t="shared" si="1"/>
        <v>0</v>
      </c>
      <c r="F21" s="60">
        <f>F22+F23+F24</f>
        <v>179651800</v>
      </c>
    </row>
    <row r="22" spans="1:6" ht="31.5" customHeight="1">
      <c r="A22" s="63" t="s">
        <v>190</v>
      </c>
      <c r="B22" s="70" t="s">
        <v>191</v>
      </c>
      <c r="C22" s="60">
        <v>135000000</v>
      </c>
      <c r="D22" s="60">
        <f t="shared" si="0"/>
        <v>0</v>
      </c>
      <c r="E22" s="61">
        <f t="shared" si="1"/>
        <v>0</v>
      </c>
      <c r="F22" s="60">
        <v>135000000</v>
      </c>
    </row>
    <row r="23" spans="1:6" ht="30.75" customHeight="1">
      <c r="A23" s="63" t="s">
        <v>192</v>
      </c>
      <c r="B23" s="70" t="s">
        <v>193</v>
      </c>
      <c r="C23" s="60">
        <v>36151800</v>
      </c>
      <c r="D23" s="60">
        <f t="shared" si="0"/>
        <v>0</v>
      </c>
      <c r="E23" s="61">
        <f t="shared" si="1"/>
        <v>0</v>
      </c>
      <c r="F23" s="60">
        <v>36151800</v>
      </c>
    </row>
    <row r="24" spans="1:6" ht="30">
      <c r="A24" s="63" t="s">
        <v>196</v>
      </c>
      <c r="B24" s="70" t="s">
        <v>197</v>
      </c>
      <c r="C24" s="60">
        <v>8500000</v>
      </c>
      <c r="D24" s="60">
        <f t="shared" si="0"/>
        <v>0</v>
      </c>
      <c r="E24" s="61">
        <f t="shared" si="1"/>
        <v>0</v>
      </c>
      <c r="F24" s="60">
        <v>8500000</v>
      </c>
    </row>
    <row r="25" spans="1:6" ht="18" customHeight="1">
      <c r="A25" s="63" t="s">
        <v>198</v>
      </c>
      <c r="B25" s="70" t="s">
        <v>199</v>
      </c>
      <c r="C25" s="60">
        <v>140000000</v>
      </c>
      <c r="D25" s="60">
        <f t="shared" si="0"/>
        <v>0</v>
      </c>
      <c r="E25" s="61">
        <f t="shared" si="1"/>
        <v>0</v>
      </c>
      <c r="F25" s="60">
        <v>140000000</v>
      </c>
    </row>
    <row r="26" spans="1:6">
      <c r="A26" s="63" t="s">
        <v>200</v>
      </c>
      <c r="B26" s="70" t="s">
        <v>201</v>
      </c>
      <c r="C26" s="60">
        <v>400000</v>
      </c>
      <c r="D26" s="60">
        <f t="shared" si="0"/>
        <v>0</v>
      </c>
      <c r="E26" s="61">
        <f t="shared" si="1"/>
        <v>0</v>
      </c>
      <c r="F26" s="60">
        <v>400000</v>
      </c>
    </row>
    <row r="27" spans="1:6" ht="30" customHeight="1">
      <c r="A27" s="80" t="s">
        <v>194</v>
      </c>
      <c r="B27" s="81" t="s">
        <v>195</v>
      </c>
      <c r="C27" s="82">
        <v>10000000</v>
      </c>
      <c r="D27" s="82">
        <f>F27-C27</f>
        <v>0</v>
      </c>
      <c r="E27" s="83">
        <f>D27/C27*100</f>
        <v>0</v>
      </c>
      <c r="F27" s="82">
        <v>10000000</v>
      </c>
    </row>
    <row r="28" spans="1:6">
      <c r="A28" s="63" t="s">
        <v>202</v>
      </c>
      <c r="B28" s="70" t="s">
        <v>203</v>
      </c>
      <c r="C28" s="60">
        <f>C29+C30</f>
        <v>101575000</v>
      </c>
      <c r="D28" s="60">
        <f t="shared" si="0"/>
        <v>0</v>
      </c>
      <c r="E28" s="61">
        <f t="shared" si="1"/>
        <v>0</v>
      </c>
      <c r="F28" s="60">
        <f>F29+F30</f>
        <v>101575000</v>
      </c>
    </row>
    <row r="29" spans="1:6" ht="43.5" customHeight="1">
      <c r="A29" s="63" t="s">
        <v>204</v>
      </c>
      <c r="B29" s="62" t="s">
        <v>205</v>
      </c>
      <c r="C29" s="60">
        <v>33075000</v>
      </c>
      <c r="D29" s="60">
        <f t="shared" si="0"/>
        <v>0</v>
      </c>
      <c r="E29" s="61">
        <f t="shared" si="1"/>
        <v>0</v>
      </c>
      <c r="F29" s="60">
        <v>33075000</v>
      </c>
    </row>
    <row r="30" spans="1:6">
      <c r="A30" s="63" t="s">
        <v>206</v>
      </c>
      <c r="B30" s="62" t="s">
        <v>207</v>
      </c>
      <c r="C30" s="60">
        <f>C31+C32</f>
        <v>68500000</v>
      </c>
      <c r="D30" s="60">
        <f t="shared" si="0"/>
        <v>0</v>
      </c>
      <c r="E30" s="61">
        <f t="shared" si="1"/>
        <v>0</v>
      </c>
      <c r="F30" s="60">
        <f>F31+F32</f>
        <v>68500000</v>
      </c>
    </row>
    <row r="31" spans="1:6" ht="59.25" customHeight="1">
      <c r="A31" s="63" t="s">
        <v>208</v>
      </c>
      <c r="B31" s="62" t="s">
        <v>209</v>
      </c>
      <c r="C31" s="60">
        <v>8500000</v>
      </c>
      <c r="D31" s="60">
        <f t="shared" si="0"/>
        <v>0</v>
      </c>
      <c r="E31" s="61">
        <f t="shared" si="1"/>
        <v>0</v>
      </c>
      <c r="F31" s="60">
        <v>8500000</v>
      </c>
    </row>
    <row r="32" spans="1:6" ht="58.5" customHeight="1">
      <c r="A32" s="63" t="s">
        <v>210</v>
      </c>
      <c r="B32" s="62" t="s">
        <v>211</v>
      </c>
      <c r="C32" s="60">
        <v>60000000</v>
      </c>
      <c r="D32" s="60">
        <f t="shared" si="0"/>
        <v>0</v>
      </c>
      <c r="E32" s="61">
        <f t="shared" si="1"/>
        <v>0</v>
      </c>
      <c r="F32" s="60">
        <v>60000000</v>
      </c>
    </row>
    <row r="33" spans="1:6">
      <c r="A33" s="63" t="s">
        <v>212</v>
      </c>
      <c r="B33" s="71" t="s">
        <v>213</v>
      </c>
      <c r="C33" s="60">
        <f>C34+C35</f>
        <v>16376000</v>
      </c>
      <c r="D33" s="60">
        <f t="shared" si="0"/>
        <v>0</v>
      </c>
      <c r="E33" s="61">
        <f t="shared" si="1"/>
        <v>0</v>
      </c>
      <c r="F33" s="60">
        <f>F34+F35</f>
        <v>16376000</v>
      </c>
    </row>
    <row r="34" spans="1:6" ht="46.5" customHeight="1">
      <c r="A34" s="63" t="s">
        <v>214</v>
      </c>
      <c r="B34" s="72" t="s">
        <v>215</v>
      </c>
      <c r="C34" s="60">
        <v>13876000</v>
      </c>
      <c r="D34" s="60">
        <f t="shared" si="0"/>
        <v>0</v>
      </c>
      <c r="E34" s="61">
        <f t="shared" si="1"/>
        <v>0</v>
      </c>
      <c r="F34" s="60">
        <v>13876000</v>
      </c>
    </row>
    <row r="35" spans="1:6" ht="60" customHeight="1">
      <c r="A35" s="63" t="s">
        <v>216</v>
      </c>
      <c r="B35" s="72" t="s">
        <v>217</v>
      </c>
      <c r="C35" s="60">
        <v>2500000</v>
      </c>
      <c r="D35" s="60">
        <f t="shared" si="0"/>
        <v>0</v>
      </c>
      <c r="E35" s="61">
        <f t="shared" si="1"/>
        <v>0</v>
      </c>
      <c r="F35" s="60">
        <v>2500000</v>
      </c>
    </row>
    <row r="36" spans="1:6">
      <c r="A36" s="63"/>
      <c r="B36" s="70" t="s">
        <v>218</v>
      </c>
      <c r="C36" s="60">
        <f>C37+C43+C45+C52+C48</f>
        <v>211573600</v>
      </c>
      <c r="D36" s="60">
        <f t="shared" si="0"/>
        <v>-104032</v>
      </c>
      <c r="E36" s="61">
        <f t="shared" si="1"/>
        <v>-4.9170595953370366E-2</v>
      </c>
      <c r="F36" s="60">
        <f>F37+F43+F45+F52+F48+F65</f>
        <v>211469568</v>
      </c>
    </row>
    <row r="37" spans="1:6" ht="28.5" customHeight="1">
      <c r="A37" s="63" t="s">
        <v>219</v>
      </c>
      <c r="B37" s="70" t="s">
        <v>220</v>
      </c>
      <c r="C37" s="60">
        <f>C39+C40+C41+C42</f>
        <v>165130000</v>
      </c>
      <c r="D37" s="60">
        <f t="shared" si="0"/>
        <v>2563</v>
      </c>
      <c r="E37" s="61">
        <f t="shared" si="1"/>
        <v>1.5521104584266942E-3</v>
      </c>
      <c r="F37" s="60">
        <f>F39+F40+F41+F42+F38</f>
        <v>165132563</v>
      </c>
    </row>
    <row r="38" spans="1:6" ht="44.25" customHeight="1">
      <c r="A38" s="63" t="s">
        <v>290</v>
      </c>
      <c r="B38" s="70" t="s">
        <v>697</v>
      </c>
      <c r="C38" s="60"/>
      <c r="D38" s="60">
        <f t="shared" si="0"/>
        <v>2563</v>
      </c>
      <c r="E38" s="61">
        <v>0</v>
      </c>
      <c r="F38" s="60">
        <v>2563</v>
      </c>
    </row>
    <row r="39" spans="1:6" ht="60" customHeight="1">
      <c r="A39" s="63" t="s">
        <v>221</v>
      </c>
      <c r="B39" s="73" t="s">
        <v>222</v>
      </c>
      <c r="C39" s="60">
        <v>145000000</v>
      </c>
      <c r="D39" s="60">
        <f t="shared" si="0"/>
        <v>0</v>
      </c>
      <c r="E39" s="61">
        <f t="shared" si="1"/>
        <v>0</v>
      </c>
      <c r="F39" s="60">
        <v>145000000</v>
      </c>
    </row>
    <row r="40" spans="1:6" ht="59.25" customHeight="1">
      <c r="A40" s="63" t="s">
        <v>223</v>
      </c>
      <c r="B40" s="74" t="s">
        <v>224</v>
      </c>
      <c r="C40" s="60">
        <v>300000</v>
      </c>
      <c r="D40" s="60">
        <f t="shared" si="0"/>
        <v>0</v>
      </c>
      <c r="E40" s="61">
        <f t="shared" si="1"/>
        <v>0</v>
      </c>
      <c r="F40" s="60">
        <v>300000</v>
      </c>
    </row>
    <row r="41" spans="1:6" ht="57" customHeight="1">
      <c r="A41" s="63" t="s">
        <v>225</v>
      </c>
      <c r="B41" s="70" t="s">
        <v>226</v>
      </c>
      <c r="C41" s="60">
        <v>15000000</v>
      </c>
      <c r="D41" s="60">
        <f t="shared" si="0"/>
        <v>0</v>
      </c>
      <c r="E41" s="61">
        <f t="shared" si="1"/>
        <v>0</v>
      </c>
      <c r="F41" s="60">
        <v>15000000</v>
      </c>
    </row>
    <row r="42" spans="1:6" ht="61.5" customHeight="1">
      <c r="A42" s="63" t="s">
        <v>227</v>
      </c>
      <c r="B42" s="70" t="s">
        <v>228</v>
      </c>
      <c r="C42" s="60">
        <v>4830000</v>
      </c>
      <c r="D42" s="60">
        <f t="shared" si="0"/>
        <v>0</v>
      </c>
      <c r="E42" s="61">
        <f t="shared" si="1"/>
        <v>0</v>
      </c>
      <c r="F42" s="60">
        <v>4830000</v>
      </c>
    </row>
    <row r="43" spans="1:6">
      <c r="A43" s="63" t="s">
        <v>229</v>
      </c>
      <c r="B43" s="70" t="s">
        <v>230</v>
      </c>
      <c r="C43" s="60">
        <f>C44</f>
        <v>6767500</v>
      </c>
      <c r="D43" s="60">
        <f t="shared" si="0"/>
        <v>0</v>
      </c>
      <c r="E43" s="61">
        <f t="shared" si="1"/>
        <v>0</v>
      </c>
      <c r="F43" s="60">
        <f>F44</f>
        <v>6767500</v>
      </c>
    </row>
    <row r="44" spans="1:6" ht="21.75" customHeight="1">
      <c r="A44" s="63" t="s">
        <v>231</v>
      </c>
      <c r="B44" s="70" t="s">
        <v>232</v>
      </c>
      <c r="C44" s="60">
        <v>6767500</v>
      </c>
      <c r="D44" s="60">
        <f t="shared" si="0"/>
        <v>0</v>
      </c>
      <c r="E44" s="61">
        <f t="shared" si="1"/>
        <v>0</v>
      </c>
      <c r="F44" s="60">
        <v>6767500</v>
      </c>
    </row>
    <row r="45" spans="1:6" ht="30">
      <c r="A45" s="63" t="s">
        <v>233</v>
      </c>
      <c r="B45" s="70" t="s">
        <v>234</v>
      </c>
      <c r="C45" s="67">
        <f>C46+C47</f>
        <v>1984500</v>
      </c>
      <c r="D45" s="60">
        <f t="shared" si="0"/>
        <v>-1200106</v>
      </c>
      <c r="E45" s="61">
        <f t="shared" si="1"/>
        <v>-60.473973293020912</v>
      </c>
      <c r="F45" s="67">
        <f>F46+F47</f>
        <v>784394</v>
      </c>
    </row>
    <row r="46" spans="1:6" ht="32.25" customHeight="1">
      <c r="A46" s="63" t="s">
        <v>235</v>
      </c>
      <c r="B46" s="70" t="s">
        <v>236</v>
      </c>
      <c r="C46" s="67">
        <v>434500</v>
      </c>
      <c r="D46" s="60">
        <f t="shared" si="0"/>
        <v>0</v>
      </c>
      <c r="E46" s="61">
        <f t="shared" si="1"/>
        <v>0</v>
      </c>
      <c r="F46" s="67">
        <v>434500</v>
      </c>
    </row>
    <row r="47" spans="1:6" ht="18.75" customHeight="1">
      <c r="A47" s="63" t="s">
        <v>237</v>
      </c>
      <c r="B47" s="70" t="s">
        <v>238</v>
      </c>
      <c r="C47" s="67">
        <v>1550000</v>
      </c>
      <c r="D47" s="60">
        <f t="shared" si="0"/>
        <v>-1200106</v>
      </c>
      <c r="E47" s="61">
        <f t="shared" si="1"/>
        <v>-77.426193548387104</v>
      </c>
      <c r="F47" s="67">
        <v>349894</v>
      </c>
    </row>
    <row r="48" spans="1:6" ht="18.75" customHeight="1">
      <c r="A48" s="63" t="s">
        <v>239</v>
      </c>
      <c r="B48" s="70" t="s">
        <v>240</v>
      </c>
      <c r="C48" s="60">
        <f>C50+C51</f>
        <v>22500000</v>
      </c>
      <c r="D48" s="60">
        <f t="shared" si="0"/>
        <v>730000</v>
      </c>
      <c r="E48" s="61">
        <f t="shared" si="1"/>
        <v>3.2444444444444445</v>
      </c>
      <c r="F48" s="60">
        <f>F50+F51+F49</f>
        <v>23230000</v>
      </c>
    </row>
    <row r="49" spans="1:6" ht="29.25" customHeight="1">
      <c r="A49" s="63" t="s">
        <v>291</v>
      </c>
      <c r="B49" s="70" t="s">
        <v>292</v>
      </c>
      <c r="C49" s="60"/>
      <c r="D49" s="60">
        <f t="shared" si="0"/>
        <v>730000</v>
      </c>
      <c r="E49" s="61">
        <v>0</v>
      </c>
      <c r="F49" s="60">
        <v>730000</v>
      </c>
    </row>
    <row r="50" spans="1:6" ht="75.75" customHeight="1">
      <c r="A50" s="63" t="s">
        <v>241</v>
      </c>
      <c r="B50" s="74" t="s">
        <v>242</v>
      </c>
      <c r="C50" s="60">
        <v>10000000</v>
      </c>
      <c r="D50" s="60">
        <f t="shared" si="0"/>
        <v>0</v>
      </c>
      <c r="E50" s="61">
        <f t="shared" si="1"/>
        <v>0</v>
      </c>
      <c r="F50" s="60">
        <v>10000000</v>
      </c>
    </row>
    <row r="51" spans="1:6" ht="48" customHeight="1">
      <c r="A51" s="63" t="s">
        <v>243</v>
      </c>
      <c r="B51" s="74" t="s">
        <v>244</v>
      </c>
      <c r="C51" s="60">
        <v>12500000</v>
      </c>
      <c r="D51" s="60">
        <f t="shared" si="0"/>
        <v>0</v>
      </c>
      <c r="E51" s="61">
        <f t="shared" si="1"/>
        <v>0</v>
      </c>
      <c r="F51" s="60">
        <v>12500000</v>
      </c>
    </row>
    <row r="52" spans="1:6">
      <c r="A52" s="63" t="s">
        <v>245</v>
      </c>
      <c r="B52" s="70" t="s">
        <v>246</v>
      </c>
      <c r="C52" s="60">
        <f>C53+C54+C55+C56+C58+C59+C60+C61+C62+C63+C64+C57</f>
        <v>15191600</v>
      </c>
      <c r="D52" s="60">
        <f t="shared" si="0"/>
        <v>173651</v>
      </c>
      <c r="E52" s="61">
        <f t="shared" si="1"/>
        <v>1.1430724874272624</v>
      </c>
      <c r="F52" s="60">
        <f>F53+F54+F55+F56+F58+F59+F60+F61+F62+F63+F64+F57</f>
        <v>15365251</v>
      </c>
    </row>
    <row r="53" spans="1:6" ht="60" customHeight="1">
      <c r="A53" s="63" t="s">
        <v>247</v>
      </c>
      <c r="B53" s="62" t="s">
        <v>640</v>
      </c>
      <c r="C53" s="60">
        <v>600000</v>
      </c>
      <c r="D53" s="60">
        <f t="shared" si="0"/>
        <v>0</v>
      </c>
      <c r="E53" s="61">
        <f t="shared" si="1"/>
        <v>0</v>
      </c>
      <c r="F53" s="60">
        <v>600000</v>
      </c>
    </row>
    <row r="54" spans="1:6" ht="45.75" customHeight="1">
      <c r="A54" s="63" t="s">
        <v>248</v>
      </c>
      <c r="B54" s="62" t="s">
        <v>249</v>
      </c>
      <c r="C54" s="60">
        <v>50000</v>
      </c>
      <c r="D54" s="60">
        <f t="shared" si="0"/>
        <v>0</v>
      </c>
      <c r="E54" s="61">
        <f t="shared" si="1"/>
        <v>0</v>
      </c>
      <c r="F54" s="60">
        <v>50000</v>
      </c>
    </row>
    <row r="55" spans="1:6" ht="45" customHeight="1">
      <c r="A55" s="63" t="s">
        <v>250</v>
      </c>
      <c r="B55" s="62" t="s">
        <v>251</v>
      </c>
      <c r="C55" s="60">
        <v>800000</v>
      </c>
      <c r="D55" s="60">
        <f t="shared" si="0"/>
        <v>0</v>
      </c>
      <c r="E55" s="61">
        <f t="shared" si="1"/>
        <v>0</v>
      </c>
      <c r="F55" s="60">
        <v>800000</v>
      </c>
    </row>
    <row r="56" spans="1:6" ht="45" customHeight="1">
      <c r="A56" s="63" t="s">
        <v>641</v>
      </c>
      <c r="B56" s="62" t="s">
        <v>642</v>
      </c>
      <c r="C56" s="60">
        <v>230000</v>
      </c>
      <c r="D56" s="60">
        <f t="shared" si="0"/>
        <v>0</v>
      </c>
      <c r="E56" s="61">
        <f t="shared" si="1"/>
        <v>0</v>
      </c>
      <c r="F56" s="60">
        <v>230000</v>
      </c>
    </row>
    <row r="57" spans="1:6" ht="45.75" customHeight="1">
      <c r="A57" s="63" t="s">
        <v>643</v>
      </c>
      <c r="B57" s="62" t="s">
        <v>644</v>
      </c>
      <c r="C57" s="60">
        <v>60000</v>
      </c>
      <c r="D57" s="60">
        <f t="shared" si="0"/>
        <v>0</v>
      </c>
      <c r="E57" s="61">
        <f t="shared" si="1"/>
        <v>0</v>
      </c>
      <c r="F57" s="60">
        <v>60000</v>
      </c>
    </row>
    <row r="58" spans="1:6" ht="27.75" customHeight="1">
      <c r="A58" s="63" t="s">
        <v>252</v>
      </c>
      <c r="B58" s="62" t="s">
        <v>253</v>
      </c>
      <c r="C58" s="60">
        <v>170000</v>
      </c>
      <c r="D58" s="60">
        <f t="shared" si="0"/>
        <v>0</v>
      </c>
      <c r="E58" s="61">
        <f t="shared" si="1"/>
        <v>0</v>
      </c>
      <c r="F58" s="60">
        <v>170000</v>
      </c>
    </row>
    <row r="59" spans="1:6" ht="29.25" customHeight="1">
      <c r="A59" s="63" t="s">
        <v>254</v>
      </c>
      <c r="B59" s="62" t="s">
        <v>255</v>
      </c>
      <c r="C59" s="60">
        <v>2000000</v>
      </c>
      <c r="D59" s="60">
        <f t="shared" si="0"/>
        <v>0</v>
      </c>
      <c r="E59" s="61">
        <f t="shared" si="1"/>
        <v>0</v>
      </c>
      <c r="F59" s="60">
        <v>2000000</v>
      </c>
    </row>
    <row r="60" spans="1:6" ht="17.25" customHeight="1">
      <c r="A60" s="63" t="s">
        <v>256</v>
      </c>
      <c r="B60" s="62" t="s">
        <v>257</v>
      </c>
      <c r="C60" s="60">
        <v>100000</v>
      </c>
      <c r="D60" s="60">
        <f t="shared" si="0"/>
        <v>0</v>
      </c>
      <c r="E60" s="61">
        <f t="shared" si="1"/>
        <v>0</v>
      </c>
      <c r="F60" s="60">
        <v>100000</v>
      </c>
    </row>
    <row r="61" spans="1:6" ht="46.5" customHeight="1">
      <c r="A61" s="63" t="s">
        <v>258</v>
      </c>
      <c r="B61" s="62" t="s">
        <v>259</v>
      </c>
      <c r="C61" s="60">
        <v>923100</v>
      </c>
      <c r="D61" s="60">
        <f t="shared" si="0"/>
        <v>0</v>
      </c>
      <c r="E61" s="61">
        <f t="shared" si="1"/>
        <v>0</v>
      </c>
      <c r="F61" s="60">
        <v>923100</v>
      </c>
    </row>
    <row r="62" spans="1:6" ht="45" customHeight="1">
      <c r="A62" s="63" t="s">
        <v>605</v>
      </c>
      <c r="B62" s="62" t="s">
        <v>606</v>
      </c>
      <c r="C62" s="60">
        <v>620000</v>
      </c>
      <c r="D62" s="60">
        <f t="shared" si="0"/>
        <v>0</v>
      </c>
      <c r="E62" s="61">
        <f t="shared" si="1"/>
        <v>0</v>
      </c>
      <c r="F62" s="60">
        <v>620000</v>
      </c>
    </row>
    <row r="63" spans="1:6" ht="57" customHeight="1">
      <c r="A63" s="63" t="s">
        <v>260</v>
      </c>
      <c r="B63" s="62" t="s">
        <v>402</v>
      </c>
      <c r="C63" s="60">
        <v>1000000</v>
      </c>
      <c r="D63" s="60">
        <f t="shared" si="0"/>
        <v>0</v>
      </c>
      <c r="E63" s="61">
        <f t="shared" si="1"/>
        <v>0</v>
      </c>
      <c r="F63" s="60">
        <v>1000000</v>
      </c>
    </row>
    <row r="64" spans="1:6" ht="30" customHeight="1">
      <c r="A64" s="63" t="s">
        <v>403</v>
      </c>
      <c r="B64" s="62" t="s">
        <v>404</v>
      </c>
      <c r="C64" s="60">
        <v>8638500</v>
      </c>
      <c r="D64" s="60">
        <f t="shared" si="0"/>
        <v>173651</v>
      </c>
      <c r="E64" s="61">
        <f t="shared" si="1"/>
        <v>2.0101985298373561</v>
      </c>
      <c r="F64" s="60">
        <v>8812151</v>
      </c>
    </row>
    <row r="65" spans="1:8" ht="20.25" customHeight="1">
      <c r="A65" s="63" t="s">
        <v>293</v>
      </c>
      <c r="B65" s="62" t="s">
        <v>294</v>
      </c>
      <c r="C65" s="60"/>
      <c r="D65" s="60">
        <f t="shared" si="0"/>
        <v>189860</v>
      </c>
      <c r="E65" s="61">
        <v>0</v>
      </c>
      <c r="F65" s="60">
        <f>F66</f>
        <v>189860</v>
      </c>
    </row>
    <row r="66" spans="1:8" ht="20.25" customHeight="1">
      <c r="A66" s="63" t="s">
        <v>295</v>
      </c>
      <c r="B66" s="62" t="s">
        <v>296</v>
      </c>
      <c r="C66" s="60"/>
      <c r="D66" s="60">
        <f t="shared" si="0"/>
        <v>189860</v>
      </c>
      <c r="E66" s="61">
        <v>0</v>
      </c>
      <c r="F66" s="60">
        <v>189860</v>
      </c>
    </row>
    <row r="67" spans="1:8">
      <c r="A67" s="58" t="s">
        <v>405</v>
      </c>
      <c r="B67" s="62" t="s">
        <v>406</v>
      </c>
      <c r="C67" s="67">
        <f>C68+C79+C73+C74</f>
        <v>3363855557</v>
      </c>
      <c r="D67" s="60">
        <f t="shared" si="0"/>
        <v>212575696</v>
      </c>
      <c r="E67" s="61">
        <f t="shared" si="1"/>
        <v>6.3194061813278983</v>
      </c>
      <c r="F67" s="67">
        <f>F68+F79+F73+F74+F76</f>
        <v>3576431253</v>
      </c>
    </row>
    <row r="68" spans="1:8" ht="30">
      <c r="A68" s="58" t="s">
        <v>407</v>
      </c>
      <c r="B68" s="62" t="s">
        <v>408</v>
      </c>
      <c r="C68" s="67">
        <f>SUM(C69:C72)</f>
        <v>3588048200</v>
      </c>
      <c r="D68" s="118">
        <f t="shared" si="0"/>
        <v>36538200</v>
      </c>
      <c r="E68" s="119">
        <f t="shared" si="1"/>
        <v>1.0183308016876698</v>
      </c>
      <c r="F68" s="67">
        <f>SUM(F69:F72)</f>
        <v>3624586400</v>
      </c>
    </row>
    <row r="69" spans="1:8" ht="30">
      <c r="A69" s="63" t="s">
        <v>409</v>
      </c>
      <c r="B69" s="75" t="s">
        <v>410</v>
      </c>
      <c r="C69" s="60">
        <v>147193200</v>
      </c>
      <c r="D69" s="118">
        <f t="shared" si="0"/>
        <v>4358400</v>
      </c>
      <c r="E69" s="119">
        <f t="shared" si="1"/>
        <v>2.9610063508368594</v>
      </c>
      <c r="F69" s="60">
        <v>151551600</v>
      </c>
    </row>
    <row r="70" spans="1:8" ht="30">
      <c r="A70" s="63" t="s">
        <v>411</v>
      </c>
      <c r="B70" s="62" t="s">
        <v>398</v>
      </c>
      <c r="C70" s="60">
        <v>1087797600</v>
      </c>
      <c r="D70" s="118">
        <f t="shared" si="0"/>
        <v>28244700</v>
      </c>
      <c r="E70" s="119">
        <f t="shared" si="1"/>
        <v>2.5965032465598377</v>
      </c>
      <c r="F70" s="60">
        <v>1116042300</v>
      </c>
    </row>
    <row r="71" spans="1:8" ht="30">
      <c r="A71" s="63" t="s">
        <v>412</v>
      </c>
      <c r="B71" s="62" t="s">
        <v>413</v>
      </c>
      <c r="C71" s="60">
        <v>2349502700</v>
      </c>
      <c r="D71" s="118">
        <f t="shared" si="0"/>
        <v>-2794500</v>
      </c>
      <c r="E71" s="119">
        <f t="shared" si="1"/>
        <v>-0.11894006335893975</v>
      </c>
      <c r="F71" s="60">
        <v>2346708200</v>
      </c>
      <c r="H71" s="45"/>
    </row>
    <row r="72" spans="1:8">
      <c r="A72" s="63" t="s">
        <v>414</v>
      </c>
      <c r="B72" s="62" t="s">
        <v>415</v>
      </c>
      <c r="C72" s="60">
        <v>3554700</v>
      </c>
      <c r="D72" s="118">
        <f t="shared" si="0"/>
        <v>6729600</v>
      </c>
      <c r="E72" s="119">
        <f t="shared" si="1"/>
        <v>189.31555405519453</v>
      </c>
      <c r="F72" s="60">
        <v>10284300</v>
      </c>
    </row>
    <row r="73" spans="1:8" ht="18.75" customHeight="1">
      <c r="A73" s="63" t="s">
        <v>416</v>
      </c>
      <c r="B73" s="62" t="s">
        <v>417</v>
      </c>
      <c r="C73" s="60">
        <v>-9803</v>
      </c>
      <c r="D73" s="118">
        <f t="shared" ref="D73:D80" si="2">F73-C73</f>
        <v>0</v>
      </c>
      <c r="E73" s="119">
        <v>0</v>
      </c>
      <c r="F73" s="60">
        <v>-9803</v>
      </c>
    </row>
    <row r="74" spans="1:8" ht="30" hidden="1">
      <c r="A74" s="63" t="s">
        <v>601</v>
      </c>
      <c r="B74" s="62" t="s">
        <v>603</v>
      </c>
      <c r="C74" s="60">
        <f>C75</f>
        <v>0</v>
      </c>
      <c r="D74" s="118">
        <f t="shared" si="2"/>
        <v>0</v>
      </c>
      <c r="E74" s="119">
        <v>0</v>
      </c>
      <c r="F74" s="60">
        <f>F75</f>
        <v>0</v>
      </c>
    </row>
    <row r="75" spans="1:8" ht="30" hidden="1">
      <c r="A75" s="63" t="s">
        <v>602</v>
      </c>
      <c r="B75" s="62" t="s">
        <v>604</v>
      </c>
      <c r="C75" s="60"/>
      <c r="D75" s="118">
        <f t="shared" si="2"/>
        <v>0</v>
      </c>
      <c r="E75" s="119">
        <v>0</v>
      </c>
      <c r="F75" s="60"/>
    </row>
    <row r="76" spans="1:8" ht="30">
      <c r="A76" s="63" t="s">
        <v>601</v>
      </c>
      <c r="B76" s="62" t="s">
        <v>603</v>
      </c>
      <c r="C76" s="60"/>
      <c r="D76" s="118">
        <f t="shared" si="2"/>
        <v>58990</v>
      </c>
      <c r="E76" s="119">
        <v>0</v>
      </c>
      <c r="F76" s="60">
        <f>F77+F78</f>
        <v>58990</v>
      </c>
    </row>
    <row r="77" spans="1:8" ht="30">
      <c r="A77" s="63" t="s">
        <v>297</v>
      </c>
      <c r="B77" s="62" t="s">
        <v>604</v>
      </c>
      <c r="C77" s="60"/>
      <c r="D77" s="118">
        <f t="shared" si="2"/>
        <v>51827</v>
      </c>
      <c r="E77" s="119">
        <v>0</v>
      </c>
      <c r="F77" s="60">
        <v>51827</v>
      </c>
    </row>
    <row r="78" spans="1:8" ht="30">
      <c r="A78" s="63" t="s">
        <v>298</v>
      </c>
      <c r="B78" s="62" t="s">
        <v>299</v>
      </c>
      <c r="C78" s="60"/>
      <c r="D78" s="118">
        <f t="shared" si="2"/>
        <v>7163</v>
      </c>
      <c r="E78" s="119">
        <v>0</v>
      </c>
      <c r="F78" s="60">
        <v>7163</v>
      </c>
    </row>
    <row r="79" spans="1:8" ht="31.5" customHeight="1">
      <c r="A79" s="63" t="s">
        <v>418</v>
      </c>
      <c r="B79" s="62" t="s">
        <v>166</v>
      </c>
      <c r="C79" s="60">
        <v>-224182840</v>
      </c>
      <c r="D79" s="118">
        <f t="shared" si="2"/>
        <v>175978506</v>
      </c>
      <c r="E79" s="119">
        <v>0</v>
      </c>
      <c r="F79" s="118">
        <v>-48204334</v>
      </c>
    </row>
    <row r="80" spans="1:8">
      <c r="A80" s="63" t="s">
        <v>419</v>
      </c>
      <c r="B80" s="70" t="s">
        <v>420</v>
      </c>
      <c r="C80" s="67">
        <f>C7+C67</f>
        <v>6147988057</v>
      </c>
      <c r="D80" s="118">
        <f t="shared" si="2"/>
        <v>212471664</v>
      </c>
      <c r="E80" s="119">
        <f>D80/C80*100</f>
        <v>3.4559544037839043</v>
      </c>
      <c r="F80" s="67">
        <f>F7+F67</f>
        <v>6360459721</v>
      </c>
    </row>
    <row r="81" spans="4:6">
      <c r="D81" s="51"/>
      <c r="E81" s="51"/>
      <c r="F81" s="51"/>
    </row>
    <row r="82" spans="4:6">
      <c r="D82" s="51"/>
      <c r="E82" s="51"/>
      <c r="F82" s="51"/>
    </row>
    <row r="83" spans="4:6">
      <c r="D83" s="51"/>
      <c r="E83" s="51"/>
      <c r="F83" s="51"/>
    </row>
    <row r="84" spans="4:6">
      <c r="D84" s="51"/>
      <c r="E84" s="51"/>
      <c r="F84" s="51"/>
    </row>
    <row r="85" spans="4:6">
      <c r="D85" s="51"/>
      <c r="E85" s="51"/>
      <c r="F85" s="51"/>
    </row>
    <row r="86" spans="4:6">
      <c r="D86" s="51"/>
      <c r="E86" s="51"/>
      <c r="F86" s="51"/>
    </row>
    <row r="87" spans="4:6">
      <c r="D87" s="51"/>
      <c r="E87" s="51"/>
      <c r="F87" s="51"/>
    </row>
    <row r="88" spans="4:6">
      <c r="D88" s="51"/>
      <c r="E88" s="51"/>
      <c r="F88" s="51"/>
    </row>
    <row r="89" spans="4:6">
      <c r="D89" s="51"/>
      <c r="E89" s="51"/>
      <c r="F89" s="51"/>
    </row>
  </sheetData>
  <autoFilter ref="A6:F80"/>
  <mergeCells count="1">
    <mergeCell ref="A3:F3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J81"/>
  <sheetViews>
    <sheetView workbookViewId="0">
      <pane xSplit="2" topLeftCell="E1" activePane="topRight" state="frozen"/>
      <selection pane="topRight" activeCell="F72" sqref="F72"/>
    </sheetView>
  </sheetViews>
  <sheetFormatPr defaultRowHeight="15"/>
  <cols>
    <col min="1" max="1" width="25" style="1" customWidth="1"/>
    <col min="2" max="2" width="48.85546875" style="20" customWidth="1"/>
    <col min="3" max="3" width="12.7109375" style="1" customWidth="1"/>
    <col min="4" max="4" width="14.28515625" style="1" customWidth="1"/>
    <col min="5" max="5" width="15.5703125" style="1" customWidth="1"/>
    <col min="6" max="6" width="15.7109375" style="1" customWidth="1"/>
    <col min="7" max="7" width="12.7109375" style="1" customWidth="1"/>
    <col min="8" max="8" width="14.28515625" style="1" customWidth="1"/>
    <col min="9" max="9" width="15.5703125" style="1" customWidth="1"/>
    <col min="10" max="10" width="15.7109375" style="1" customWidth="1"/>
    <col min="11" max="16384" width="9.140625" style="1"/>
  </cols>
  <sheetData>
    <row r="1" spans="1:10">
      <c r="I1" s="5" t="s">
        <v>421</v>
      </c>
      <c r="J1" s="5"/>
    </row>
    <row r="2" spans="1:10">
      <c r="I2" s="5" t="s">
        <v>168</v>
      </c>
      <c r="J2" s="5"/>
    </row>
    <row r="3" spans="1:10" ht="39.75" customHeight="1">
      <c r="A3" s="132" t="s">
        <v>300</v>
      </c>
      <c r="B3" s="132"/>
      <c r="C3" s="134"/>
      <c r="D3" s="134"/>
      <c r="E3" s="134"/>
      <c r="F3" s="134"/>
    </row>
    <row r="4" spans="1:10">
      <c r="A4" s="2"/>
      <c r="B4" s="3"/>
    </row>
    <row r="5" spans="1:10" ht="75">
      <c r="A5" s="52" t="s">
        <v>169</v>
      </c>
      <c r="B5" s="53" t="s">
        <v>170</v>
      </c>
      <c r="C5" s="54" t="s">
        <v>301</v>
      </c>
      <c r="D5" s="55" t="s">
        <v>171</v>
      </c>
      <c r="E5" s="56" t="s">
        <v>172</v>
      </c>
      <c r="F5" s="54" t="s">
        <v>302</v>
      </c>
      <c r="G5" s="54" t="s">
        <v>303</v>
      </c>
      <c r="H5" s="55" t="s">
        <v>171</v>
      </c>
      <c r="I5" s="56" t="s">
        <v>172</v>
      </c>
      <c r="J5" s="54" t="s">
        <v>304</v>
      </c>
    </row>
    <row r="6" spans="1:10">
      <c r="A6" s="57">
        <v>1</v>
      </c>
      <c r="B6" s="53">
        <v>2</v>
      </c>
      <c r="C6" s="25">
        <v>3</v>
      </c>
      <c r="D6" s="25">
        <v>4</v>
      </c>
      <c r="E6" s="25">
        <v>5</v>
      </c>
      <c r="F6" s="25">
        <v>6</v>
      </c>
      <c r="G6" s="25">
        <v>3</v>
      </c>
      <c r="H6" s="25">
        <v>4</v>
      </c>
      <c r="I6" s="25">
        <v>5</v>
      </c>
      <c r="J6" s="25">
        <v>6</v>
      </c>
    </row>
    <row r="7" spans="1:10">
      <c r="A7" s="58" t="s">
        <v>173</v>
      </c>
      <c r="B7" s="59" t="s">
        <v>174</v>
      </c>
      <c r="C7" s="60">
        <f>C8+C36</f>
        <v>2887059200</v>
      </c>
      <c r="D7" s="60">
        <f>F7-C7</f>
        <v>0</v>
      </c>
      <c r="E7" s="61">
        <f>D7/C7*100</f>
        <v>0</v>
      </c>
      <c r="F7" s="60">
        <f>F8+F36</f>
        <v>2887059200</v>
      </c>
      <c r="G7" s="60">
        <f>G8+G36</f>
        <v>3013534900</v>
      </c>
      <c r="H7" s="60">
        <f>J7-G7</f>
        <v>0</v>
      </c>
      <c r="I7" s="61">
        <f>H7/G7*100</f>
        <v>0</v>
      </c>
      <c r="J7" s="60">
        <f>J8+J36</f>
        <v>3013534900</v>
      </c>
    </row>
    <row r="8" spans="1:10">
      <c r="A8" s="58"/>
      <c r="B8" s="62" t="s">
        <v>175</v>
      </c>
      <c r="C8" s="60">
        <f>C9+C20+C28+C33+C14</f>
        <v>2685974300</v>
      </c>
      <c r="D8" s="60">
        <f t="shared" ref="D8:D67" si="0">F8-C8</f>
        <v>0</v>
      </c>
      <c r="E8" s="61">
        <f t="shared" ref="E8:E69" si="1">D8/C8*100</f>
        <v>0</v>
      </c>
      <c r="F8" s="60">
        <f>F9+F20+F28+F33+F14</f>
        <v>2685974300</v>
      </c>
      <c r="G8" s="60">
        <f>G9+G20+G28+G33+G14</f>
        <v>2809064800</v>
      </c>
      <c r="H8" s="60">
        <f t="shared" ref="H8:H24" si="2">J8-G8</f>
        <v>0</v>
      </c>
      <c r="I8" s="61">
        <f>H8/G8*100</f>
        <v>0</v>
      </c>
      <c r="J8" s="60">
        <f>J9+J20+J28+J33+J14</f>
        <v>2809064800</v>
      </c>
    </row>
    <row r="9" spans="1:10">
      <c r="A9" s="63" t="s">
        <v>176</v>
      </c>
      <c r="B9" s="64" t="s">
        <v>177</v>
      </c>
      <c r="C9" s="60">
        <f>C10+C11+C12+C13</f>
        <v>2224595900</v>
      </c>
      <c r="D9" s="60">
        <f t="shared" si="0"/>
        <v>0</v>
      </c>
      <c r="E9" s="61">
        <f t="shared" si="1"/>
        <v>0</v>
      </c>
      <c r="F9" s="60">
        <f>F10+F11+F12+F13</f>
        <v>2224595900</v>
      </c>
      <c r="G9" s="60">
        <f>G10+G11+G12+G13</f>
        <v>2336451700</v>
      </c>
      <c r="H9" s="60">
        <f t="shared" si="2"/>
        <v>0</v>
      </c>
      <c r="I9" s="61">
        <f>H9/G9*100</f>
        <v>0</v>
      </c>
      <c r="J9" s="60">
        <f>J10+J11+J12+J13</f>
        <v>2336451700</v>
      </c>
    </row>
    <row r="10" spans="1:10" ht="90">
      <c r="A10" s="65" t="s">
        <v>178</v>
      </c>
      <c r="B10" s="66" t="s">
        <v>179</v>
      </c>
      <c r="C10" s="60">
        <v>2207343900</v>
      </c>
      <c r="D10" s="60">
        <f t="shared" si="0"/>
        <v>0</v>
      </c>
      <c r="E10" s="61">
        <f t="shared" si="1"/>
        <v>0</v>
      </c>
      <c r="F10" s="60">
        <v>2207343900</v>
      </c>
      <c r="G10" s="60">
        <v>2319030600</v>
      </c>
      <c r="H10" s="60">
        <f t="shared" si="2"/>
        <v>0</v>
      </c>
      <c r="I10" s="61">
        <f>H10/G10*100</f>
        <v>0</v>
      </c>
      <c r="J10" s="60">
        <v>2319030600</v>
      </c>
    </row>
    <row r="11" spans="1:10" ht="135">
      <c r="A11" s="65" t="s">
        <v>180</v>
      </c>
      <c r="B11" s="66" t="s">
        <v>181</v>
      </c>
      <c r="C11" s="67">
        <v>9937400</v>
      </c>
      <c r="D11" s="60">
        <f t="shared" si="0"/>
        <v>0</v>
      </c>
      <c r="E11" s="61">
        <f t="shared" si="1"/>
        <v>0</v>
      </c>
      <c r="F11" s="67">
        <v>9937400</v>
      </c>
      <c r="G11" s="67">
        <v>9940100</v>
      </c>
      <c r="H11" s="60">
        <f t="shared" si="2"/>
        <v>0</v>
      </c>
      <c r="I11" s="61">
        <f>H11/G11*100</f>
        <v>0</v>
      </c>
      <c r="J11" s="67">
        <v>9940100</v>
      </c>
    </row>
    <row r="12" spans="1:10" ht="60">
      <c r="A12" s="65" t="s">
        <v>182</v>
      </c>
      <c r="B12" s="66" t="s">
        <v>183</v>
      </c>
      <c r="C12" s="60">
        <v>3955000</v>
      </c>
      <c r="D12" s="60">
        <f t="shared" si="0"/>
        <v>0</v>
      </c>
      <c r="E12" s="61">
        <v>0</v>
      </c>
      <c r="F12" s="60">
        <v>3955000</v>
      </c>
      <c r="G12" s="60">
        <v>3956000</v>
      </c>
      <c r="H12" s="60">
        <f t="shared" si="2"/>
        <v>0</v>
      </c>
      <c r="I12" s="61">
        <v>0</v>
      </c>
      <c r="J12" s="60">
        <v>3956000</v>
      </c>
    </row>
    <row r="13" spans="1:10" ht="105">
      <c r="A13" s="65" t="s">
        <v>184</v>
      </c>
      <c r="B13" s="66" t="s">
        <v>185</v>
      </c>
      <c r="C13" s="60">
        <v>3359600</v>
      </c>
      <c r="D13" s="60">
        <f t="shared" si="0"/>
        <v>0</v>
      </c>
      <c r="E13" s="61">
        <f t="shared" si="1"/>
        <v>0</v>
      </c>
      <c r="F13" s="60">
        <v>3359600</v>
      </c>
      <c r="G13" s="60">
        <v>3525000</v>
      </c>
      <c r="H13" s="60">
        <f t="shared" si="2"/>
        <v>0</v>
      </c>
      <c r="I13" s="61">
        <f t="shared" ref="I13:I24" si="3">H13/G13*100</f>
        <v>0</v>
      </c>
      <c r="J13" s="60">
        <v>3525000</v>
      </c>
    </row>
    <row r="14" spans="1:10" ht="30">
      <c r="A14" s="63" t="s">
        <v>632</v>
      </c>
      <c r="B14" s="68" t="s">
        <v>633</v>
      </c>
      <c r="C14" s="60">
        <f>C15</f>
        <v>6513000</v>
      </c>
      <c r="D14" s="60">
        <f t="shared" si="0"/>
        <v>0</v>
      </c>
      <c r="E14" s="61">
        <f t="shared" si="1"/>
        <v>0</v>
      </c>
      <c r="F14" s="60">
        <f>F15</f>
        <v>6513000</v>
      </c>
      <c r="G14" s="60">
        <f>G15</f>
        <v>6513000</v>
      </c>
      <c r="H14" s="60">
        <f t="shared" si="2"/>
        <v>0</v>
      </c>
      <c r="I14" s="61">
        <f t="shared" si="3"/>
        <v>0</v>
      </c>
      <c r="J14" s="60">
        <f>J15</f>
        <v>6513000</v>
      </c>
    </row>
    <row r="15" spans="1:10" ht="45">
      <c r="A15" s="63" t="s">
        <v>634</v>
      </c>
      <c r="B15" s="69" t="s">
        <v>635</v>
      </c>
      <c r="C15" s="60">
        <f>C16+C17+C18+C19</f>
        <v>6513000</v>
      </c>
      <c r="D15" s="60">
        <f t="shared" si="0"/>
        <v>0</v>
      </c>
      <c r="E15" s="61">
        <f t="shared" si="1"/>
        <v>0</v>
      </c>
      <c r="F15" s="60">
        <f>F16+F17+F18+F19</f>
        <v>6513000</v>
      </c>
      <c r="G15" s="60">
        <f>G16+G17+G18+G19</f>
        <v>6513000</v>
      </c>
      <c r="H15" s="60">
        <f t="shared" si="2"/>
        <v>0</v>
      </c>
      <c r="I15" s="61">
        <f t="shared" si="3"/>
        <v>0</v>
      </c>
      <c r="J15" s="60">
        <f>J16+J17+J18+J19</f>
        <v>6513000</v>
      </c>
    </row>
    <row r="16" spans="1:10" ht="90">
      <c r="A16" s="63" t="s">
        <v>636</v>
      </c>
      <c r="B16" s="69" t="s">
        <v>305</v>
      </c>
      <c r="C16" s="60">
        <v>2930800</v>
      </c>
      <c r="D16" s="60">
        <f t="shared" si="0"/>
        <v>0</v>
      </c>
      <c r="E16" s="61">
        <f t="shared" si="1"/>
        <v>0</v>
      </c>
      <c r="F16" s="60">
        <v>2930800</v>
      </c>
      <c r="G16" s="60">
        <v>2930800</v>
      </c>
      <c r="H16" s="60">
        <f t="shared" si="2"/>
        <v>0</v>
      </c>
      <c r="I16" s="61">
        <f t="shared" si="3"/>
        <v>0</v>
      </c>
      <c r="J16" s="60">
        <v>2930800</v>
      </c>
    </row>
    <row r="17" spans="1:10" ht="105">
      <c r="A17" s="63" t="s">
        <v>637</v>
      </c>
      <c r="B17" s="69" t="s">
        <v>306</v>
      </c>
      <c r="C17" s="60">
        <v>45600</v>
      </c>
      <c r="D17" s="60">
        <f t="shared" si="0"/>
        <v>0</v>
      </c>
      <c r="E17" s="61">
        <f t="shared" si="1"/>
        <v>0</v>
      </c>
      <c r="F17" s="60">
        <v>45600</v>
      </c>
      <c r="G17" s="60">
        <v>45600</v>
      </c>
      <c r="H17" s="60">
        <f t="shared" si="2"/>
        <v>0</v>
      </c>
      <c r="I17" s="61">
        <f t="shared" si="3"/>
        <v>0</v>
      </c>
      <c r="J17" s="60">
        <v>45600</v>
      </c>
    </row>
    <row r="18" spans="1:10" ht="90">
      <c r="A18" s="63" t="s">
        <v>638</v>
      </c>
      <c r="B18" s="69" t="s">
        <v>307</v>
      </c>
      <c r="C18" s="60">
        <v>3354200</v>
      </c>
      <c r="D18" s="60">
        <f t="shared" si="0"/>
        <v>0</v>
      </c>
      <c r="E18" s="61">
        <f t="shared" si="1"/>
        <v>0</v>
      </c>
      <c r="F18" s="60">
        <v>3354200</v>
      </c>
      <c r="G18" s="60">
        <v>3354200</v>
      </c>
      <c r="H18" s="60">
        <f t="shared" si="2"/>
        <v>0</v>
      </c>
      <c r="I18" s="61">
        <f t="shared" si="3"/>
        <v>0</v>
      </c>
      <c r="J18" s="60">
        <v>3354200</v>
      </c>
    </row>
    <row r="19" spans="1:10" ht="90">
      <c r="A19" s="63" t="s">
        <v>639</v>
      </c>
      <c r="B19" s="69" t="s">
        <v>308</v>
      </c>
      <c r="C19" s="60">
        <v>182400</v>
      </c>
      <c r="D19" s="60">
        <f t="shared" si="0"/>
        <v>0</v>
      </c>
      <c r="E19" s="61">
        <f t="shared" si="1"/>
        <v>0</v>
      </c>
      <c r="F19" s="60">
        <v>182400</v>
      </c>
      <c r="G19" s="60">
        <v>182400</v>
      </c>
      <c r="H19" s="60">
        <f t="shared" si="2"/>
        <v>0</v>
      </c>
      <c r="I19" s="61">
        <f t="shared" si="3"/>
        <v>0</v>
      </c>
      <c r="J19" s="60">
        <v>182400</v>
      </c>
    </row>
    <row r="20" spans="1:10">
      <c r="A20" s="63" t="s">
        <v>186</v>
      </c>
      <c r="B20" s="64" t="s">
        <v>187</v>
      </c>
      <c r="C20" s="67">
        <f>C21+C26+C27+C25</f>
        <v>335761400</v>
      </c>
      <c r="D20" s="60">
        <f t="shared" si="0"/>
        <v>0</v>
      </c>
      <c r="E20" s="61">
        <f t="shared" si="1"/>
        <v>0</v>
      </c>
      <c r="F20" s="67">
        <f>F21+F26+F27+F25</f>
        <v>335761400</v>
      </c>
      <c r="G20" s="67">
        <f>G21+G26+G27+G25</f>
        <v>344794100</v>
      </c>
      <c r="H20" s="60">
        <f t="shared" si="2"/>
        <v>0</v>
      </c>
      <c r="I20" s="61">
        <f t="shared" si="3"/>
        <v>0</v>
      </c>
      <c r="J20" s="67">
        <f>J21+J26+J27+J25</f>
        <v>344794100</v>
      </c>
    </row>
    <row r="21" spans="1:10" ht="30">
      <c r="A21" s="63" t="s">
        <v>188</v>
      </c>
      <c r="B21" s="70" t="s">
        <v>189</v>
      </c>
      <c r="C21" s="60">
        <f>C22+C23+C24</f>
        <v>182561400</v>
      </c>
      <c r="D21" s="60">
        <f t="shared" si="0"/>
        <v>0</v>
      </c>
      <c r="E21" s="61">
        <f t="shared" si="1"/>
        <v>0</v>
      </c>
      <c r="F21" s="60">
        <f>F22+F23+F24</f>
        <v>182561400</v>
      </c>
      <c r="G21" s="60">
        <f>G22+G23+G24</f>
        <v>186738900</v>
      </c>
      <c r="H21" s="60">
        <f t="shared" si="2"/>
        <v>0</v>
      </c>
      <c r="I21" s="61">
        <f t="shared" si="3"/>
        <v>0</v>
      </c>
      <c r="J21" s="60">
        <f>J22+J23+J24</f>
        <v>186738900</v>
      </c>
    </row>
    <row r="22" spans="1:10" ht="45">
      <c r="A22" s="63" t="s">
        <v>190</v>
      </c>
      <c r="B22" s="70" t="s">
        <v>191</v>
      </c>
      <c r="C22" s="60">
        <v>137295000</v>
      </c>
      <c r="D22" s="60">
        <f t="shared" si="0"/>
        <v>0</v>
      </c>
      <c r="E22" s="61">
        <f t="shared" si="1"/>
        <v>0</v>
      </c>
      <c r="F22" s="60">
        <v>137295000</v>
      </c>
      <c r="G22" s="60">
        <v>140590100</v>
      </c>
      <c r="H22" s="60">
        <f t="shared" si="2"/>
        <v>0</v>
      </c>
      <c r="I22" s="61">
        <f t="shared" si="3"/>
        <v>0</v>
      </c>
      <c r="J22" s="60">
        <v>140590100</v>
      </c>
    </row>
    <row r="23" spans="1:10" ht="45">
      <c r="A23" s="63" t="s">
        <v>192</v>
      </c>
      <c r="B23" s="70" t="s">
        <v>193</v>
      </c>
      <c r="C23" s="60">
        <v>36766400</v>
      </c>
      <c r="D23" s="60">
        <f t="shared" si="0"/>
        <v>0</v>
      </c>
      <c r="E23" s="61">
        <f t="shared" si="1"/>
        <v>0</v>
      </c>
      <c r="F23" s="60">
        <v>36766400</v>
      </c>
      <c r="G23" s="60">
        <v>37648800</v>
      </c>
      <c r="H23" s="60">
        <f t="shared" si="2"/>
        <v>0</v>
      </c>
      <c r="I23" s="61">
        <f t="shared" si="3"/>
        <v>0</v>
      </c>
      <c r="J23" s="60">
        <v>37648800</v>
      </c>
    </row>
    <row r="24" spans="1:10" ht="30">
      <c r="A24" s="63" t="s">
        <v>196</v>
      </c>
      <c r="B24" s="70" t="s">
        <v>197</v>
      </c>
      <c r="C24" s="60">
        <v>8500000</v>
      </c>
      <c r="D24" s="60">
        <f t="shared" si="0"/>
        <v>0</v>
      </c>
      <c r="E24" s="61">
        <f t="shared" si="1"/>
        <v>0</v>
      </c>
      <c r="F24" s="60">
        <v>8500000</v>
      </c>
      <c r="G24" s="60">
        <v>8500000</v>
      </c>
      <c r="H24" s="60">
        <f t="shared" si="2"/>
        <v>0</v>
      </c>
      <c r="I24" s="61">
        <f t="shared" si="3"/>
        <v>0</v>
      </c>
      <c r="J24" s="60">
        <v>8500000</v>
      </c>
    </row>
    <row r="25" spans="1:10" ht="45">
      <c r="A25" s="85" t="s">
        <v>194</v>
      </c>
      <c r="B25" s="86" t="s">
        <v>195</v>
      </c>
      <c r="C25" s="60">
        <v>10000000</v>
      </c>
      <c r="D25" s="60">
        <f>F25-C25</f>
        <v>0</v>
      </c>
      <c r="E25" s="61">
        <f>D25/C25*100</f>
        <v>0</v>
      </c>
      <c r="F25" s="60">
        <v>10000000</v>
      </c>
      <c r="G25" s="60">
        <v>10000000</v>
      </c>
      <c r="H25" s="60">
        <f>J25-G25</f>
        <v>0</v>
      </c>
      <c r="I25" s="61">
        <f>H25/G25*100</f>
        <v>0</v>
      </c>
      <c r="J25" s="60">
        <v>10000000</v>
      </c>
    </row>
    <row r="26" spans="1:10" ht="30">
      <c r="A26" s="63" t="s">
        <v>198</v>
      </c>
      <c r="B26" s="70" t="s">
        <v>199</v>
      </c>
      <c r="C26" s="60">
        <v>142800000</v>
      </c>
      <c r="D26" s="60">
        <f t="shared" si="0"/>
        <v>0</v>
      </c>
      <c r="E26" s="61">
        <f t="shared" si="1"/>
        <v>0</v>
      </c>
      <c r="F26" s="60">
        <v>142800000</v>
      </c>
      <c r="G26" s="60">
        <v>147655200</v>
      </c>
      <c r="H26" s="60">
        <f t="shared" ref="H26:H67" si="4">J26-G26</f>
        <v>0</v>
      </c>
      <c r="I26" s="61">
        <f t="shared" ref="I26:I67" si="5">H26/G26*100</f>
        <v>0</v>
      </c>
      <c r="J26" s="60">
        <v>147655200</v>
      </c>
    </row>
    <row r="27" spans="1:10">
      <c r="A27" s="63" t="s">
        <v>200</v>
      </c>
      <c r="B27" s="70" t="s">
        <v>201</v>
      </c>
      <c r="C27" s="60">
        <v>400000</v>
      </c>
      <c r="D27" s="60">
        <f t="shared" si="0"/>
        <v>0</v>
      </c>
      <c r="E27" s="61">
        <f t="shared" si="1"/>
        <v>0</v>
      </c>
      <c r="F27" s="60">
        <v>400000</v>
      </c>
      <c r="G27" s="60">
        <v>400000</v>
      </c>
      <c r="H27" s="60">
        <f t="shared" si="4"/>
        <v>0</v>
      </c>
      <c r="I27" s="61">
        <f t="shared" si="5"/>
        <v>0</v>
      </c>
      <c r="J27" s="60">
        <v>400000</v>
      </c>
    </row>
    <row r="28" spans="1:10">
      <c r="A28" s="63" t="s">
        <v>202</v>
      </c>
      <c r="B28" s="70" t="s">
        <v>203</v>
      </c>
      <c r="C28" s="60">
        <f>C29+C30</f>
        <v>103228000</v>
      </c>
      <c r="D28" s="60">
        <f t="shared" si="0"/>
        <v>0</v>
      </c>
      <c r="E28" s="61">
        <f t="shared" si="1"/>
        <v>0</v>
      </c>
      <c r="F28" s="60">
        <f>F29+F30</f>
        <v>103228000</v>
      </c>
      <c r="G28" s="60">
        <f>G29+G30</f>
        <v>104930000</v>
      </c>
      <c r="H28" s="60">
        <f t="shared" si="4"/>
        <v>0</v>
      </c>
      <c r="I28" s="61">
        <f t="shared" si="5"/>
        <v>0</v>
      </c>
      <c r="J28" s="60">
        <f>J29+J30</f>
        <v>104930000</v>
      </c>
    </row>
    <row r="29" spans="1:10" ht="60">
      <c r="A29" s="63" t="s">
        <v>204</v>
      </c>
      <c r="B29" s="62" t="s">
        <v>205</v>
      </c>
      <c r="C29" s="60">
        <v>34728000</v>
      </c>
      <c r="D29" s="60">
        <f t="shared" si="0"/>
        <v>0</v>
      </c>
      <c r="E29" s="61">
        <f t="shared" si="1"/>
        <v>0</v>
      </c>
      <c r="F29" s="60">
        <v>34728000</v>
      </c>
      <c r="G29" s="60">
        <v>36430000</v>
      </c>
      <c r="H29" s="60">
        <f t="shared" si="4"/>
        <v>0</v>
      </c>
      <c r="I29" s="61">
        <f t="shared" si="5"/>
        <v>0</v>
      </c>
      <c r="J29" s="60">
        <v>36430000</v>
      </c>
    </row>
    <row r="30" spans="1:10">
      <c r="A30" s="63" t="s">
        <v>206</v>
      </c>
      <c r="B30" s="62" t="s">
        <v>207</v>
      </c>
      <c r="C30" s="60">
        <f>C31+C32</f>
        <v>68500000</v>
      </c>
      <c r="D30" s="60">
        <f t="shared" si="0"/>
        <v>0</v>
      </c>
      <c r="E30" s="61">
        <f t="shared" si="1"/>
        <v>0</v>
      </c>
      <c r="F30" s="60">
        <f>F31+F32</f>
        <v>68500000</v>
      </c>
      <c r="G30" s="60">
        <f>G31+G32</f>
        <v>68500000</v>
      </c>
      <c r="H30" s="60">
        <f t="shared" si="4"/>
        <v>0</v>
      </c>
      <c r="I30" s="61">
        <f t="shared" si="5"/>
        <v>0</v>
      </c>
      <c r="J30" s="60">
        <f>J31+J32</f>
        <v>68500000</v>
      </c>
    </row>
    <row r="31" spans="1:10" ht="90">
      <c r="A31" s="63" t="s">
        <v>208</v>
      </c>
      <c r="B31" s="62" t="s">
        <v>209</v>
      </c>
      <c r="C31" s="60">
        <v>8500000</v>
      </c>
      <c r="D31" s="60">
        <f t="shared" si="0"/>
        <v>0</v>
      </c>
      <c r="E31" s="61">
        <f t="shared" si="1"/>
        <v>0</v>
      </c>
      <c r="F31" s="60">
        <v>8500000</v>
      </c>
      <c r="G31" s="60">
        <v>8500000</v>
      </c>
      <c r="H31" s="60">
        <f t="shared" si="4"/>
        <v>0</v>
      </c>
      <c r="I31" s="61">
        <f t="shared" si="5"/>
        <v>0</v>
      </c>
      <c r="J31" s="60">
        <v>8500000</v>
      </c>
    </row>
    <row r="32" spans="1:10" ht="90">
      <c r="A32" s="63" t="s">
        <v>210</v>
      </c>
      <c r="B32" s="62" t="s">
        <v>211</v>
      </c>
      <c r="C32" s="60">
        <v>60000000</v>
      </c>
      <c r="D32" s="60">
        <f t="shared" si="0"/>
        <v>0</v>
      </c>
      <c r="E32" s="61">
        <f t="shared" si="1"/>
        <v>0</v>
      </c>
      <c r="F32" s="60">
        <v>60000000</v>
      </c>
      <c r="G32" s="60">
        <v>60000000</v>
      </c>
      <c r="H32" s="60">
        <f t="shared" si="4"/>
        <v>0</v>
      </c>
      <c r="I32" s="61">
        <f t="shared" si="5"/>
        <v>0</v>
      </c>
      <c r="J32" s="60">
        <v>60000000</v>
      </c>
    </row>
    <row r="33" spans="1:10">
      <c r="A33" s="63" t="s">
        <v>212</v>
      </c>
      <c r="B33" s="71" t="s">
        <v>213</v>
      </c>
      <c r="C33" s="60">
        <f>C34+C35</f>
        <v>15876000</v>
      </c>
      <c r="D33" s="60">
        <f t="shared" si="0"/>
        <v>0</v>
      </c>
      <c r="E33" s="61">
        <f t="shared" si="1"/>
        <v>0</v>
      </c>
      <c r="F33" s="60">
        <f>F34+F35</f>
        <v>15876000</v>
      </c>
      <c r="G33" s="60">
        <f>G34+G35</f>
        <v>16376000</v>
      </c>
      <c r="H33" s="60">
        <f t="shared" si="4"/>
        <v>0</v>
      </c>
      <c r="I33" s="61">
        <f t="shared" si="5"/>
        <v>0</v>
      </c>
      <c r="J33" s="60">
        <f>J34+J35</f>
        <v>16376000</v>
      </c>
    </row>
    <row r="34" spans="1:10" ht="60">
      <c r="A34" s="63" t="s">
        <v>214</v>
      </c>
      <c r="B34" s="72" t="s">
        <v>215</v>
      </c>
      <c r="C34" s="60">
        <v>13876000</v>
      </c>
      <c r="D34" s="60">
        <f t="shared" si="0"/>
        <v>0</v>
      </c>
      <c r="E34" s="61">
        <f t="shared" si="1"/>
        <v>0</v>
      </c>
      <c r="F34" s="60">
        <v>13876000</v>
      </c>
      <c r="G34" s="60">
        <v>13876000</v>
      </c>
      <c r="H34" s="60">
        <f t="shared" si="4"/>
        <v>0</v>
      </c>
      <c r="I34" s="61">
        <f t="shared" si="5"/>
        <v>0</v>
      </c>
      <c r="J34" s="60">
        <v>13876000</v>
      </c>
    </row>
    <row r="35" spans="1:10" ht="90">
      <c r="A35" s="63" t="s">
        <v>216</v>
      </c>
      <c r="B35" s="72" t="s">
        <v>217</v>
      </c>
      <c r="C35" s="60">
        <v>2000000</v>
      </c>
      <c r="D35" s="60">
        <f t="shared" si="0"/>
        <v>0</v>
      </c>
      <c r="E35" s="61">
        <f t="shared" si="1"/>
        <v>0</v>
      </c>
      <c r="F35" s="60">
        <v>2000000</v>
      </c>
      <c r="G35" s="60">
        <v>2500000</v>
      </c>
      <c r="H35" s="60">
        <f t="shared" si="4"/>
        <v>0</v>
      </c>
      <c r="I35" s="61">
        <f t="shared" si="5"/>
        <v>0</v>
      </c>
      <c r="J35" s="60">
        <v>2500000</v>
      </c>
    </row>
    <row r="36" spans="1:10">
      <c r="A36" s="63"/>
      <c r="B36" s="70" t="s">
        <v>218</v>
      </c>
      <c r="C36" s="60">
        <f>C37+C42+C44+C50+C47</f>
        <v>201084900</v>
      </c>
      <c r="D36" s="60">
        <f t="shared" si="0"/>
        <v>0</v>
      </c>
      <c r="E36" s="61">
        <f t="shared" si="1"/>
        <v>0</v>
      </c>
      <c r="F36" s="60">
        <f>F37+F42+F44+F50+F47</f>
        <v>201084900</v>
      </c>
      <c r="G36" s="60">
        <f>G37+G42+G44+G50+G47</f>
        <v>204470100</v>
      </c>
      <c r="H36" s="60">
        <f t="shared" si="4"/>
        <v>0</v>
      </c>
      <c r="I36" s="61">
        <f t="shared" si="5"/>
        <v>0</v>
      </c>
      <c r="J36" s="60">
        <f>J37+J42+J44+J50+J47</f>
        <v>204470100</v>
      </c>
    </row>
    <row r="37" spans="1:10" ht="45">
      <c r="A37" s="63" t="s">
        <v>219</v>
      </c>
      <c r="B37" s="70" t="s">
        <v>220</v>
      </c>
      <c r="C37" s="60">
        <f>C38+C39+C40+C41</f>
        <v>164870000</v>
      </c>
      <c r="D37" s="60">
        <f t="shared" si="0"/>
        <v>0</v>
      </c>
      <c r="E37" s="61">
        <f t="shared" si="1"/>
        <v>0</v>
      </c>
      <c r="F37" s="60">
        <f>F38+F39+F40+F41</f>
        <v>164870000</v>
      </c>
      <c r="G37" s="60">
        <f>G38+G39+G40+G41</f>
        <v>164703000</v>
      </c>
      <c r="H37" s="60">
        <f t="shared" si="4"/>
        <v>0</v>
      </c>
      <c r="I37" s="61">
        <f t="shared" si="5"/>
        <v>0</v>
      </c>
      <c r="J37" s="60">
        <f>J38+J39+J40+J41</f>
        <v>164703000</v>
      </c>
    </row>
    <row r="38" spans="1:10" ht="105">
      <c r="A38" s="63" t="s">
        <v>221</v>
      </c>
      <c r="B38" s="73" t="s">
        <v>222</v>
      </c>
      <c r="C38" s="60">
        <v>145000000</v>
      </c>
      <c r="D38" s="60">
        <f t="shared" si="0"/>
        <v>0</v>
      </c>
      <c r="E38" s="61">
        <f t="shared" si="1"/>
        <v>0</v>
      </c>
      <c r="F38" s="60">
        <v>145000000</v>
      </c>
      <c r="G38" s="60">
        <v>145000000</v>
      </c>
      <c r="H38" s="60">
        <f t="shared" si="4"/>
        <v>0</v>
      </c>
      <c r="I38" s="61">
        <f t="shared" si="5"/>
        <v>0</v>
      </c>
      <c r="J38" s="60">
        <v>145000000</v>
      </c>
    </row>
    <row r="39" spans="1:10" ht="90">
      <c r="A39" s="63" t="s">
        <v>223</v>
      </c>
      <c r="B39" s="74" t="s">
        <v>224</v>
      </c>
      <c r="C39" s="60">
        <v>300000</v>
      </c>
      <c r="D39" s="60">
        <f t="shared" si="0"/>
        <v>0</v>
      </c>
      <c r="E39" s="61">
        <f t="shared" si="1"/>
        <v>0</v>
      </c>
      <c r="F39" s="60">
        <v>300000</v>
      </c>
      <c r="G39" s="60">
        <v>300000</v>
      </c>
      <c r="H39" s="60">
        <f t="shared" si="4"/>
        <v>0</v>
      </c>
      <c r="I39" s="61">
        <f t="shared" si="5"/>
        <v>0</v>
      </c>
      <c r="J39" s="60">
        <v>300000</v>
      </c>
    </row>
    <row r="40" spans="1:10" ht="90">
      <c r="A40" s="63" t="s">
        <v>225</v>
      </c>
      <c r="B40" s="70" t="s">
        <v>226</v>
      </c>
      <c r="C40" s="60">
        <v>15000000</v>
      </c>
      <c r="D40" s="60">
        <f t="shared" si="0"/>
        <v>0</v>
      </c>
      <c r="E40" s="61">
        <f t="shared" si="1"/>
        <v>0</v>
      </c>
      <c r="F40" s="60">
        <v>15000000</v>
      </c>
      <c r="G40" s="60">
        <v>15000000</v>
      </c>
      <c r="H40" s="60">
        <f t="shared" si="4"/>
        <v>0</v>
      </c>
      <c r="I40" s="61">
        <f t="shared" si="5"/>
        <v>0</v>
      </c>
      <c r="J40" s="60">
        <v>15000000</v>
      </c>
    </row>
    <row r="41" spans="1:10" ht="90">
      <c r="A41" s="63" t="s">
        <v>227</v>
      </c>
      <c r="B41" s="70" t="s">
        <v>228</v>
      </c>
      <c r="C41" s="60">
        <v>4570000</v>
      </c>
      <c r="D41" s="60">
        <f t="shared" si="0"/>
        <v>0</v>
      </c>
      <c r="E41" s="61">
        <f t="shared" si="1"/>
        <v>0</v>
      </c>
      <c r="F41" s="60">
        <v>4570000</v>
      </c>
      <c r="G41" s="60">
        <v>4403000</v>
      </c>
      <c r="H41" s="60">
        <f t="shared" si="4"/>
        <v>0</v>
      </c>
      <c r="I41" s="61">
        <f t="shared" si="5"/>
        <v>0</v>
      </c>
      <c r="J41" s="60">
        <v>4403000</v>
      </c>
    </row>
    <row r="42" spans="1:10">
      <c r="A42" s="63" t="s">
        <v>229</v>
      </c>
      <c r="B42" s="70" t="s">
        <v>230</v>
      </c>
      <c r="C42" s="60">
        <f>C43</f>
        <v>7207400</v>
      </c>
      <c r="D42" s="60">
        <f t="shared" si="0"/>
        <v>0</v>
      </c>
      <c r="E42" s="61">
        <f t="shared" si="1"/>
        <v>0</v>
      </c>
      <c r="F42" s="60">
        <f>F43</f>
        <v>7207400</v>
      </c>
      <c r="G42" s="60">
        <f>G43</f>
        <v>10554400</v>
      </c>
      <c r="H42" s="60">
        <f t="shared" si="4"/>
        <v>0</v>
      </c>
      <c r="I42" s="61">
        <f t="shared" si="5"/>
        <v>0</v>
      </c>
      <c r="J42" s="60">
        <f>J43</f>
        <v>10554400</v>
      </c>
    </row>
    <row r="43" spans="1:10" ht="30">
      <c r="A43" s="63" t="s">
        <v>231</v>
      </c>
      <c r="B43" s="70" t="s">
        <v>232</v>
      </c>
      <c r="C43" s="60">
        <v>7207400</v>
      </c>
      <c r="D43" s="60">
        <f t="shared" si="0"/>
        <v>0</v>
      </c>
      <c r="E43" s="61">
        <f t="shared" si="1"/>
        <v>0</v>
      </c>
      <c r="F43" s="60">
        <v>7207400</v>
      </c>
      <c r="G43" s="60">
        <v>10554400</v>
      </c>
      <c r="H43" s="60">
        <f t="shared" si="4"/>
        <v>0</v>
      </c>
      <c r="I43" s="61">
        <f t="shared" si="5"/>
        <v>0</v>
      </c>
      <c r="J43" s="60">
        <v>10554400</v>
      </c>
    </row>
    <row r="44" spans="1:10" ht="30">
      <c r="A44" s="63" t="s">
        <v>233</v>
      </c>
      <c r="B44" s="70" t="s">
        <v>234</v>
      </c>
      <c r="C44" s="67">
        <f>C45+C46</f>
        <v>1977500</v>
      </c>
      <c r="D44" s="60">
        <f t="shared" si="0"/>
        <v>0</v>
      </c>
      <c r="E44" s="61">
        <f t="shared" si="1"/>
        <v>0</v>
      </c>
      <c r="F44" s="67">
        <f>F45+F46</f>
        <v>1977500</v>
      </c>
      <c r="G44" s="67">
        <f>G45+G46</f>
        <v>1977500</v>
      </c>
      <c r="H44" s="60">
        <f t="shared" si="4"/>
        <v>0</v>
      </c>
      <c r="I44" s="61">
        <f t="shared" si="5"/>
        <v>0</v>
      </c>
      <c r="J44" s="67">
        <f>J45+J46</f>
        <v>1977500</v>
      </c>
    </row>
    <row r="45" spans="1:10" ht="45">
      <c r="A45" s="63" t="s">
        <v>235</v>
      </c>
      <c r="B45" s="70" t="s">
        <v>236</v>
      </c>
      <c r="C45" s="67">
        <v>434500</v>
      </c>
      <c r="D45" s="60">
        <f t="shared" si="0"/>
        <v>0</v>
      </c>
      <c r="E45" s="61">
        <f t="shared" si="1"/>
        <v>0</v>
      </c>
      <c r="F45" s="67">
        <v>434500</v>
      </c>
      <c r="G45" s="67">
        <v>434500</v>
      </c>
      <c r="H45" s="60">
        <f t="shared" si="4"/>
        <v>0</v>
      </c>
      <c r="I45" s="61">
        <f t="shared" si="5"/>
        <v>0</v>
      </c>
      <c r="J45" s="67">
        <v>434500</v>
      </c>
    </row>
    <row r="46" spans="1:10" ht="30">
      <c r="A46" s="63" t="s">
        <v>237</v>
      </c>
      <c r="B46" s="70" t="s">
        <v>238</v>
      </c>
      <c r="C46" s="67">
        <v>1543000</v>
      </c>
      <c r="D46" s="60">
        <f t="shared" si="0"/>
        <v>0</v>
      </c>
      <c r="E46" s="61">
        <f t="shared" si="1"/>
        <v>0</v>
      </c>
      <c r="F46" s="67">
        <v>1543000</v>
      </c>
      <c r="G46" s="67">
        <v>1543000</v>
      </c>
      <c r="H46" s="60">
        <f t="shared" si="4"/>
        <v>0</v>
      </c>
      <c r="I46" s="61">
        <f t="shared" si="5"/>
        <v>0</v>
      </c>
      <c r="J46" s="67">
        <v>1543000</v>
      </c>
    </row>
    <row r="47" spans="1:10" ht="30">
      <c r="A47" s="63" t="s">
        <v>239</v>
      </c>
      <c r="B47" s="70" t="s">
        <v>240</v>
      </c>
      <c r="C47" s="60">
        <f>C48+C49</f>
        <v>12500000</v>
      </c>
      <c r="D47" s="60">
        <f t="shared" si="0"/>
        <v>0</v>
      </c>
      <c r="E47" s="61">
        <f t="shared" si="1"/>
        <v>0</v>
      </c>
      <c r="F47" s="60">
        <f>F48+F49</f>
        <v>12500000</v>
      </c>
      <c r="G47" s="60">
        <f>G48+G49</f>
        <v>12500000</v>
      </c>
      <c r="H47" s="60">
        <f t="shared" si="4"/>
        <v>0</v>
      </c>
      <c r="I47" s="61">
        <f t="shared" si="5"/>
        <v>0</v>
      </c>
      <c r="J47" s="60">
        <f>J48+J49</f>
        <v>12500000</v>
      </c>
    </row>
    <row r="48" spans="1:10" ht="105">
      <c r="A48" s="63" t="s">
        <v>241</v>
      </c>
      <c r="B48" s="74" t="s">
        <v>242</v>
      </c>
      <c r="C48" s="60">
        <v>10000000</v>
      </c>
      <c r="D48" s="60">
        <f t="shared" si="0"/>
        <v>0</v>
      </c>
      <c r="E48" s="61">
        <f t="shared" si="1"/>
        <v>0</v>
      </c>
      <c r="F48" s="60">
        <v>10000000</v>
      </c>
      <c r="G48" s="60">
        <v>10000000</v>
      </c>
      <c r="H48" s="60">
        <f t="shared" si="4"/>
        <v>0</v>
      </c>
      <c r="I48" s="61">
        <f t="shared" si="5"/>
        <v>0</v>
      </c>
      <c r="J48" s="60">
        <v>10000000</v>
      </c>
    </row>
    <row r="49" spans="1:10" ht="60">
      <c r="A49" s="63" t="s">
        <v>243</v>
      </c>
      <c r="B49" s="74" t="s">
        <v>244</v>
      </c>
      <c r="C49" s="60">
        <v>2500000</v>
      </c>
      <c r="D49" s="60">
        <f t="shared" si="0"/>
        <v>0</v>
      </c>
      <c r="E49" s="61">
        <f t="shared" si="1"/>
        <v>0</v>
      </c>
      <c r="F49" s="60">
        <v>2500000</v>
      </c>
      <c r="G49" s="60">
        <v>2500000</v>
      </c>
      <c r="H49" s="60">
        <f t="shared" si="4"/>
        <v>0</v>
      </c>
      <c r="I49" s="61">
        <f t="shared" si="5"/>
        <v>0</v>
      </c>
      <c r="J49" s="60">
        <v>2500000</v>
      </c>
    </row>
    <row r="50" spans="1:10">
      <c r="A50" s="63" t="s">
        <v>245</v>
      </c>
      <c r="B50" s="70" t="s">
        <v>246</v>
      </c>
      <c r="C50" s="60">
        <f>C51+C52+C53+C54+C56+C57+C58+C59+C60+C61+C62+C55</f>
        <v>14530000</v>
      </c>
      <c r="D50" s="60">
        <f t="shared" si="0"/>
        <v>0</v>
      </c>
      <c r="E50" s="61">
        <f t="shared" si="1"/>
        <v>0</v>
      </c>
      <c r="F50" s="60">
        <f>F51+F52+F53+F54+F56+F57+F58+F59+F60+F61+F62+F55</f>
        <v>14530000</v>
      </c>
      <c r="G50" s="60">
        <f>G51+G52+G53+G54+G56+G57+G58+G59+G60+G61+G62+G55</f>
        <v>14735200</v>
      </c>
      <c r="H50" s="60">
        <f t="shared" si="4"/>
        <v>0</v>
      </c>
      <c r="I50" s="61">
        <f t="shared" si="5"/>
        <v>0</v>
      </c>
      <c r="J50" s="60">
        <f>J51+J52+J53+J54+J56+J57+J58+J59+J60+J61+J62+J55</f>
        <v>14735200</v>
      </c>
    </row>
    <row r="51" spans="1:10" ht="90">
      <c r="A51" s="63" t="s">
        <v>247</v>
      </c>
      <c r="B51" s="62" t="s">
        <v>640</v>
      </c>
      <c r="C51" s="60">
        <v>600000</v>
      </c>
      <c r="D51" s="60">
        <f t="shared" si="0"/>
        <v>0</v>
      </c>
      <c r="E51" s="61">
        <f t="shared" si="1"/>
        <v>0</v>
      </c>
      <c r="F51" s="60">
        <v>600000</v>
      </c>
      <c r="G51" s="60">
        <v>600000</v>
      </c>
      <c r="H51" s="60">
        <f t="shared" si="4"/>
        <v>0</v>
      </c>
      <c r="I51" s="61">
        <f t="shared" si="5"/>
        <v>0</v>
      </c>
      <c r="J51" s="60">
        <v>600000</v>
      </c>
    </row>
    <row r="52" spans="1:10" ht="75">
      <c r="A52" s="63" t="s">
        <v>248</v>
      </c>
      <c r="B52" s="62" t="s">
        <v>249</v>
      </c>
      <c r="C52" s="60">
        <v>50000</v>
      </c>
      <c r="D52" s="60">
        <f t="shared" si="0"/>
        <v>0</v>
      </c>
      <c r="E52" s="61">
        <f t="shared" si="1"/>
        <v>0</v>
      </c>
      <c r="F52" s="60">
        <v>50000</v>
      </c>
      <c r="G52" s="60">
        <v>50000</v>
      </c>
      <c r="H52" s="60">
        <f t="shared" si="4"/>
        <v>0</v>
      </c>
      <c r="I52" s="61">
        <f t="shared" si="5"/>
        <v>0</v>
      </c>
      <c r="J52" s="60">
        <v>50000</v>
      </c>
    </row>
    <row r="53" spans="1:10" ht="75">
      <c r="A53" s="63" t="s">
        <v>250</v>
      </c>
      <c r="B53" s="62" t="s">
        <v>251</v>
      </c>
      <c r="C53" s="60">
        <v>800000</v>
      </c>
      <c r="D53" s="60">
        <f t="shared" si="0"/>
        <v>0</v>
      </c>
      <c r="E53" s="61">
        <f t="shared" si="1"/>
        <v>0</v>
      </c>
      <c r="F53" s="60">
        <v>800000</v>
      </c>
      <c r="G53" s="60">
        <v>800000</v>
      </c>
      <c r="H53" s="60">
        <f t="shared" si="4"/>
        <v>0</v>
      </c>
      <c r="I53" s="61">
        <f t="shared" si="5"/>
        <v>0</v>
      </c>
      <c r="J53" s="60">
        <v>800000</v>
      </c>
    </row>
    <row r="54" spans="1:10" ht="75">
      <c r="A54" s="63" t="s">
        <v>641</v>
      </c>
      <c r="B54" s="62" t="s">
        <v>642</v>
      </c>
      <c r="C54" s="60">
        <v>230000</v>
      </c>
      <c r="D54" s="60">
        <f t="shared" si="0"/>
        <v>0</v>
      </c>
      <c r="E54" s="61">
        <f t="shared" si="1"/>
        <v>0</v>
      </c>
      <c r="F54" s="60">
        <v>230000</v>
      </c>
      <c r="G54" s="60">
        <v>240000</v>
      </c>
      <c r="H54" s="60">
        <f t="shared" si="4"/>
        <v>0</v>
      </c>
      <c r="I54" s="61">
        <f t="shared" si="5"/>
        <v>0</v>
      </c>
      <c r="J54" s="60">
        <v>240000</v>
      </c>
    </row>
    <row r="55" spans="1:10" ht="60">
      <c r="A55" s="63" t="s">
        <v>643</v>
      </c>
      <c r="B55" s="62" t="s">
        <v>644</v>
      </c>
      <c r="C55" s="60">
        <v>70000</v>
      </c>
      <c r="D55" s="60">
        <f t="shared" si="0"/>
        <v>0</v>
      </c>
      <c r="E55" s="61">
        <f t="shared" si="1"/>
        <v>0</v>
      </c>
      <c r="F55" s="60">
        <v>70000</v>
      </c>
      <c r="G55" s="60">
        <v>75000</v>
      </c>
      <c r="H55" s="60">
        <f t="shared" si="4"/>
        <v>0</v>
      </c>
      <c r="I55" s="61">
        <f t="shared" si="5"/>
        <v>0</v>
      </c>
      <c r="J55" s="60">
        <v>75000</v>
      </c>
    </row>
    <row r="56" spans="1:10" ht="45">
      <c r="A56" s="63" t="s">
        <v>252</v>
      </c>
      <c r="B56" s="62" t="s">
        <v>253</v>
      </c>
      <c r="C56" s="60">
        <v>170000</v>
      </c>
      <c r="D56" s="60">
        <f t="shared" si="0"/>
        <v>0</v>
      </c>
      <c r="E56" s="61">
        <f t="shared" si="1"/>
        <v>0</v>
      </c>
      <c r="F56" s="60">
        <v>170000</v>
      </c>
      <c r="G56" s="60">
        <v>170000</v>
      </c>
      <c r="H56" s="60">
        <f t="shared" si="4"/>
        <v>0</v>
      </c>
      <c r="I56" s="61">
        <f t="shared" si="5"/>
        <v>0</v>
      </c>
      <c r="J56" s="60">
        <v>170000</v>
      </c>
    </row>
    <row r="57" spans="1:10" ht="45">
      <c r="A57" s="63" t="s">
        <v>254</v>
      </c>
      <c r="B57" s="62" t="s">
        <v>255</v>
      </c>
      <c r="C57" s="60">
        <v>2000000</v>
      </c>
      <c r="D57" s="60">
        <f t="shared" si="0"/>
        <v>0</v>
      </c>
      <c r="E57" s="61">
        <f t="shared" si="1"/>
        <v>0</v>
      </c>
      <c r="F57" s="60">
        <v>2000000</v>
      </c>
      <c r="G57" s="60">
        <v>2000000</v>
      </c>
      <c r="H57" s="60">
        <f t="shared" si="4"/>
        <v>0</v>
      </c>
      <c r="I57" s="61">
        <f t="shared" si="5"/>
        <v>0</v>
      </c>
      <c r="J57" s="60">
        <v>2000000</v>
      </c>
    </row>
    <row r="58" spans="1:10" ht="30">
      <c r="A58" s="63" t="s">
        <v>256</v>
      </c>
      <c r="B58" s="62" t="s">
        <v>257</v>
      </c>
      <c r="C58" s="60">
        <v>100000</v>
      </c>
      <c r="D58" s="60">
        <f t="shared" si="0"/>
        <v>0</v>
      </c>
      <c r="E58" s="61">
        <f t="shared" si="1"/>
        <v>0</v>
      </c>
      <c r="F58" s="60">
        <v>100000</v>
      </c>
      <c r="G58" s="60">
        <v>100000</v>
      </c>
      <c r="H58" s="60">
        <f t="shared" si="4"/>
        <v>0</v>
      </c>
      <c r="I58" s="61">
        <f t="shared" si="5"/>
        <v>0</v>
      </c>
      <c r="J58" s="60">
        <v>100000</v>
      </c>
    </row>
    <row r="59" spans="1:10" ht="75">
      <c r="A59" s="63" t="s">
        <v>258</v>
      </c>
      <c r="B59" s="62" t="s">
        <v>259</v>
      </c>
      <c r="C59" s="60">
        <v>500000</v>
      </c>
      <c r="D59" s="60">
        <f t="shared" si="0"/>
        <v>0</v>
      </c>
      <c r="E59" s="61">
        <f t="shared" si="1"/>
        <v>0</v>
      </c>
      <c r="F59" s="60">
        <v>500000</v>
      </c>
      <c r="G59" s="60">
        <v>500000</v>
      </c>
      <c r="H59" s="60">
        <f t="shared" si="4"/>
        <v>0</v>
      </c>
      <c r="I59" s="61">
        <f t="shared" si="5"/>
        <v>0</v>
      </c>
      <c r="J59" s="60">
        <v>500000</v>
      </c>
    </row>
    <row r="60" spans="1:10" ht="75">
      <c r="A60" s="63" t="s">
        <v>605</v>
      </c>
      <c r="B60" s="62" t="s">
        <v>606</v>
      </c>
      <c r="C60" s="60">
        <v>660000</v>
      </c>
      <c r="D60" s="60">
        <f t="shared" si="0"/>
        <v>0</v>
      </c>
      <c r="E60" s="61">
        <f t="shared" si="1"/>
        <v>0</v>
      </c>
      <c r="F60" s="60">
        <v>660000</v>
      </c>
      <c r="G60" s="60">
        <v>700000</v>
      </c>
      <c r="H60" s="60">
        <f t="shared" si="4"/>
        <v>0</v>
      </c>
      <c r="I60" s="61">
        <f t="shared" si="5"/>
        <v>0</v>
      </c>
      <c r="J60" s="60">
        <v>700000</v>
      </c>
    </row>
    <row r="61" spans="1:10" ht="90">
      <c r="A61" s="63" t="s">
        <v>260</v>
      </c>
      <c r="B61" s="62" t="s">
        <v>402</v>
      </c>
      <c r="C61" s="60">
        <v>1000000</v>
      </c>
      <c r="D61" s="60">
        <f t="shared" si="0"/>
        <v>0</v>
      </c>
      <c r="E61" s="61">
        <f t="shared" si="1"/>
        <v>0</v>
      </c>
      <c r="F61" s="60">
        <v>1000000</v>
      </c>
      <c r="G61" s="60">
        <v>1150000</v>
      </c>
      <c r="H61" s="60">
        <f t="shared" si="4"/>
        <v>0</v>
      </c>
      <c r="I61" s="61">
        <f t="shared" si="5"/>
        <v>0</v>
      </c>
      <c r="J61" s="60">
        <v>1150000</v>
      </c>
    </row>
    <row r="62" spans="1:10" ht="45">
      <c r="A62" s="63" t="s">
        <v>403</v>
      </c>
      <c r="B62" s="62" t="s">
        <v>404</v>
      </c>
      <c r="C62" s="60">
        <v>8350000</v>
      </c>
      <c r="D62" s="60">
        <f t="shared" si="0"/>
        <v>0</v>
      </c>
      <c r="E62" s="61">
        <f t="shared" si="1"/>
        <v>0</v>
      </c>
      <c r="F62" s="60">
        <v>8350000</v>
      </c>
      <c r="G62" s="60">
        <v>8350200</v>
      </c>
      <c r="H62" s="60">
        <f t="shared" si="4"/>
        <v>0</v>
      </c>
      <c r="I62" s="61">
        <f t="shared" si="5"/>
        <v>0</v>
      </c>
      <c r="J62" s="60">
        <v>8350200</v>
      </c>
    </row>
    <row r="63" spans="1:10">
      <c r="A63" s="58" t="s">
        <v>405</v>
      </c>
      <c r="B63" s="62" t="s">
        <v>406</v>
      </c>
      <c r="C63" s="67">
        <f>C64+C71+C68+C69</f>
        <v>3421318400</v>
      </c>
      <c r="D63" s="60">
        <f t="shared" si="0"/>
        <v>0</v>
      </c>
      <c r="E63" s="61">
        <f t="shared" si="1"/>
        <v>0</v>
      </c>
      <c r="F63" s="67">
        <f>F64+F71+F68+F69</f>
        <v>3421318400</v>
      </c>
      <c r="G63" s="67">
        <f>G64+G71+G68+G69</f>
        <v>3022529500</v>
      </c>
      <c r="H63" s="60">
        <f t="shared" si="4"/>
        <v>0</v>
      </c>
      <c r="I63" s="61">
        <f t="shared" si="5"/>
        <v>0</v>
      </c>
      <c r="J63" s="67">
        <f>J64+J71+J68+J69</f>
        <v>3022529500</v>
      </c>
    </row>
    <row r="64" spans="1:10" ht="30">
      <c r="A64" s="58" t="s">
        <v>407</v>
      </c>
      <c r="B64" s="62" t="s">
        <v>408</v>
      </c>
      <c r="C64" s="67">
        <f>SUM(C65:C67)</f>
        <v>3421318400</v>
      </c>
      <c r="D64" s="60">
        <f t="shared" si="0"/>
        <v>0</v>
      </c>
      <c r="E64" s="61">
        <f t="shared" si="1"/>
        <v>0</v>
      </c>
      <c r="F64" s="67">
        <f>SUM(F65:F67)</f>
        <v>3421318400</v>
      </c>
      <c r="G64" s="67">
        <f>SUM(G65:G67)</f>
        <v>3022529500</v>
      </c>
      <c r="H64" s="60">
        <f t="shared" si="4"/>
        <v>0</v>
      </c>
      <c r="I64" s="61">
        <f t="shared" si="5"/>
        <v>0</v>
      </c>
      <c r="J64" s="67">
        <f>SUM(J65:J67)</f>
        <v>3022529500</v>
      </c>
    </row>
    <row r="65" spans="1:10" ht="30">
      <c r="A65" s="63" t="s">
        <v>409</v>
      </c>
      <c r="B65" s="75" t="s">
        <v>410</v>
      </c>
      <c r="C65" s="60">
        <v>150383000</v>
      </c>
      <c r="D65" s="60">
        <f t="shared" si="0"/>
        <v>0</v>
      </c>
      <c r="E65" s="61">
        <f t="shared" si="1"/>
        <v>0</v>
      </c>
      <c r="F65" s="60">
        <v>150383000</v>
      </c>
      <c r="G65" s="60">
        <v>153732300</v>
      </c>
      <c r="H65" s="60">
        <f t="shared" si="4"/>
        <v>0</v>
      </c>
      <c r="I65" s="61">
        <f t="shared" si="5"/>
        <v>0</v>
      </c>
      <c r="J65" s="60">
        <v>153732300</v>
      </c>
    </row>
    <row r="66" spans="1:10" ht="30">
      <c r="A66" s="63" t="s">
        <v>411</v>
      </c>
      <c r="B66" s="62" t="s">
        <v>398</v>
      </c>
      <c r="C66" s="60">
        <v>699030500</v>
      </c>
      <c r="D66" s="60">
        <f t="shared" si="0"/>
        <v>1426000</v>
      </c>
      <c r="E66" s="61">
        <f t="shared" si="1"/>
        <v>0.20399682131180255</v>
      </c>
      <c r="F66" s="60">
        <v>700456500</v>
      </c>
      <c r="G66" s="60">
        <v>157188900</v>
      </c>
      <c r="H66" s="60">
        <f t="shared" si="4"/>
        <v>1498000</v>
      </c>
      <c r="I66" s="61">
        <f t="shared" si="5"/>
        <v>0.95299350017717543</v>
      </c>
      <c r="J66" s="60">
        <v>158686900</v>
      </c>
    </row>
    <row r="67" spans="1:10" ht="30">
      <c r="A67" s="63" t="s">
        <v>412</v>
      </c>
      <c r="B67" s="62" t="s">
        <v>413</v>
      </c>
      <c r="C67" s="60">
        <v>2571904900</v>
      </c>
      <c r="D67" s="60">
        <f t="shared" si="0"/>
        <v>-1426000</v>
      </c>
      <c r="E67" s="61">
        <f t="shared" si="1"/>
        <v>-5.5445284932580517E-2</v>
      </c>
      <c r="F67" s="60">
        <v>2570478900</v>
      </c>
      <c r="G67" s="60">
        <v>2711608300</v>
      </c>
      <c r="H67" s="60">
        <f t="shared" si="4"/>
        <v>-1498000</v>
      </c>
      <c r="I67" s="61">
        <f t="shared" si="5"/>
        <v>-5.5243967205735427E-2</v>
      </c>
      <c r="J67" s="60">
        <v>2710110300</v>
      </c>
    </row>
    <row r="68" spans="1:10" ht="30" hidden="1">
      <c r="A68" s="63" t="s">
        <v>416</v>
      </c>
      <c r="B68" s="62" t="s">
        <v>417</v>
      </c>
      <c r="C68" s="60"/>
      <c r="D68" s="60">
        <f>F68-C68</f>
        <v>0</v>
      </c>
      <c r="E68" s="61"/>
      <c r="F68" s="60"/>
      <c r="G68" s="60"/>
      <c r="H68" s="60">
        <f>J68-G68</f>
        <v>0</v>
      </c>
      <c r="I68" s="61"/>
      <c r="J68" s="60"/>
    </row>
    <row r="69" spans="1:10" ht="30" hidden="1">
      <c r="A69" s="63" t="s">
        <v>601</v>
      </c>
      <c r="B69" s="62" t="s">
        <v>603</v>
      </c>
      <c r="C69" s="60">
        <f>C70</f>
        <v>0</v>
      </c>
      <c r="D69" s="60">
        <f>F69-C69</f>
        <v>0</v>
      </c>
      <c r="E69" s="61" t="e">
        <f t="shared" si="1"/>
        <v>#DIV/0!</v>
      </c>
      <c r="F69" s="60">
        <f>F70</f>
        <v>0</v>
      </c>
      <c r="G69" s="60">
        <f>G70</f>
        <v>0</v>
      </c>
      <c r="H69" s="60">
        <f>J69-G69</f>
        <v>0</v>
      </c>
      <c r="I69" s="61" t="e">
        <f>H69/G69*100</f>
        <v>#DIV/0!</v>
      </c>
      <c r="J69" s="60">
        <f>J70</f>
        <v>0</v>
      </c>
    </row>
    <row r="70" spans="1:10" ht="45" hidden="1">
      <c r="A70" s="63" t="s">
        <v>602</v>
      </c>
      <c r="B70" s="62" t="s">
        <v>604</v>
      </c>
      <c r="C70" s="60"/>
      <c r="D70" s="60">
        <f>F70-C70</f>
        <v>0</v>
      </c>
      <c r="E70" s="61" t="e">
        <f>D70/C70*100</f>
        <v>#DIV/0!</v>
      </c>
      <c r="F70" s="60"/>
      <c r="G70" s="60"/>
      <c r="H70" s="60">
        <f>J70-G70</f>
        <v>0</v>
      </c>
      <c r="I70" s="61" t="e">
        <f>H70/G70*100</f>
        <v>#DIV/0!</v>
      </c>
      <c r="J70" s="60"/>
    </row>
    <row r="71" spans="1:10" ht="42.75" hidden="1" customHeight="1">
      <c r="A71" s="63" t="s">
        <v>418</v>
      </c>
      <c r="B71" s="62" t="s">
        <v>166</v>
      </c>
      <c r="C71" s="60"/>
      <c r="D71" s="60">
        <f>F71-C71</f>
        <v>0</v>
      </c>
      <c r="E71" s="61" t="e">
        <f>D71/C71*100</f>
        <v>#DIV/0!</v>
      </c>
      <c r="F71" s="60"/>
      <c r="G71" s="60"/>
      <c r="H71" s="60">
        <f>J71-G71</f>
        <v>0</v>
      </c>
      <c r="I71" s="61" t="e">
        <f>H71/G71*100</f>
        <v>#DIV/0!</v>
      </c>
      <c r="J71" s="60"/>
    </row>
    <row r="72" spans="1:10">
      <c r="A72" s="63" t="s">
        <v>419</v>
      </c>
      <c r="B72" s="70" t="s">
        <v>420</v>
      </c>
      <c r="C72" s="67">
        <f>C7+C63</f>
        <v>6308377600</v>
      </c>
      <c r="D72" s="60">
        <f>F72-C72</f>
        <v>0</v>
      </c>
      <c r="E72" s="61">
        <f>D72/C72*100</f>
        <v>0</v>
      </c>
      <c r="F72" s="67">
        <f>F7+F63</f>
        <v>6308377600</v>
      </c>
      <c r="G72" s="67">
        <f>G7+G63</f>
        <v>6036064400</v>
      </c>
      <c r="H72" s="60">
        <f>J72-G72</f>
        <v>0</v>
      </c>
      <c r="I72" s="61">
        <f>H72/G72*100</f>
        <v>0</v>
      </c>
      <c r="J72" s="67">
        <f>J7+J63</f>
        <v>6036064400</v>
      </c>
    </row>
    <row r="73" spans="1:10">
      <c r="D73" s="51"/>
      <c r="E73" s="51"/>
      <c r="F73" s="51"/>
      <c r="H73" s="51"/>
      <c r="I73" s="51"/>
      <c r="J73" s="51"/>
    </row>
    <row r="74" spans="1:10">
      <c r="D74" s="51"/>
      <c r="E74" s="51"/>
      <c r="F74" s="51"/>
      <c r="H74" s="51"/>
      <c r="I74" s="51"/>
      <c r="J74" s="51"/>
    </row>
    <row r="75" spans="1:10">
      <c r="D75" s="51"/>
      <c r="E75" s="51"/>
      <c r="F75" s="51"/>
      <c r="H75" s="51"/>
      <c r="I75" s="51"/>
      <c r="J75" s="51"/>
    </row>
    <row r="76" spans="1:10">
      <c r="D76" s="51"/>
      <c r="E76" s="51"/>
      <c r="F76" s="51"/>
      <c r="H76" s="51"/>
      <c r="I76" s="51"/>
      <c r="J76" s="51"/>
    </row>
    <row r="77" spans="1:10">
      <c r="D77" s="51"/>
      <c r="E77" s="51"/>
      <c r="F77" s="51"/>
      <c r="H77" s="51"/>
      <c r="I77" s="51"/>
      <c r="J77" s="51"/>
    </row>
    <row r="78" spans="1:10">
      <c r="D78" s="51"/>
      <c r="E78" s="51"/>
      <c r="F78" s="51"/>
      <c r="H78" s="51"/>
      <c r="I78" s="51"/>
      <c r="J78" s="51"/>
    </row>
    <row r="79" spans="1:10">
      <c r="D79" s="51"/>
      <c r="E79" s="51"/>
      <c r="F79" s="51"/>
      <c r="H79" s="51"/>
      <c r="I79" s="51"/>
      <c r="J79" s="51"/>
    </row>
    <row r="80" spans="1:10">
      <c r="D80" s="51"/>
      <c r="E80" s="51"/>
      <c r="F80" s="51"/>
      <c r="H80" s="51"/>
      <c r="I80" s="51"/>
      <c r="J80" s="51"/>
    </row>
    <row r="81" spans="4:10">
      <c r="D81" s="51"/>
      <c r="E81" s="51"/>
      <c r="F81" s="51"/>
      <c r="H81" s="51"/>
      <c r="I81" s="51"/>
      <c r="J81" s="51"/>
    </row>
  </sheetData>
  <autoFilter ref="A6:F72"/>
  <mergeCells count="1">
    <mergeCell ref="A3:F3"/>
  </mergeCells>
  <phoneticPr fontId="28" type="noConversion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17"/>
  <sheetViews>
    <sheetView workbookViewId="0">
      <selection activeCell="E8" sqref="E8:E14"/>
    </sheetView>
  </sheetViews>
  <sheetFormatPr defaultRowHeight="15"/>
  <cols>
    <col min="1" max="1" width="36.7109375" style="49" customWidth="1"/>
    <col min="2" max="2" width="30.140625" style="46" customWidth="1"/>
    <col min="3" max="3" width="21.7109375" style="46" customWidth="1"/>
    <col min="4" max="4" width="12.7109375" style="46" customWidth="1"/>
    <col min="5" max="5" width="12.7109375" style="46" bestFit="1" customWidth="1"/>
    <col min="6" max="16384" width="9.140625" style="46"/>
  </cols>
  <sheetData>
    <row r="1" spans="1:6">
      <c r="A1" s="21"/>
      <c r="B1" s="22"/>
      <c r="D1" s="5" t="s">
        <v>438</v>
      </c>
      <c r="E1" s="4"/>
      <c r="F1" s="4"/>
    </row>
    <row r="2" spans="1:6">
      <c r="A2" s="21"/>
      <c r="B2" s="22"/>
      <c r="D2" s="5" t="s">
        <v>168</v>
      </c>
      <c r="E2" s="4"/>
      <c r="F2" s="4"/>
    </row>
    <row r="3" spans="1:6">
      <c r="A3" s="21"/>
      <c r="B3" s="22"/>
      <c r="D3" s="1"/>
    </row>
    <row r="4" spans="1:6" ht="18.75">
      <c r="A4" s="135" t="s">
        <v>645</v>
      </c>
      <c r="B4" s="135"/>
      <c r="C4" s="136"/>
      <c r="D4" s="136"/>
      <c r="E4" s="136"/>
    </row>
    <row r="5" spans="1:6">
      <c r="A5" s="23"/>
      <c r="B5" s="22"/>
    </row>
    <row r="6" spans="1:6" ht="71.25">
      <c r="A6" s="24" t="s">
        <v>422</v>
      </c>
      <c r="B6" s="24" t="s">
        <v>169</v>
      </c>
      <c r="C6" s="26" t="s">
        <v>440</v>
      </c>
      <c r="D6" s="27" t="s">
        <v>423</v>
      </c>
      <c r="E6" s="28" t="s">
        <v>441</v>
      </c>
    </row>
    <row r="7" spans="1:6">
      <c r="A7" s="29">
        <v>1</v>
      </c>
      <c r="B7" s="29">
        <v>2</v>
      </c>
      <c r="C7" s="28">
        <v>3</v>
      </c>
      <c r="D7" s="47">
        <v>4</v>
      </c>
      <c r="E7" s="47">
        <v>5</v>
      </c>
    </row>
    <row r="8" spans="1:6" ht="30">
      <c r="A8" s="31" t="s">
        <v>424</v>
      </c>
      <c r="B8" s="32"/>
      <c r="C8" s="33">
        <f>C10+C13</f>
        <v>1109694792</v>
      </c>
      <c r="D8" s="42">
        <f>E8-C8</f>
        <v>271101899</v>
      </c>
      <c r="E8" s="153">
        <f>E10+E13</f>
        <v>1380796691</v>
      </c>
    </row>
    <row r="9" spans="1:6">
      <c r="A9" s="34" t="s">
        <v>425</v>
      </c>
      <c r="B9" s="35"/>
      <c r="C9" s="35"/>
      <c r="D9" s="33"/>
      <c r="E9" s="154"/>
    </row>
    <row r="10" spans="1:6" ht="31.5" customHeight="1">
      <c r="A10" s="37" t="s">
        <v>426</v>
      </c>
      <c r="B10" s="38" t="s">
        <v>427</v>
      </c>
      <c r="C10" s="39"/>
      <c r="D10" s="33"/>
      <c r="E10" s="155"/>
    </row>
    <row r="11" spans="1:6" ht="47.25" customHeight="1">
      <c r="A11" s="37" t="s">
        <v>428</v>
      </c>
      <c r="B11" s="38" t="s">
        <v>429</v>
      </c>
      <c r="C11" s="39"/>
      <c r="D11" s="33"/>
      <c r="E11" s="155"/>
    </row>
    <row r="12" spans="1:6" ht="60">
      <c r="A12" s="37" t="s">
        <v>430</v>
      </c>
      <c r="B12" s="38" t="s">
        <v>431</v>
      </c>
      <c r="C12" s="39"/>
      <c r="D12" s="33"/>
      <c r="E12" s="155"/>
    </row>
    <row r="13" spans="1:6" ht="30" customHeight="1">
      <c r="A13" s="40" t="s">
        <v>432</v>
      </c>
      <c r="B13" s="41" t="s">
        <v>433</v>
      </c>
      <c r="C13" s="36">
        <f>C15-C14</f>
        <v>1109694792</v>
      </c>
      <c r="D13" s="33">
        <f>E13-C13</f>
        <v>271101899</v>
      </c>
      <c r="E13" s="155">
        <f>E15-E14</f>
        <v>1380796691</v>
      </c>
    </row>
    <row r="14" spans="1:6" ht="31.5" customHeight="1">
      <c r="A14" s="40" t="s">
        <v>434</v>
      </c>
      <c r="B14" s="41" t="s">
        <v>435</v>
      </c>
      <c r="C14" s="36">
        <v>665618073</v>
      </c>
      <c r="D14" s="36">
        <f>E14-C14</f>
        <v>-271101899</v>
      </c>
      <c r="E14" s="155">
        <v>394516174</v>
      </c>
      <c r="F14" s="48"/>
    </row>
    <row r="15" spans="1:6" ht="45">
      <c r="A15" s="40" t="s">
        <v>436</v>
      </c>
      <c r="B15" s="41" t="s">
        <v>437</v>
      </c>
      <c r="C15" s="36">
        <v>1775312865</v>
      </c>
      <c r="D15" s="36">
        <f>E15-C15</f>
        <v>0</v>
      </c>
      <c r="E15" s="36">
        <v>1775312865</v>
      </c>
      <c r="F15" s="48"/>
    </row>
    <row r="16" spans="1:6">
      <c r="C16" s="50"/>
      <c r="D16" s="50"/>
      <c r="E16" s="50"/>
    </row>
    <row r="17" spans="3:5">
      <c r="C17" s="50"/>
      <c r="D17" s="50"/>
      <c r="E17" s="50"/>
    </row>
  </sheetData>
  <mergeCells count="1">
    <mergeCell ref="A4:E4"/>
  </mergeCells>
  <phoneticPr fontId="28" type="noConversion"/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9" sqref="K39"/>
    </sheetView>
  </sheetViews>
  <sheetFormatPr defaultRowHeight="15"/>
  <sheetData/>
  <phoneticPr fontId="2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20"/>
  <sheetViews>
    <sheetView topLeftCell="A3" zoomScaleNormal="100" workbookViewId="0">
      <selection activeCell="E9" sqref="E9:H16"/>
    </sheetView>
  </sheetViews>
  <sheetFormatPr defaultRowHeight="15"/>
  <cols>
    <col min="1" max="1" width="25.7109375" style="20" customWidth="1"/>
    <col min="2" max="2" width="22.5703125" style="1" customWidth="1"/>
    <col min="3" max="3" width="13.7109375" style="1" customWidth="1"/>
    <col min="4" max="4" width="13.42578125" style="1" customWidth="1"/>
    <col min="5" max="5" width="13.140625" style="1" customWidth="1"/>
    <col min="6" max="6" width="13.85546875" style="1" customWidth="1"/>
    <col min="7" max="7" width="13.140625" style="1" customWidth="1"/>
    <col min="8" max="8" width="14.140625" style="1" customWidth="1"/>
    <col min="9" max="16384" width="9.140625" style="1"/>
  </cols>
  <sheetData>
    <row r="1" spans="1:9">
      <c r="G1" s="5" t="s">
        <v>309</v>
      </c>
      <c r="H1" s="5"/>
      <c r="I1" s="5"/>
    </row>
    <row r="2" spans="1:9">
      <c r="A2" s="21"/>
      <c r="G2" s="5" t="s">
        <v>168</v>
      </c>
      <c r="H2" s="5"/>
      <c r="I2" s="5"/>
    </row>
    <row r="3" spans="1:9">
      <c r="A3" s="21"/>
      <c r="B3" s="22"/>
    </row>
    <row r="4" spans="1:9" ht="18.75">
      <c r="A4" s="135" t="s">
        <v>646</v>
      </c>
      <c r="B4" s="135"/>
      <c r="C4" s="137"/>
      <c r="D4" s="137"/>
      <c r="E4" s="137"/>
      <c r="F4" s="137"/>
      <c r="G4" s="137"/>
      <c r="H4" s="137"/>
    </row>
    <row r="5" spans="1:9">
      <c r="A5" s="23"/>
      <c r="B5" s="22"/>
    </row>
    <row r="6" spans="1:9">
      <c r="A6" s="138" t="s">
        <v>422</v>
      </c>
      <c r="B6" s="138" t="s">
        <v>169</v>
      </c>
      <c r="C6" s="141" t="s">
        <v>439</v>
      </c>
      <c r="D6" s="141"/>
      <c r="E6" s="141"/>
      <c r="F6" s="141" t="s">
        <v>647</v>
      </c>
      <c r="G6" s="141"/>
      <c r="H6" s="141"/>
    </row>
    <row r="7" spans="1:9" ht="71.25">
      <c r="A7" s="139"/>
      <c r="B7" s="140"/>
      <c r="C7" s="26" t="s">
        <v>442</v>
      </c>
      <c r="D7" s="27" t="s">
        <v>423</v>
      </c>
      <c r="E7" s="28" t="s">
        <v>443</v>
      </c>
      <c r="F7" s="26" t="s">
        <v>648</v>
      </c>
      <c r="G7" s="27" t="s">
        <v>423</v>
      </c>
      <c r="H7" s="28" t="s">
        <v>649</v>
      </c>
    </row>
    <row r="8" spans="1:9">
      <c r="A8" s="29">
        <v>1</v>
      </c>
      <c r="B8" s="29">
        <v>2</v>
      </c>
      <c r="C8" s="28">
        <v>5</v>
      </c>
      <c r="D8" s="30"/>
      <c r="E8" s="30"/>
      <c r="F8" s="30"/>
      <c r="G8" s="30"/>
      <c r="H8" s="30"/>
    </row>
    <row r="9" spans="1:9" ht="45">
      <c r="A9" s="31" t="s">
        <v>424</v>
      </c>
      <c r="B9" s="32"/>
      <c r="C9" s="33">
        <f>C11+C14</f>
        <v>100953574</v>
      </c>
      <c r="D9" s="33">
        <f>E9-C9</f>
        <v>-17655000</v>
      </c>
      <c r="E9" s="153">
        <f>E11+E14</f>
        <v>83298574</v>
      </c>
      <c r="F9" s="153">
        <f>F11+F14</f>
        <v>199528578</v>
      </c>
      <c r="G9" s="153">
        <f>H9-F9</f>
        <v>-18721000</v>
      </c>
      <c r="H9" s="153">
        <f>H11+H14</f>
        <v>180807578</v>
      </c>
    </row>
    <row r="10" spans="1:9">
      <c r="A10" s="34" t="s">
        <v>425</v>
      </c>
      <c r="B10" s="35"/>
      <c r="C10" s="36"/>
      <c r="D10" s="33"/>
      <c r="E10" s="155"/>
      <c r="F10" s="156"/>
      <c r="G10" s="156"/>
      <c r="H10" s="156"/>
    </row>
    <row r="11" spans="1:9" ht="44.25" customHeight="1">
      <c r="A11" s="37" t="s">
        <v>426</v>
      </c>
      <c r="B11" s="38" t="s">
        <v>427</v>
      </c>
      <c r="C11" s="39">
        <f>-C12</f>
        <v>0</v>
      </c>
      <c r="D11" s="33">
        <f t="shared" ref="D11:D16" si="0">E11-C11</f>
        <v>0</v>
      </c>
      <c r="E11" s="155">
        <f>-E12</f>
        <v>0</v>
      </c>
      <c r="F11" s="155">
        <f>-F12</f>
        <v>0</v>
      </c>
      <c r="G11" s="155">
        <f>-G12</f>
        <v>0</v>
      </c>
      <c r="H11" s="155">
        <f>-H12</f>
        <v>0</v>
      </c>
    </row>
    <row r="12" spans="1:9" ht="61.5" customHeight="1">
      <c r="A12" s="37" t="s">
        <v>428</v>
      </c>
      <c r="B12" s="38" t="s">
        <v>429</v>
      </c>
      <c r="C12" s="39">
        <v>0</v>
      </c>
      <c r="D12" s="33">
        <f t="shared" si="0"/>
        <v>0</v>
      </c>
      <c r="E12" s="155">
        <v>0</v>
      </c>
      <c r="F12" s="155">
        <v>0</v>
      </c>
      <c r="G12" s="155">
        <v>0</v>
      </c>
      <c r="H12" s="155">
        <v>0</v>
      </c>
    </row>
    <row r="13" spans="1:9" ht="90">
      <c r="A13" s="37" t="s">
        <v>430</v>
      </c>
      <c r="B13" s="38" t="s">
        <v>431</v>
      </c>
      <c r="C13" s="39">
        <v>0</v>
      </c>
      <c r="D13" s="33">
        <f t="shared" si="0"/>
        <v>0</v>
      </c>
      <c r="E13" s="155">
        <v>0</v>
      </c>
      <c r="F13" s="155">
        <v>0</v>
      </c>
      <c r="G13" s="155">
        <v>0</v>
      </c>
      <c r="H13" s="155">
        <v>0</v>
      </c>
    </row>
    <row r="14" spans="1:9" ht="45.75" customHeight="1">
      <c r="A14" s="40" t="s">
        <v>432</v>
      </c>
      <c r="B14" s="41" t="s">
        <v>433</v>
      </c>
      <c r="C14" s="36">
        <f>C16-C15</f>
        <v>100953574</v>
      </c>
      <c r="D14" s="42">
        <f t="shared" si="0"/>
        <v>-17655000</v>
      </c>
      <c r="E14" s="155">
        <f>E16-E15</f>
        <v>83298574</v>
      </c>
      <c r="F14" s="155">
        <f>F16-F15</f>
        <v>199528578</v>
      </c>
      <c r="G14" s="155">
        <f>H14-F14</f>
        <v>-18721000</v>
      </c>
      <c r="H14" s="155">
        <f>H16-H15</f>
        <v>180807578</v>
      </c>
    </row>
    <row r="15" spans="1:9" ht="45" customHeight="1">
      <c r="A15" s="40" t="s">
        <v>434</v>
      </c>
      <c r="B15" s="41" t="s">
        <v>435</v>
      </c>
      <c r="C15" s="36">
        <v>564664499</v>
      </c>
      <c r="D15" s="42">
        <f t="shared" si="0"/>
        <v>-253446899</v>
      </c>
      <c r="E15" s="155">
        <v>311217600</v>
      </c>
      <c r="F15" s="156">
        <v>365135921</v>
      </c>
      <c r="G15" s="155">
        <f>H15-F15</f>
        <v>-234725899</v>
      </c>
      <c r="H15" s="156">
        <v>130410022</v>
      </c>
    </row>
    <row r="16" spans="1:9" ht="29.25" customHeight="1">
      <c r="A16" s="40" t="s">
        <v>436</v>
      </c>
      <c r="B16" s="41" t="s">
        <v>437</v>
      </c>
      <c r="C16" s="36">
        <v>665618073</v>
      </c>
      <c r="D16" s="43">
        <f t="shared" si="0"/>
        <v>-271101899</v>
      </c>
      <c r="E16" s="155">
        <v>394516174</v>
      </c>
      <c r="F16" s="156">
        <v>564664499</v>
      </c>
      <c r="G16" s="155">
        <f>H16-F16</f>
        <v>-253446899</v>
      </c>
      <c r="H16" s="156">
        <v>311217600</v>
      </c>
    </row>
    <row r="17" spans="3:8">
      <c r="C17" s="22"/>
      <c r="D17" s="22"/>
      <c r="E17" s="22"/>
      <c r="F17" s="22"/>
      <c r="G17" s="22"/>
      <c r="H17" s="22"/>
    </row>
    <row r="18" spans="3:8">
      <c r="C18" s="22"/>
      <c r="D18" s="44"/>
      <c r="E18" s="44"/>
      <c r="F18" s="44"/>
      <c r="G18" s="44"/>
      <c r="H18" s="22"/>
    </row>
    <row r="19" spans="3:8">
      <c r="C19" s="22"/>
      <c r="D19" s="44"/>
      <c r="E19" s="44"/>
      <c r="F19" s="44"/>
      <c r="G19" s="44"/>
      <c r="H19" s="22"/>
    </row>
    <row r="20" spans="3:8">
      <c r="D20" s="45"/>
      <c r="E20" s="45"/>
      <c r="F20" s="45"/>
      <c r="G20" s="45"/>
    </row>
  </sheetData>
  <mergeCells count="5">
    <mergeCell ref="A4:H4"/>
    <mergeCell ref="A6:A7"/>
    <mergeCell ref="B6:B7"/>
    <mergeCell ref="C6:E6"/>
    <mergeCell ref="F6:H6"/>
  </mergeCells>
  <phoneticPr fontId="28" type="noConversion"/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31"/>
  </sheetPr>
  <dimension ref="A1:I1535"/>
  <sheetViews>
    <sheetView tabSelected="1" zoomScaleNormal="100" workbookViewId="0">
      <selection activeCell="E17" sqref="E17"/>
    </sheetView>
  </sheetViews>
  <sheetFormatPr defaultRowHeight="15"/>
  <cols>
    <col min="1" max="1" width="37.42578125" customWidth="1"/>
    <col min="6" max="6" width="13.5703125" customWidth="1"/>
    <col min="7" max="7" width="14.85546875" customWidth="1"/>
    <col min="8" max="8" width="9" customWidth="1"/>
    <col min="9" max="9" width="16" style="97" customWidth="1"/>
    <col min="246" max="246" width="37.42578125" customWidth="1"/>
    <col min="251" max="251" width="13.5703125" customWidth="1"/>
    <col min="252" max="252" width="14.85546875" customWidth="1"/>
    <col min="253" max="253" width="9" customWidth="1"/>
    <col min="254" max="255" width="16" customWidth="1"/>
    <col min="256" max="256" width="10.5703125" bestFit="1" customWidth="1"/>
    <col min="257" max="257" width="11.85546875" customWidth="1"/>
    <col min="258" max="258" width="15.28515625" customWidth="1"/>
    <col min="259" max="259" width="13.5703125" customWidth="1"/>
    <col min="260" max="260" width="12" customWidth="1"/>
    <col min="261" max="261" width="14.85546875" customWidth="1"/>
    <col min="262" max="262" width="15.140625" customWidth="1"/>
    <col min="263" max="263" width="13.5703125" customWidth="1"/>
    <col min="265" max="265" width="14.85546875" customWidth="1"/>
    <col min="502" max="502" width="37.42578125" customWidth="1"/>
    <col min="507" max="507" width="13.5703125" customWidth="1"/>
    <col min="508" max="508" width="14.85546875" customWidth="1"/>
    <col min="509" max="509" width="9" customWidth="1"/>
    <col min="510" max="511" width="16" customWidth="1"/>
    <col min="512" max="512" width="10.5703125" bestFit="1" customWidth="1"/>
    <col min="513" max="513" width="11.85546875" customWidth="1"/>
    <col min="514" max="514" width="15.28515625" customWidth="1"/>
    <col min="515" max="515" width="13.5703125" customWidth="1"/>
    <col min="516" max="516" width="12" customWidth="1"/>
    <col min="517" max="517" width="14.85546875" customWidth="1"/>
    <col min="518" max="518" width="15.140625" customWidth="1"/>
    <col min="519" max="519" width="13.5703125" customWidth="1"/>
    <col min="521" max="521" width="14.85546875" customWidth="1"/>
    <col min="758" max="758" width="37.42578125" customWidth="1"/>
    <col min="763" max="763" width="13.5703125" customWidth="1"/>
    <col min="764" max="764" width="14.85546875" customWidth="1"/>
    <col min="765" max="765" width="9" customWidth="1"/>
    <col min="766" max="767" width="16" customWidth="1"/>
    <col min="768" max="768" width="10.5703125" bestFit="1" customWidth="1"/>
    <col min="769" max="769" width="11.85546875" customWidth="1"/>
    <col min="770" max="770" width="15.28515625" customWidth="1"/>
    <col min="771" max="771" width="13.5703125" customWidth="1"/>
    <col min="772" max="772" width="12" customWidth="1"/>
    <col min="773" max="773" width="14.85546875" customWidth="1"/>
    <col min="774" max="774" width="15.140625" customWidth="1"/>
    <col min="775" max="775" width="13.5703125" customWidth="1"/>
    <col min="777" max="777" width="14.85546875" customWidth="1"/>
    <col min="1014" max="1014" width="37.42578125" customWidth="1"/>
    <col min="1019" max="1019" width="13.5703125" customWidth="1"/>
    <col min="1020" max="1020" width="14.85546875" customWidth="1"/>
    <col min="1021" max="1021" width="9" customWidth="1"/>
    <col min="1022" max="1023" width="16" customWidth="1"/>
    <col min="1024" max="1024" width="10.5703125" bestFit="1" customWidth="1"/>
    <col min="1025" max="1025" width="11.85546875" customWidth="1"/>
    <col min="1026" max="1026" width="15.28515625" customWidth="1"/>
    <col min="1027" max="1027" width="13.5703125" customWidth="1"/>
    <col min="1028" max="1028" width="12" customWidth="1"/>
    <col min="1029" max="1029" width="14.85546875" customWidth="1"/>
    <col min="1030" max="1030" width="15.140625" customWidth="1"/>
    <col min="1031" max="1031" width="13.5703125" customWidth="1"/>
    <col min="1033" max="1033" width="14.85546875" customWidth="1"/>
    <col min="1270" max="1270" width="37.42578125" customWidth="1"/>
    <col min="1275" max="1275" width="13.5703125" customWidth="1"/>
    <col min="1276" max="1276" width="14.85546875" customWidth="1"/>
    <col min="1277" max="1277" width="9" customWidth="1"/>
    <col min="1278" max="1279" width="16" customWidth="1"/>
    <col min="1280" max="1280" width="10.5703125" bestFit="1" customWidth="1"/>
    <col min="1281" max="1281" width="11.85546875" customWidth="1"/>
    <col min="1282" max="1282" width="15.28515625" customWidth="1"/>
    <col min="1283" max="1283" width="13.5703125" customWidth="1"/>
    <col min="1284" max="1284" width="12" customWidth="1"/>
    <col min="1285" max="1285" width="14.85546875" customWidth="1"/>
    <col min="1286" max="1286" width="15.140625" customWidth="1"/>
    <col min="1287" max="1287" width="13.5703125" customWidth="1"/>
    <col min="1289" max="1289" width="14.85546875" customWidth="1"/>
    <col min="1526" max="1526" width="37.42578125" customWidth="1"/>
    <col min="1531" max="1531" width="13.5703125" customWidth="1"/>
    <col min="1532" max="1532" width="14.85546875" customWidth="1"/>
    <col min="1533" max="1533" width="9" customWidth="1"/>
    <col min="1534" max="1535" width="16" customWidth="1"/>
    <col min="1536" max="1536" width="10.5703125" bestFit="1" customWidth="1"/>
    <col min="1537" max="1537" width="11.85546875" customWidth="1"/>
    <col min="1538" max="1538" width="15.28515625" customWidth="1"/>
    <col min="1539" max="1539" width="13.5703125" customWidth="1"/>
    <col min="1540" max="1540" width="12" customWidth="1"/>
    <col min="1541" max="1541" width="14.85546875" customWidth="1"/>
    <col min="1542" max="1542" width="15.140625" customWidth="1"/>
    <col min="1543" max="1543" width="13.5703125" customWidth="1"/>
    <col min="1545" max="1545" width="14.85546875" customWidth="1"/>
    <col min="1782" max="1782" width="37.42578125" customWidth="1"/>
    <col min="1787" max="1787" width="13.5703125" customWidth="1"/>
    <col min="1788" max="1788" width="14.85546875" customWidth="1"/>
    <col min="1789" max="1789" width="9" customWidth="1"/>
    <col min="1790" max="1791" width="16" customWidth="1"/>
    <col min="1792" max="1792" width="10.5703125" bestFit="1" customWidth="1"/>
    <col min="1793" max="1793" width="11.85546875" customWidth="1"/>
    <col min="1794" max="1794" width="15.28515625" customWidth="1"/>
    <col min="1795" max="1795" width="13.5703125" customWidth="1"/>
    <col min="1796" max="1796" width="12" customWidth="1"/>
    <col min="1797" max="1797" width="14.85546875" customWidth="1"/>
    <col min="1798" max="1798" width="15.140625" customWidth="1"/>
    <col min="1799" max="1799" width="13.5703125" customWidth="1"/>
    <col min="1801" max="1801" width="14.85546875" customWidth="1"/>
    <col min="2038" max="2038" width="37.42578125" customWidth="1"/>
    <col min="2043" max="2043" width="13.5703125" customWidth="1"/>
    <col min="2044" max="2044" width="14.85546875" customWidth="1"/>
    <col min="2045" max="2045" width="9" customWidth="1"/>
    <col min="2046" max="2047" width="16" customWidth="1"/>
    <col min="2048" max="2048" width="10.5703125" bestFit="1" customWidth="1"/>
    <col min="2049" max="2049" width="11.85546875" customWidth="1"/>
    <col min="2050" max="2050" width="15.28515625" customWidth="1"/>
    <col min="2051" max="2051" width="13.5703125" customWidth="1"/>
    <col min="2052" max="2052" width="12" customWidth="1"/>
    <col min="2053" max="2053" width="14.85546875" customWidth="1"/>
    <col min="2054" max="2054" width="15.140625" customWidth="1"/>
    <col min="2055" max="2055" width="13.5703125" customWidth="1"/>
    <col min="2057" max="2057" width="14.85546875" customWidth="1"/>
    <col min="2294" max="2294" width="37.42578125" customWidth="1"/>
    <col min="2299" max="2299" width="13.5703125" customWidth="1"/>
    <col min="2300" max="2300" width="14.85546875" customWidth="1"/>
    <col min="2301" max="2301" width="9" customWidth="1"/>
    <col min="2302" max="2303" width="16" customWidth="1"/>
    <col min="2304" max="2304" width="10.5703125" bestFit="1" customWidth="1"/>
    <col min="2305" max="2305" width="11.85546875" customWidth="1"/>
    <col min="2306" max="2306" width="15.28515625" customWidth="1"/>
    <col min="2307" max="2307" width="13.5703125" customWidth="1"/>
    <col min="2308" max="2308" width="12" customWidth="1"/>
    <col min="2309" max="2309" width="14.85546875" customWidth="1"/>
    <col min="2310" max="2310" width="15.140625" customWidth="1"/>
    <col min="2311" max="2311" width="13.5703125" customWidth="1"/>
    <col min="2313" max="2313" width="14.85546875" customWidth="1"/>
    <col min="2550" max="2550" width="37.42578125" customWidth="1"/>
    <col min="2555" max="2555" width="13.5703125" customWidth="1"/>
    <col min="2556" max="2556" width="14.85546875" customWidth="1"/>
    <col min="2557" max="2557" width="9" customWidth="1"/>
    <col min="2558" max="2559" width="16" customWidth="1"/>
    <col min="2560" max="2560" width="10.5703125" bestFit="1" customWidth="1"/>
    <col min="2561" max="2561" width="11.85546875" customWidth="1"/>
    <col min="2562" max="2562" width="15.28515625" customWidth="1"/>
    <col min="2563" max="2563" width="13.5703125" customWidth="1"/>
    <col min="2564" max="2564" width="12" customWidth="1"/>
    <col min="2565" max="2565" width="14.85546875" customWidth="1"/>
    <col min="2566" max="2566" width="15.140625" customWidth="1"/>
    <col min="2567" max="2567" width="13.5703125" customWidth="1"/>
    <col min="2569" max="2569" width="14.85546875" customWidth="1"/>
    <col min="2806" max="2806" width="37.42578125" customWidth="1"/>
    <col min="2811" max="2811" width="13.5703125" customWidth="1"/>
    <col min="2812" max="2812" width="14.85546875" customWidth="1"/>
    <col min="2813" max="2813" width="9" customWidth="1"/>
    <col min="2814" max="2815" width="16" customWidth="1"/>
    <col min="2816" max="2816" width="10.5703125" bestFit="1" customWidth="1"/>
    <col min="2817" max="2817" width="11.85546875" customWidth="1"/>
    <col min="2818" max="2818" width="15.28515625" customWidth="1"/>
    <col min="2819" max="2819" width="13.5703125" customWidth="1"/>
    <col min="2820" max="2820" width="12" customWidth="1"/>
    <col min="2821" max="2821" width="14.85546875" customWidth="1"/>
    <col min="2822" max="2822" width="15.140625" customWidth="1"/>
    <col min="2823" max="2823" width="13.5703125" customWidth="1"/>
    <col min="2825" max="2825" width="14.85546875" customWidth="1"/>
    <col min="3062" max="3062" width="37.42578125" customWidth="1"/>
    <col min="3067" max="3067" width="13.5703125" customWidth="1"/>
    <col min="3068" max="3068" width="14.85546875" customWidth="1"/>
    <col min="3069" max="3069" width="9" customWidth="1"/>
    <col min="3070" max="3071" width="16" customWidth="1"/>
    <col min="3072" max="3072" width="10.5703125" bestFit="1" customWidth="1"/>
    <col min="3073" max="3073" width="11.85546875" customWidth="1"/>
    <col min="3074" max="3074" width="15.28515625" customWidth="1"/>
    <col min="3075" max="3075" width="13.5703125" customWidth="1"/>
    <col min="3076" max="3076" width="12" customWidth="1"/>
    <col min="3077" max="3077" width="14.85546875" customWidth="1"/>
    <col min="3078" max="3078" width="15.140625" customWidth="1"/>
    <col min="3079" max="3079" width="13.5703125" customWidth="1"/>
    <col min="3081" max="3081" width="14.85546875" customWidth="1"/>
    <col min="3318" max="3318" width="37.42578125" customWidth="1"/>
    <col min="3323" max="3323" width="13.5703125" customWidth="1"/>
    <col min="3324" max="3324" width="14.85546875" customWidth="1"/>
    <col min="3325" max="3325" width="9" customWidth="1"/>
    <col min="3326" max="3327" width="16" customWidth="1"/>
    <col min="3328" max="3328" width="10.5703125" bestFit="1" customWidth="1"/>
    <col min="3329" max="3329" width="11.85546875" customWidth="1"/>
    <col min="3330" max="3330" width="15.28515625" customWidth="1"/>
    <col min="3331" max="3331" width="13.5703125" customWidth="1"/>
    <col min="3332" max="3332" width="12" customWidth="1"/>
    <col min="3333" max="3333" width="14.85546875" customWidth="1"/>
    <col min="3334" max="3334" width="15.140625" customWidth="1"/>
    <col min="3335" max="3335" width="13.5703125" customWidth="1"/>
    <col min="3337" max="3337" width="14.85546875" customWidth="1"/>
    <col min="3574" max="3574" width="37.42578125" customWidth="1"/>
    <col min="3579" max="3579" width="13.5703125" customWidth="1"/>
    <col min="3580" max="3580" width="14.85546875" customWidth="1"/>
    <col min="3581" max="3581" width="9" customWidth="1"/>
    <col min="3582" max="3583" width="16" customWidth="1"/>
    <col min="3584" max="3584" width="10.5703125" bestFit="1" customWidth="1"/>
    <col min="3585" max="3585" width="11.85546875" customWidth="1"/>
    <col min="3586" max="3586" width="15.28515625" customWidth="1"/>
    <col min="3587" max="3587" width="13.5703125" customWidth="1"/>
    <col min="3588" max="3588" width="12" customWidth="1"/>
    <col min="3589" max="3589" width="14.85546875" customWidth="1"/>
    <col min="3590" max="3590" width="15.140625" customWidth="1"/>
    <col min="3591" max="3591" width="13.5703125" customWidth="1"/>
    <col min="3593" max="3593" width="14.85546875" customWidth="1"/>
    <col min="3830" max="3830" width="37.42578125" customWidth="1"/>
    <col min="3835" max="3835" width="13.5703125" customWidth="1"/>
    <col min="3836" max="3836" width="14.85546875" customWidth="1"/>
    <col min="3837" max="3837" width="9" customWidth="1"/>
    <col min="3838" max="3839" width="16" customWidth="1"/>
    <col min="3840" max="3840" width="10.5703125" bestFit="1" customWidth="1"/>
    <col min="3841" max="3841" width="11.85546875" customWidth="1"/>
    <col min="3842" max="3842" width="15.28515625" customWidth="1"/>
    <col min="3843" max="3843" width="13.5703125" customWidth="1"/>
    <col min="3844" max="3844" width="12" customWidth="1"/>
    <col min="3845" max="3845" width="14.85546875" customWidth="1"/>
    <col min="3846" max="3846" width="15.140625" customWidth="1"/>
    <col min="3847" max="3847" width="13.5703125" customWidth="1"/>
    <col min="3849" max="3849" width="14.85546875" customWidth="1"/>
    <col min="4086" max="4086" width="37.42578125" customWidth="1"/>
    <col min="4091" max="4091" width="13.5703125" customWidth="1"/>
    <col min="4092" max="4092" width="14.85546875" customWidth="1"/>
    <col min="4093" max="4093" width="9" customWidth="1"/>
    <col min="4094" max="4095" width="16" customWidth="1"/>
    <col min="4096" max="4096" width="10.5703125" bestFit="1" customWidth="1"/>
    <col min="4097" max="4097" width="11.85546875" customWidth="1"/>
    <col min="4098" max="4098" width="15.28515625" customWidth="1"/>
    <col min="4099" max="4099" width="13.5703125" customWidth="1"/>
    <col min="4100" max="4100" width="12" customWidth="1"/>
    <col min="4101" max="4101" width="14.85546875" customWidth="1"/>
    <col min="4102" max="4102" width="15.140625" customWidth="1"/>
    <col min="4103" max="4103" width="13.5703125" customWidth="1"/>
    <col min="4105" max="4105" width="14.85546875" customWidth="1"/>
    <col min="4342" max="4342" width="37.42578125" customWidth="1"/>
    <col min="4347" max="4347" width="13.5703125" customWidth="1"/>
    <col min="4348" max="4348" width="14.85546875" customWidth="1"/>
    <col min="4349" max="4349" width="9" customWidth="1"/>
    <col min="4350" max="4351" width="16" customWidth="1"/>
    <col min="4352" max="4352" width="10.5703125" bestFit="1" customWidth="1"/>
    <col min="4353" max="4353" width="11.85546875" customWidth="1"/>
    <col min="4354" max="4354" width="15.28515625" customWidth="1"/>
    <col min="4355" max="4355" width="13.5703125" customWidth="1"/>
    <col min="4356" max="4356" width="12" customWidth="1"/>
    <col min="4357" max="4357" width="14.85546875" customWidth="1"/>
    <col min="4358" max="4358" width="15.140625" customWidth="1"/>
    <col min="4359" max="4359" width="13.5703125" customWidth="1"/>
    <col min="4361" max="4361" width="14.85546875" customWidth="1"/>
    <col min="4598" max="4598" width="37.42578125" customWidth="1"/>
    <col min="4603" max="4603" width="13.5703125" customWidth="1"/>
    <col min="4604" max="4604" width="14.85546875" customWidth="1"/>
    <col min="4605" max="4605" width="9" customWidth="1"/>
    <col min="4606" max="4607" width="16" customWidth="1"/>
    <col min="4608" max="4608" width="10.5703125" bestFit="1" customWidth="1"/>
    <col min="4609" max="4609" width="11.85546875" customWidth="1"/>
    <col min="4610" max="4610" width="15.28515625" customWidth="1"/>
    <col min="4611" max="4611" width="13.5703125" customWidth="1"/>
    <col min="4612" max="4612" width="12" customWidth="1"/>
    <col min="4613" max="4613" width="14.85546875" customWidth="1"/>
    <col min="4614" max="4614" width="15.140625" customWidth="1"/>
    <col min="4615" max="4615" width="13.5703125" customWidth="1"/>
    <col min="4617" max="4617" width="14.85546875" customWidth="1"/>
    <col min="4854" max="4854" width="37.42578125" customWidth="1"/>
    <col min="4859" max="4859" width="13.5703125" customWidth="1"/>
    <col min="4860" max="4860" width="14.85546875" customWidth="1"/>
    <col min="4861" max="4861" width="9" customWidth="1"/>
    <col min="4862" max="4863" width="16" customWidth="1"/>
    <col min="4864" max="4864" width="10.5703125" bestFit="1" customWidth="1"/>
    <col min="4865" max="4865" width="11.85546875" customWidth="1"/>
    <col min="4866" max="4866" width="15.28515625" customWidth="1"/>
    <col min="4867" max="4867" width="13.5703125" customWidth="1"/>
    <col min="4868" max="4868" width="12" customWidth="1"/>
    <col min="4869" max="4869" width="14.85546875" customWidth="1"/>
    <col min="4870" max="4870" width="15.140625" customWidth="1"/>
    <col min="4871" max="4871" width="13.5703125" customWidth="1"/>
    <col min="4873" max="4873" width="14.85546875" customWidth="1"/>
    <col min="5110" max="5110" width="37.42578125" customWidth="1"/>
    <col min="5115" max="5115" width="13.5703125" customWidth="1"/>
    <col min="5116" max="5116" width="14.85546875" customWidth="1"/>
    <col min="5117" max="5117" width="9" customWidth="1"/>
    <col min="5118" max="5119" width="16" customWidth="1"/>
    <col min="5120" max="5120" width="10.5703125" bestFit="1" customWidth="1"/>
    <col min="5121" max="5121" width="11.85546875" customWidth="1"/>
    <col min="5122" max="5122" width="15.28515625" customWidth="1"/>
    <col min="5123" max="5123" width="13.5703125" customWidth="1"/>
    <col min="5124" max="5124" width="12" customWidth="1"/>
    <col min="5125" max="5125" width="14.85546875" customWidth="1"/>
    <col min="5126" max="5126" width="15.140625" customWidth="1"/>
    <col min="5127" max="5127" width="13.5703125" customWidth="1"/>
    <col min="5129" max="5129" width="14.85546875" customWidth="1"/>
    <col min="5366" max="5366" width="37.42578125" customWidth="1"/>
    <col min="5371" max="5371" width="13.5703125" customWidth="1"/>
    <col min="5372" max="5372" width="14.85546875" customWidth="1"/>
    <col min="5373" max="5373" width="9" customWidth="1"/>
    <col min="5374" max="5375" width="16" customWidth="1"/>
    <col min="5376" max="5376" width="10.5703125" bestFit="1" customWidth="1"/>
    <col min="5377" max="5377" width="11.85546875" customWidth="1"/>
    <col min="5378" max="5378" width="15.28515625" customWidth="1"/>
    <col min="5379" max="5379" width="13.5703125" customWidth="1"/>
    <col min="5380" max="5380" width="12" customWidth="1"/>
    <col min="5381" max="5381" width="14.85546875" customWidth="1"/>
    <col min="5382" max="5382" width="15.140625" customWidth="1"/>
    <col min="5383" max="5383" width="13.5703125" customWidth="1"/>
    <col min="5385" max="5385" width="14.85546875" customWidth="1"/>
    <col min="5622" max="5622" width="37.42578125" customWidth="1"/>
    <col min="5627" max="5627" width="13.5703125" customWidth="1"/>
    <col min="5628" max="5628" width="14.85546875" customWidth="1"/>
    <col min="5629" max="5629" width="9" customWidth="1"/>
    <col min="5630" max="5631" width="16" customWidth="1"/>
    <col min="5632" max="5632" width="10.5703125" bestFit="1" customWidth="1"/>
    <col min="5633" max="5633" width="11.85546875" customWidth="1"/>
    <col min="5634" max="5634" width="15.28515625" customWidth="1"/>
    <col min="5635" max="5635" width="13.5703125" customWidth="1"/>
    <col min="5636" max="5636" width="12" customWidth="1"/>
    <col min="5637" max="5637" width="14.85546875" customWidth="1"/>
    <col min="5638" max="5638" width="15.140625" customWidth="1"/>
    <col min="5639" max="5639" width="13.5703125" customWidth="1"/>
    <col min="5641" max="5641" width="14.85546875" customWidth="1"/>
    <col min="5878" max="5878" width="37.42578125" customWidth="1"/>
    <col min="5883" max="5883" width="13.5703125" customWidth="1"/>
    <col min="5884" max="5884" width="14.85546875" customWidth="1"/>
    <col min="5885" max="5885" width="9" customWidth="1"/>
    <col min="5886" max="5887" width="16" customWidth="1"/>
    <col min="5888" max="5888" width="10.5703125" bestFit="1" customWidth="1"/>
    <col min="5889" max="5889" width="11.85546875" customWidth="1"/>
    <col min="5890" max="5890" width="15.28515625" customWidth="1"/>
    <col min="5891" max="5891" width="13.5703125" customWidth="1"/>
    <col min="5892" max="5892" width="12" customWidth="1"/>
    <col min="5893" max="5893" width="14.85546875" customWidth="1"/>
    <col min="5894" max="5894" width="15.140625" customWidth="1"/>
    <col min="5895" max="5895" width="13.5703125" customWidth="1"/>
    <col min="5897" max="5897" width="14.85546875" customWidth="1"/>
    <col min="6134" max="6134" width="37.42578125" customWidth="1"/>
    <col min="6139" max="6139" width="13.5703125" customWidth="1"/>
    <col min="6140" max="6140" width="14.85546875" customWidth="1"/>
    <col min="6141" max="6141" width="9" customWidth="1"/>
    <col min="6142" max="6143" width="16" customWidth="1"/>
    <col min="6144" max="6144" width="10.5703125" bestFit="1" customWidth="1"/>
    <col min="6145" max="6145" width="11.85546875" customWidth="1"/>
    <col min="6146" max="6146" width="15.28515625" customWidth="1"/>
    <col min="6147" max="6147" width="13.5703125" customWidth="1"/>
    <col min="6148" max="6148" width="12" customWidth="1"/>
    <col min="6149" max="6149" width="14.85546875" customWidth="1"/>
    <col min="6150" max="6150" width="15.140625" customWidth="1"/>
    <col min="6151" max="6151" width="13.5703125" customWidth="1"/>
    <col min="6153" max="6153" width="14.85546875" customWidth="1"/>
    <col min="6390" max="6390" width="37.42578125" customWidth="1"/>
    <col min="6395" max="6395" width="13.5703125" customWidth="1"/>
    <col min="6396" max="6396" width="14.85546875" customWidth="1"/>
    <col min="6397" max="6397" width="9" customWidth="1"/>
    <col min="6398" max="6399" width="16" customWidth="1"/>
    <col min="6400" max="6400" width="10.5703125" bestFit="1" customWidth="1"/>
    <col min="6401" max="6401" width="11.85546875" customWidth="1"/>
    <col min="6402" max="6402" width="15.28515625" customWidth="1"/>
    <col min="6403" max="6403" width="13.5703125" customWidth="1"/>
    <col min="6404" max="6404" width="12" customWidth="1"/>
    <col min="6405" max="6405" width="14.85546875" customWidth="1"/>
    <col min="6406" max="6406" width="15.140625" customWidth="1"/>
    <col min="6407" max="6407" width="13.5703125" customWidth="1"/>
    <col min="6409" max="6409" width="14.85546875" customWidth="1"/>
    <col min="6646" max="6646" width="37.42578125" customWidth="1"/>
    <col min="6651" max="6651" width="13.5703125" customWidth="1"/>
    <col min="6652" max="6652" width="14.85546875" customWidth="1"/>
    <col min="6653" max="6653" width="9" customWidth="1"/>
    <col min="6654" max="6655" width="16" customWidth="1"/>
    <col min="6656" max="6656" width="10.5703125" bestFit="1" customWidth="1"/>
    <col min="6657" max="6657" width="11.85546875" customWidth="1"/>
    <col min="6658" max="6658" width="15.28515625" customWidth="1"/>
    <col min="6659" max="6659" width="13.5703125" customWidth="1"/>
    <col min="6660" max="6660" width="12" customWidth="1"/>
    <col min="6661" max="6661" width="14.85546875" customWidth="1"/>
    <col min="6662" max="6662" width="15.140625" customWidth="1"/>
    <col min="6663" max="6663" width="13.5703125" customWidth="1"/>
    <col min="6665" max="6665" width="14.85546875" customWidth="1"/>
    <col min="6902" max="6902" width="37.42578125" customWidth="1"/>
    <col min="6907" max="6907" width="13.5703125" customWidth="1"/>
    <col min="6908" max="6908" width="14.85546875" customWidth="1"/>
    <col min="6909" max="6909" width="9" customWidth="1"/>
    <col min="6910" max="6911" width="16" customWidth="1"/>
    <col min="6912" max="6912" width="10.5703125" bestFit="1" customWidth="1"/>
    <col min="6913" max="6913" width="11.85546875" customWidth="1"/>
    <col min="6914" max="6914" width="15.28515625" customWidth="1"/>
    <col min="6915" max="6915" width="13.5703125" customWidth="1"/>
    <col min="6916" max="6916" width="12" customWidth="1"/>
    <col min="6917" max="6917" width="14.85546875" customWidth="1"/>
    <col min="6918" max="6918" width="15.140625" customWidth="1"/>
    <col min="6919" max="6919" width="13.5703125" customWidth="1"/>
    <col min="6921" max="6921" width="14.85546875" customWidth="1"/>
    <col min="7158" max="7158" width="37.42578125" customWidth="1"/>
    <col min="7163" max="7163" width="13.5703125" customWidth="1"/>
    <col min="7164" max="7164" width="14.85546875" customWidth="1"/>
    <col min="7165" max="7165" width="9" customWidth="1"/>
    <col min="7166" max="7167" width="16" customWidth="1"/>
    <col min="7168" max="7168" width="10.5703125" bestFit="1" customWidth="1"/>
    <col min="7169" max="7169" width="11.85546875" customWidth="1"/>
    <col min="7170" max="7170" width="15.28515625" customWidth="1"/>
    <col min="7171" max="7171" width="13.5703125" customWidth="1"/>
    <col min="7172" max="7172" width="12" customWidth="1"/>
    <col min="7173" max="7173" width="14.85546875" customWidth="1"/>
    <col min="7174" max="7174" width="15.140625" customWidth="1"/>
    <col min="7175" max="7175" width="13.5703125" customWidth="1"/>
    <col min="7177" max="7177" width="14.85546875" customWidth="1"/>
    <col min="7414" max="7414" width="37.42578125" customWidth="1"/>
    <col min="7419" max="7419" width="13.5703125" customWidth="1"/>
    <col min="7420" max="7420" width="14.85546875" customWidth="1"/>
    <col min="7421" max="7421" width="9" customWidth="1"/>
    <col min="7422" max="7423" width="16" customWidth="1"/>
    <col min="7424" max="7424" width="10.5703125" bestFit="1" customWidth="1"/>
    <col min="7425" max="7425" width="11.85546875" customWidth="1"/>
    <col min="7426" max="7426" width="15.28515625" customWidth="1"/>
    <col min="7427" max="7427" width="13.5703125" customWidth="1"/>
    <col min="7428" max="7428" width="12" customWidth="1"/>
    <col min="7429" max="7429" width="14.85546875" customWidth="1"/>
    <col min="7430" max="7430" width="15.140625" customWidth="1"/>
    <col min="7431" max="7431" width="13.5703125" customWidth="1"/>
    <col min="7433" max="7433" width="14.85546875" customWidth="1"/>
    <col min="7670" max="7670" width="37.42578125" customWidth="1"/>
    <col min="7675" max="7675" width="13.5703125" customWidth="1"/>
    <col min="7676" max="7676" width="14.85546875" customWidth="1"/>
    <col min="7677" max="7677" width="9" customWidth="1"/>
    <col min="7678" max="7679" width="16" customWidth="1"/>
    <col min="7680" max="7680" width="10.5703125" bestFit="1" customWidth="1"/>
    <col min="7681" max="7681" width="11.85546875" customWidth="1"/>
    <col min="7682" max="7682" width="15.28515625" customWidth="1"/>
    <col min="7683" max="7683" width="13.5703125" customWidth="1"/>
    <col min="7684" max="7684" width="12" customWidth="1"/>
    <col min="7685" max="7685" width="14.85546875" customWidth="1"/>
    <col min="7686" max="7686" width="15.140625" customWidth="1"/>
    <col min="7687" max="7687" width="13.5703125" customWidth="1"/>
    <col min="7689" max="7689" width="14.85546875" customWidth="1"/>
    <col min="7926" max="7926" width="37.42578125" customWidth="1"/>
    <col min="7931" max="7931" width="13.5703125" customWidth="1"/>
    <col min="7932" max="7932" width="14.85546875" customWidth="1"/>
    <col min="7933" max="7933" width="9" customWidth="1"/>
    <col min="7934" max="7935" width="16" customWidth="1"/>
    <col min="7936" max="7936" width="10.5703125" bestFit="1" customWidth="1"/>
    <col min="7937" max="7937" width="11.85546875" customWidth="1"/>
    <col min="7938" max="7938" width="15.28515625" customWidth="1"/>
    <col min="7939" max="7939" width="13.5703125" customWidth="1"/>
    <col min="7940" max="7940" width="12" customWidth="1"/>
    <col min="7941" max="7941" width="14.85546875" customWidth="1"/>
    <col min="7942" max="7942" width="15.140625" customWidth="1"/>
    <col min="7943" max="7943" width="13.5703125" customWidth="1"/>
    <col min="7945" max="7945" width="14.85546875" customWidth="1"/>
    <col min="8182" max="8182" width="37.42578125" customWidth="1"/>
    <col min="8187" max="8187" width="13.5703125" customWidth="1"/>
    <col min="8188" max="8188" width="14.85546875" customWidth="1"/>
    <col min="8189" max="8189" width="9" customWidth="1"/>
    <col min="8190" max="8191" width="16" customWidth="1"/>
    <col min="8192" max="8192" width="10.5703125" bestFit="1" customWidth="1"/>
    <col min="8193" max="8193" width="11.85546875" customWidth="1"/>
    <col min="8194" max="8194" width="15.28515625" customWidth="1"/>
    <col min="8195" max="8195" width="13.5703125" customWidth="1"/>
    <col min="8196" max="8196" width="12" customWidth="1"/>
    <col min="8197" max="8197" width="14.85546875" customWidth="1"/>
    <col min="8198" max="8198" width="15.140625" customWidth="1"/>
    <col min="8199" max="8199" width="13.5703125" customWidth="1"/>
    <col min="8201" max="8201" width="14.85546875" customWidth="1"/>
    <col min="8438" max="8438" width="37.42578125" customWidth="1"/>
    <col min="8443" max="8443" width="13.5703125" customWidth="1"/>
    <col min="8444" max="8444" width="14.85546875" customWidth="1"/>
    <col min="8445" max="8445" width="9" customWidth="1"/>
    <col min="8446" max="8447" width="16" customWidth="1"/>
    <col min="8448" max="8448" width="10.5703125" bestFit="1" customWidth="1"/>
    <col min="8449" max="8449" width="11.85546875" customWidth="1"/>
    <col min="8450" max="8450" width="15.28515625" customWidth="1"/>
    <col min="8451" max="8451" width="13.5703125" customWidth="1"/>
    <col min="8452" max="8452" width="12" customWidth="1"/>
    <col min="8453" max="8453" width="14.85546875" customWidth="1"/>
    <col min="8454" max="8454" width="15.140625" customWidth="1"/>
    <col min="8455" max="8455" width="13.5703125" customWidth="1"/>
    <col min="8457" max="8457" width="14.85546875" customWidth="1"/>
    <col min="8694" max="8694" width="37.42578125" customWidth="1"/>
    <col min="8699" max="8699" width="13.5703125" customWidth="1"/>
    <col min="8700" max="8700" width="14.85546875" customWidth="1"/>
    <col min="8701" max="8701" width="9" customWidth="1"/>
    <col min="8702" max="8703" width="16" customWidth="1"/>
    <col min="8704" max="8704" width="10.5703125" bestFit="1" customWidth="1"/>
    <col min="8705" max="8705" width="11.85546875" customWidth="1"/>
    <col min="8706" max="8706" width="15.28515625" customWidth="1"/>
    <col min="8707" max="8707" width="13.5703125" customWidth="1"/>
    <col min="8708" max="8708" width="12" customWidth="1"/>
    <col min="8709" max="8709" width="14.85546875" customWidth="1"/>
    <col min="8710" max="8710" width="15.140625" customWidth="1"/>
    <col min="8711" max="8711" width="13.5703125" customWidth="1"/>
    <col min="8713" max="8713" width="14.85546875" customWidth="1"/>
    <col min="8950" max="8950" width="37.42578125" customWidth="1"/>
    <col min="8955" max="8955" width="13.5703125" customWidth="1"/>
    <col min="8956" max="8956" width="14.85546875" customWidth="1"/>
    <col min="8957" max="8957" width="9" customWidth="1"/>
    <col min="8958" max="8959" width="16" customWidth="1"/>
    <col min="8960" max="8960" width="10.5703125" bestFit="1" customWidth="1"/>
    <col min="8961" max="8961" width="11.85546875" customWidth="1"/>
    <col min="8962" max="8962" width="15.28515625" customWidth="1"/>
    <col min="8963" max="8963" width="13.5703125" customWidth="1"/>
    <col min="8964" max="8964" width="12" customWidth="1"/>
    <col min="8965" max="8965" width="14.85546875" customWidth="1"/>
    <col min="8966" max="8966" width="15.140625" customWidth="1"/>
    <col min="8967" max="8967" width="13.5703125" customWidth="1"/>
    <col min="8969" max="8969" width="14.85546875" customWidth="1"/>
    <col min="9206" max="9206" width="37.42578125" customWidth="1"/>
    <col min="9211" max="9211" width="13.5703125" customWidth="1"/>
    <col min="9212" max="9212" width="14.85546875" customWidth="1"/>
    <col min="9213" max="9213" width="9" customWidth="1"/>
    <col min="9214" max="9215" width="16" customWidth="1"/>
    <col min="9216" max="9216" width="10.5703125" bestFit="1" customWidth="1"/>
    <col min="9217" max="9217" width="11.85546875" customWidth="1"/>
    <col min="9218" max="9218" width="15.28515625" customWidth="1"/>
    <col min="9219" max="9219" width="13.5703125" customWidth="1"/>
    <col min="9220" max="9220" width="12" customWidth="1"/>
    <col min="9221" max="9221" width="14.85546875" customWidth="1"/>
    <col min="9222" max="9222" width="15.140625" customWidth="1"/>
    <col min="9223" max="9223" width="13.5703125" customWidth="1"/>
    <col min="9225" max="9225" width="14.85546875" customWidth="1"/>
    <col min="9462" max="9462" width="37.42578125" customWidth="1"/>
    <col min="9467" max="9467" width="13.5703125" customWidth="1"/>
    <col min="9468" max="9468" width="14.85546875" customWidth="1"/>
    <col min="9469" max="9469" width="9" customWidth="1"/>
    <col min="9470" max="9471" width="16" customWidth="1"/>
    <col min="9472" max="9472" width="10.5703125" bestFit="1" customWidth="1"/>
    <col min="9473" max="9473" width="11.85546875" customWidth="1"/>
    <col min="9474" max="9474" width="15.28515625" customWidth="1"/>
    <col min="9475" max="9475" width="13.5703125" customWidth="1"/>
    <col min="9476" max="9476" width="12" customWidth="1"/>
    <col min="9477" max="9477" width="14.85546875" customWidth="1"/>
    <col min="9478" max="9478" width="15.140625" customWidth="1"/>
    <col min="9479" max="9479" width="13.5703125" customWidth="1"/>
    <col min="9481" max="9481" width="14.85546875" customWidth="1"/>
    <col min="9718" max="9718" width="37.42578125" customWidth="1"/>
    <col min="9723" max="9723" width="13.5703125" customWidth="1"/>
    <col min="9724" max="9724" width="14.85546875" customWidth="1"/>
    <col min="9725" max="9725" width="9" customWidth="1"/>
    <col min="9726" max="9727" width="16" customWidth="1"/>
    <col min="9728" max="9728" width="10.5703125" bestFit="1" customWidth="1"/>
    <col min="9729" max="9729" width="11.85546875" customWidth="1"/>
    <col min="9730" max="9730" width="15.28515625" customWidth="1"/>
    <col min="9731" max="9731" width="13.5703125" customWidth="1"/>
    <col min="9732" max="9732" width="12" customWidth="1"/>
    <col min="9733" max="9733" width="14.85546875" customWidth="1"/>
    <col min="9734" max="9734" width="15.140625" customWidth="1"/>
    <col min="9735" max="9735" width="13.5703125" customWidth="1"/>
    <col min="9737" max="9737" width="14.85546875" customWidth="1"/>
    <col min="9974" max="9974" width="37.42578125" customWidth="1"/>
    <col min="9979" max="9979" width="13.5703125" customWidth="1"/>
    <col min="9980" max="9980" width="14.85546875" customWidth="1"/>
    <col min="9981" max="9981" width="9" customWidth="1"/>
    <col min="9982" max="9983" width="16" customWidth="1"/>
    <col min="9984" max="9984" width="10.5703125" bestFit="1" customWidth="1"/>
    <col min="9985" max="9985" width="11.85546875" customWidth="1"/>
    <col min="9986" max="9986" width="15.28515625" customWidth="1"/>
    <col min="9987" max="9987" width="13.5703125" customWidth="1"/>
    <col min="9988" max="9988" width="12" customWidth="1"/>
    <col min="9989" max="9989" width="14.85546875" customWidth="1"/>
    <col min="9990" max="9990" width="15.140625" customWidth="1"/>
    <col min="9991" max="9991" width="13.5703125" customWidth="1"/>
    <col min="9993" max="9993" width="14.85546875" customWidth="1"/>
    <col min="10230" max="10230" width="37.42578125" customWidth="1"/>
    <col min="10235" max="10235" width="13.5703125" customWidth="1"/>
    <col min="10236" max="10236" width="14.85546875" customWidth="1"/>
    <col min="10237" max="10237" width="9" customWidth="1"/>
    <col min="10238" max="10239" width="16" customWidth="1"/>
    <col min="10240" max="10240" width="10.5703125" bestFit="1" customWidth="1"/>
    <col min="10241" max="10241" width="11.85546875" customWidth="1"/>
    <col min="10242" max="10242" width="15.28515625" customWidth="1"/>
    <col min="10243" max="10243" width="13.5703125" customWidth="1"/>
    <col min="10244" max="10244" width="12" customWidth="1"/>
    <col min="10245" max="10245" width="14.85546875" customWidth="1"/>
    <col min="10246" max="10246" width="15.140625" customWidth="1"/>
    <col min="10247" max="10247" width="13.5703125" customWidth="1"/>
    <col min="10249" max="10249" width="14.85546875" customWidth="1"/>
    <col min="10486" max="10486" width="37.42578125" customWidth="1"/>
    <col min="10491" max="10491" width="13.5703125" customWidth="1"/>
    <col min="10492" max="10492" width="14.85546875" customWidth="1"/>
    <col min="10493" max="10493" width="9" customWidth="1"/>
    <col min="10494" max="10495" width="16" customWidth="1"/>
    <col min="10496" max="10496" width="10.5703125" bestFit="1" customWidth="1"/>
    <col min="10497" max="10497" width="11.85546875" customWidth="1"/>
    <col min="10498" max="10498" width="15.28515625" customWidth="1"/>
    <col min="10499" max="10499" width="13.5703125" customWidth="1"/>
    <col min="10500" max="10500" width="12" customWidth="1"/>
    <col min="10501" max="10501" width="14.85546875" customWidth="1"/>
    <col min="10502" max="10502" width="15.140625" customWidth="1"/>
    <col min="10503" max="10503" width="13.5703125" customWidth="1"/>
    <col min="10505" max="10505" width="14.85546875" customWidth="1"/>
    <col min="10742" max="10742" width="37.42578125" customWidth="1"/>
    <col min="10747" max="10747" width="13.5703125" customWidth="1"/>
    <col min="10748" max="10748" width="14.85546875" customWidth="1"/>
    <col min="10749" max="10749" width="9" customWidth="1"/>
    <col min="10750" max="10751" width="16" customWidth="1"/>
    <col min="10752" max="10752" width="10.5703125" bestFit="1" customWidth="1"/>
    <col min="10753" max="10753" width="11.85546875" customWidth="1"/>
    <col min="10754" max="10754" width="15.28515625" customWidth="1"/>
    <col min="10755" max="10755" width="13.5703125" customWidth="1"/>
    <col min="10756" max="10756" width="12" customWidth="1"/>
    <col min="10757" max="10757" width="14.85546875" customWidth="1"/>
    <col min="10758" max="10758" width="15.140625" customWidth="1"/>
    <col min="10759" max="10759" width="13.5703125" customWidth="1"/>
    <col min="10761" max="10761" width="14.85546875" customWidth="1"/>
    <col min="10998" max="10998" width="37.42578125" customWidth="1"/>
    <col min="11003" max="11003" width="13.5703125" customWidth="1"/>
    <col min="11004" max="11004" width="14.85546875" customWidth="1"/>
    <col min="11005" max="11005" width="9" customWidth="1"/>
    <col min="11006" max="11007" width="16" customWidth="1"/>
    <col min="11008" max="11008" width="10.5703125" bestFit="1" customWidth="1"/>
    <col min="11009" max="11009" width="11.85546875" customWidth="1"/>
    <col min="11010" max="11010" width="15.28515625" customWidth="1"/>
    <col min="11011" max="11011" width="13.5703125" customWidth="1"/>
    <col min="11012" max="11012" width="12" customWidth="1"/>
    <col min="11013" max="11013" width="14.85546875" customWidth="1"/>
    <col min="11014" max="11014" width="15.140625" customWidth="1"/>
    <col min="11015" max="11015" width="13.5703125" customWidth="1"/>
    <col min="11017" max="11017" width="14.85546875" customWidth="1"/>
    <col min="11254" max="11254" width="37.42578125" customWidth="1"/>
    <col min="11259" max="11259" width="13.5703125" customWidth="1"/>
    <col min="11260" max="11260" width="14.85546875" customWidth="1"/>
    <col min="11261" max="11261" width="9" customWidth="1"/>
    <col min="11262" max="11263" width="16" customWidth="1"/>
    <col min="11264" max="11264" width="10.5703125" bestFit="1" customWidth="1"/>
    <col min="11265" max="11265" width="11.85546875" customWidth="1"/>
    <col min="11266" max="11266" width="15.28515625" customWidth="1"/>
    <col min="11267" max="11267" width="13.5703125" customWidth="1"/>
    <col min="11268" max="11268" width="12" customWidth="1"/>
    <col min="11269" max="11269" width="14.85546875" customWidth="1"/>
    <col min="11270" max="11270" width="15.140625" customWidth="1"/>
    <col min="11271" max="11271" width="13.5703125" customWidth="1"/>
    <col min="11273" max="11273" width="14.85546875" customWidth="1"/>
    <col min="11510" max="11510" width="37.42578125" customWidth="1"/>
    <col min="11515" max="11515" width="13.5703125" customWidth="1"/>
    <col min="11516" max="11516" width="14.85546875" customWidth="1"/>
    <col min="11517" max="11517" width="9" customWidth="1"/>
    <col min="11518" max="11519" width="16" customWidth="1"/>
    <col min="11520" max="11520" width="10.5703125" bestFit="1" customWidth="1"/>
    <col min="11521" max="11521" width="11.85546875" customWidth="1"/>
    <col min="11522" max="11522" width="15.28515625" customWidth="1"/>
    <col min="11523" max="11523" width="13.5703125" customWidth="1"/>
    <col min="11524" max="11524" width="12" customWidth="1"/>
    <col min="11525" max="11525" width="14.85546875" customWidth="1"/>
    <col min="11526" max="11526" width="15.140625" customWidth="1"/>
    <col min="11527" max="11527" width="13.5703125" customWidth="1"/>
    <col min="11529" max="11529" width="14.85546875" customWidth="1"/>
    <col min="11766" max="11766" width="37.42578125" customWidth="1"/>
    <col min="11771" max="11771" width="13.5703125" customWidth="1"/>
    <col min="11772" max="11772" width="14.85546875" customWidth="1"/>
    <col min="11773" max="11773" width="9" customWidth="1"/>
    <col min="11774" max="11775" width="16" customWidth="1"/>
    <col min="11776" max="11776" width="10.5703125" bestFit="1" customWidth="1"/>
    <col min="11777" max="11777" width="11.85546875" customWidth="1"/>
    <col min="11778" max="11778" width="15.28515625" customWidth="1"/>
    <col min="11779" max="11779" width="13.5703125" customWidth="1"/>
    <col min="11780" max="11780" width="12" customWidth="1"/>
    <col min="11781" max="11781" width="14.85546875" customWidth="1"/>
    <col min="11782" max="11782" width="15.140625" customWidth="1"/>
    <col min="11783" max="11783" width="13.5703125" customWidth="1"/>
    <col min="11785" max="11785" width="14.85546875" customWidth="1"/>
    <col min="12022" max="12022" width="37.42578125" customWidth="1"/>
    <col min="12027" max="12027" width="13.5703125" customWidth="1"/>
    <col min="12028" max="12028" width="14.85546875" customWidth="1"/>
    <col min="12029" max="12029" width="9" customWidth="1"/>
    <col min="12030" max="12031" width="16" customWidth="1"/>
    <col min="12032" max="12032" width="10.5703125" bestFit="1" customWidth="1"/>
    <col min="12033" max="12033" width="11.85546875" customWidth="1"/>
    <col min="12034" max="12034" width="15.28515625" customWidth="1"/>
    <col min="12035" max="12035" width="13.5703125" customWidth="1"/>
    <col min="12036" max="12036" width="12" customWidth="1"/>
    <col min="12037" max="12037" width="14.85546875" customWidth="1"/>
    <col min="12038" max="12038" width="15.140625" customWidth="1"/>
    <col min="12039" max="12039" width="13.5703125" customWidth="1"/>
    <col min="12041" max="12041" width="14.85546875" customWidth="1"/>
    <col min="12278" max="12278" width="37.42578125" customWidth="1"/>
    <col min="12283" max="12283" width="13.5703125" customWidth="1"/>
    <col min="12284" max="12284" width="14.85546875" customWidth="1"/>
    <col min="12285" max="12285" width="9" customWidth="1"/>
    <col min="12286" max="12287" width="16" customWidth="1"/>
    <col min="12288" max="12288" width="10.5703125" bestFit="1" customWidth="1"/>
    <col min="12289" max="12289" width="11.85546875" customWidth="1"/>
    <col min="12290" max="12290" width="15.28515625" customWidth="1"/>
    <col min="12291" max="12291" width="13.5703125" customWidth="1"/>
    <col min="12292" max="12292" width="12" customWidth="1"/>
    <col min="12293" max="12293" width="14.85546875" customWidth="1"/>
    <col min="12294" max="12294" width="15.140625" customWidth="1"/>
    <col min="12295" max="12295" width="13.5703125" customWidth="1"/>
    <col min="12297" max="12297" width="14.85546875" customWidth="1"/>
    <col min="12534" max="12534" width="37.42578125" customWidth="1"/>
    <col min="12539" max="12539" width="13.5703125" customWidth="1"/>
    <col min="12540" max="12540" width="14.85546875" customWidth="1"/>
    <col min="12541" max="12541" width="9" customWidth="1"/>
    <col min="12542" max="12543" width="16" customWidth="1"/>
    <col min="12544" max="12544" width="10.5703125" bestFit="1" customWidth="1"/>
    <col min="12545" max="12545" width="11.85546875" customWidth="1"/>
    <col min="12546" max="12546" width="15.28515625" customWidth="1"/>
    <col min="12547" max="12547" width="13.5703125" customWidth="1"/>
    <col min="12548" max="12548" width="12" customWidth="1"/>
    <col min="12549" max="12549" width="14.85546875" customWidth="1"/>
    <col min="12550" max="12550" width="15.140625" customWidth="1"/>
    <col min="12551" max="12551" width="13.5703125" customWidth="1"/>
    <col min="12553" max="12553" width="14.85546875" customWidth="1"/>
    <col min="12790" max="12790" width="37.42578125" customWidth="1"/>
    <col min="12795" max="12795" width="13.5703125" customWidth="1"/>
    <col min="12796" max="12796" width="14.85546875" customWidth="1"/>
    <col min="12797" max="12797" width="9" customWidth="1"/>
    <col min="12798" max="12799" width="16" customWidth="1"/>
    <col min="12800" max="12800" width="10.5703125" bestFit="1" customWidth="1"/>
    <col min="12801" max="12801" width="11.85546875" customWidth="1"/>
    <col min="12802" max="12802" width="15.28515625" customWidth="1"/>
    <col min="12803" max="12803" width="13.5703125" customWidth="1"/>
    <col min="12804" max="12804" width="12" customWidth="1"/>
    <col min="12805" max="12805" width="14.85546875" customWidth="1"/>
    <col min="12806" max="12806" width="15.140625" customWidth="1"/>
    <col min="12807" max="12807" width="13.5703125" customWidth="1"/>
    <col min="12809" max="12809" width="14.85546875" customWidth="1"/>
    <col min="13046" max="13046" width="37.42578125" customWidth="1"/>
    <col min="13051" max="13051" width="13.5703125" customWidth="1"/>
    <col min="13052" max="13052" width="14.85546875" customWidth="1"/>
    <col min="13053" max="13053" width="9" customWidth="1"/>
    <col min="13054" max="13055" width="16" customWidth="1"/>
    <col min="13056" max="13056" width="10.5703125" bestFit="1" customWidth="1"/>
    <col min="13057" max="13057" width="11.85546875" customWidth="1"/>
    <col min="13058" max="13058" width="15.28515625" customWidth="1"/>
    <col min="13059" max="13059" width="13.5703125" customWidth="1"/>
    <col min="13060" max="13060" width="12" customWidth="1"/>
    <col min="13061" max="13061" width="14.85546875" customWidth="1"/>
    <col min="13062" max="13062" width="15.140625" customWidth="1"/>
    <col min="13063" max="13063" width="13.5703125" customWidth="1"/>
    <col min="13065" max="13065" width="14.85546875" customWidth="1"/>
    <col min="13302" max="13302" width="37.42578125" customWidth="1"/>
    <col min="13307" max="13307" width="13.5703125" customWidth="1"/>
    <col min="13308" max="13308" width="14.85546875" customWidth="1"/>
    <col min="13309" max="13309" width="9" customWidth="1"/>
    <col min="13310" max="13311" width="16" customWidth="1"/>
    <col min="13312" max="13312" width="10.5703125" bestFit="1" customWidth="1"/>
    <col min="13313" max="13313" width="11.85546875" customWidth="1"/>
    <col min="13314" max="13314" width="15.28515625" customWidth="1"/>
    <col min="13315" max="13315" width="13.5703125" customWidth="1"/>
    <col min="13316" max="13316" width="12" customWidth="1"/>
    <col min="13317" max="13317" width="14.85546875" customWidth="1"/>
    <col min="13318" max="13318" width="15.140625" customWidth="1"/>
    <col min="13319" max="13319" width="13.5703125" customWidth="1"/>
    <col min="13321" max="13321" width="14.85546875" customWidth="1"/>
    <col min="13558" max="13558" width="37.42578125" customWidth="1"/>
    <col min="13563" max="13563" width="13.5703125" customWidth="1"/>
    <col min="13564" max="13564" width="14.85546875" customWidth="1"/>
    <col min="13565" max="13565" width="9" customWidth="1"/>
    <col min="13566" max="13567" width="16" customWidth="1"/>
    <col min="13568" max="13568" width="10.5703125" bestFit="1" customWidth="1"/>
    <col min="13569" max="13569" width="11.85546875" customWidth="1"/>
    <col min="13570" max="13570" width="15.28515625" customWidth="1"/>
    <col min="13571" max="13571" width="13.5703125" customWidth="1"/>
    <col min="13572" max="13572" width="12" customWidth="1"/>
    <col min="13573" max="13573" width="14.85546875" customWidth="1"/>
    <col min="13574" max="13574" width="15.140625" customWidth="1"/>
    <col min="13575" max="13575" width="13.5703125" customWidth="1"/>
    <col min="13577" max="13577" width="14.85546875" customWidth="1"/>
    <col min="13814" max="13814" width="37.42578125" customWidth="1"/>
    <col min="13819" max="13819" width="13.5703125" customWidth="1"/>
    <col min="13820" max="13820" width="14.85546875" customWidth="1"/>
    <col min="13821" max="13821" width="9" customWidth="1"/>
    <col min="13822" max="13823" width="16" customWidth="1"/>
    <col min="13824" max="13824" width="10.5703125" bestFit="1" customWidth="1"/>
    <col min="13825" max="13825" width="11.85546875" customWidth="1"/>
    <col min="13826" max="13826" width="15.28515625" customWidth="1"/>
    <col min="13827" max="13827" width="13.5703125" customWidth="1"/>
    <col min="13828" max="13828" width="12" customWidth="1"/>
    <col min="13829" max="13829" width="14.85546875" customWidth="1"/>
    <col min="13830" max="13830" width="15.140625" customWidth="1"/>
    <col min="13831" max="13831" width="13.5703125" customWidth="1"/>
    <col min="13833" max="13833" width="14.85546875" customWidth="1"/>
    <col min="14070" max="14070" width="37.42578125" customWidth="1"/>
    <col min="14075" max="14075" width="13.5703125" customWidth="1"/>
    <col min="14076" max="14076" width="14.85546875" customWidth="1"/>
    <col min="14077" max="14077" width="9" customWidth="1"/>
    <col min="14078" max="14079" width="16" customWidth="1"/>
    <col min="14080" max="14080" width="10.5703125" bestFit="1" customWidth="1"/>
    <col min="14081" max="14081" width="11.85546875" customWidth="1"/>
    <col min="14082" max="14082" width="15.28515625" customWidth="1"/>
    <col min="14083" max="14083" width="13.5703125" customWidth="1"/>
    <col min="14084" max="14084" width="12" customWidth="1"/>
    <col min="14085" max="14085" width="14.85546875" customWidth="1"/>
    <col min="14086" max="14086" width="15.140625" customWidth="1"/>
    <col min="14087" max="14087" width="13.5703125" customWidth="1"/>
    <col min="14089" max="14089" width="14.85546875" customWidth="1"/>
    <col min="14326" max="14326" width="37.42578125" customWidth="1"/>
    <col min="14331" max="14331" width="13.5703125" customWidth="1"/>
    <col min="14332" max="14332" width="14.85546875" customWidth="1"/>
    <col min="14333" max="14333" width="9" customWidth="1"/>
    <col min="14334" max="14335" width="16" customWidth="1"/>
    <col min="14336" max="14336" width="10.5703125" bestFit="1" customWidth="1"/>
    <col min="14337" max="14337" width="11.85546875" customWidth="1"/>
    <col min="14338" max="14338" width="15.28515625" customWidth="1"/>
    <col min="14339" max="14339" width="13.5703125" customWidth="1"/>
    <col min="14340" max="14340" width="12" customWidth="1"/>
    <col min="14341" max="14341" width="14.85546875" customWidth="1"/>
    <col min="14342" max="14342" width="15.140625" customWidth="1"/>
    <col min="14343" max="14343" width="13.5703125" customWidth="1"/>
    <col min="14345" max="14345" width="14.85546875" customWidth="1"/>
    <col min="14582" max="14582" width="37.42578125" customWidth="1"/>
    <col min="14587" max="14587" width="13.5703125" customWidth="1"/>
    <col min="14588" max="14588" width="14.85546875" customWidth="1"/>
    <col min="14589" max="14589" width="9" customWidth="1"/>
    <col min="14590" max="14591" width="16" customWidth="1"/>
    <col min="14592" max="14592" width="10.5703125" bestFit="1" customWidth="1"/>
    <col min="14593" max="14593" width="11.85546875" customWidth="1"/>
    <col min="14594" max="14594" width="15.28515625" customWidth="1"/>
    <col min="14595" max="14595" width="13.5703125" customWidth="1"/>
    <col min="14596" max="14596" width="12" customWidth="1"/>
    <col min="14597" max="14597" width="14.85546875" customWidth="1"/>
    <col min="14598" max="14598" width="15.140625" customWidth="1"/>
    <col min="14599" max="14599" width="13.5703125" customWidth="1"/>
    <col min="14601" max="14601" width="14.85546875" customWidth="1"/>
    <col min="14838" max="14838" width="37.42578125" customWidth="1"/>
    <col min="14843" max="14843" width="13.5703125" customWidth="1"/>
    <col min="14844" max="14844" width="14.85546875" customWidth="1"/>
    <col min="14845" max="14845" width="9" customWidth="1"/>
    <col min="14846" max="14847" width="16" customWidth="1"/>
    <col min="14848" max="14848" width="10.5703125" bestFit="1" customWidth="1"/>
    <col min="14849" max="14849" width="11.85546875" customWidth="1"/>
    <col min="14850" max="14850" width="15.28515625" customWidth="1"/>
    <col min="14851" max="14851" width="13.5703125" customWidth="1"/>
    <col min="14852" max="14852" width="12" customWidth="1"/>
    <col min="14853" max="14853" width="14.85546875" customWidth="1"/>
    <col min="14854" max="14854" width="15.140625" customWidth="1"/>
    <col min="14855" max="14855" width="13.5703125" customWidth="1"/>
    <col min="14857" max="14857" width="14.85546875" customWidth="1"/>
    <col min="15094" max="15094" width="37.42578125" customWidth="1"/>
    <col min="15099" max="15099" width="13.5703125" customWidth="1"/>
    <col min="15100" max="15100" width="14.85546875" customWidth="1"/>
    <col min="15101" max="15101" width="9" customWidth="1"/>
    <col min="15102" max="15103" width="16" customWidth="1"/>
    <col min="15104" max="15104" width="10.5703125" bestFit="1" customWidth="1"/>
    <col min="15105" max="15105" width="11.85546875" customWidth="1"/>
    <col min="15106" max="15106" width="15.28515625" customWidth="1"/>
    <col min="15107" max="15107" width="13.5703125" customWidth="1"/>
    <col min="15108" max="15108" width="12" customWidth="1"/>
    <col min="15109" max="15109" width="14.85546875" customWidth="1"/>
    <col min="15110" max="15110" width="15.140625" customWidth="1"/>
    <col min="15111" max="15111" width="13.5703125" customWidth="1"/>
    <col min="15113" max="15113" width="14.85546875" customWidth="1"/>
    <col min="15350" max="15350" width="37.42578125" customWidth="1"/>
    <col min="15355" max="15355" width="13.5703125" customWidth="1"/>
    <col min="15356" max="15356" width="14.85546875" customWidth="1"/>
    <col min="15357" max="15357" width="9" customWidth="1"/>
    <col min="15358" max="15359" width="16" customWidth="1"/>
    <col min="15360" max="15360" width="10.5703125" bestFit="1" customWidth="1"/>
    <col min="15361" max="15361" width="11.85546875" customWidth="1"/>
    <col min="15362" max="15362" width="15.28515625" customWidth="1"/>
    <col min="15363" max="15363" width="13.5703125" customWidth="1"/>
    <col min="15364" max="15364" width="12" customWidth="1"/>
    <col min="15365" max="15365" width="14.85546875" customWidth="1"/>
    <col min="15366" max="15366" width="15.140625" customWidth="1"/>
    <col min="15367" max="15367" width="13.5703125" customWidth="1"/>
    <col min="15369" max="15369" width="14.85546875" customWidth="1"/>
    <col min="15606" max="15606" width="37.42578125" customWidth="1"/>
    <col min="15611" max="15611" width="13.5703125" customWidth="1"/>
    <col min="15612" max="15612" width="14.85546875" customWidth="1"/>
    <col min="15613" max="15613" width="9" customWidth="1"/>
    <col min="15614" max="15615" width="16" customWidth="1"/>
    <col min="15616" max="15616" width="10.5703125" bestFit="1" customWidth="1"/>
    <col min="15617" max="15617" width="11.85546875" customWidth="1"/>
    <col min="15618" max="15618" width="15.28515625" customWidth="1"/>
    <col min="15619" max="15619" width="13.5703125" customWidth="1"/>
    <col min="15620" max="15620" width="12" customWidth="1"/>
    <col min="15621" max="15621" width="14.85546875" customWidth="1"/>
    <col min="15622" max="15622" width="15.140625" customWidth="1"/>
    <col min="15623" max="15623" width="13.5703125" customWidth="1"/>
    <col min="15625" max="15625" width="14.85546875" customWidth="1"/>
    <col min="15862" max="15862" width="37.42578125" customWidth="1"/>
    <col min="15867" max="15867" width="13.5703125" customWidth="1"/>
    <col min="15868" max="15868" width="14.85546875" customWidth="1"/>
    <col min="15869" max="15869" width="9" customWidth="1"/>
    <col min="15870" max="15871" width="16" customWidth="1"/>
    <col min="15872" max="15872" width="10.5703125" bestFit="1" customWidth="1"/>
    <col min="15873" max="15873" width="11.85546875" customWidth="1"/>
    <col min="15874" max="15874" width="15.28515625" customWidth="1"/>
    <col min="15875" max="15875" width="13.5703125" customWidth="1"/>
    <col min="15876" max="15876" width="12" customWidth="1"/>
    <col min="15877" max="15877" width="14.85546875" customWidth="1"/>
    <col min="15878" max="15878" width="15.140625" customWidth="1"/>
    <col min="15879" max="15879" width="13.5703125" customWidth="1"/>
    <col min="15881" max="15881" width="14.85546875" customWidth="1"/>
    <col min="16118" max="16118" width="37.42578125" customWidth="1"/>
    <col min="16123" max="16123" width="13.5703125" customWidth="1"/>
    <col min="16124" max="16124" width="14.85546875" customWidth="1"/>
    <col min="16125" max="16125" width="9" customWidth="1"/>
    <col min="16126" max="16127" width="16" customWidth="1"/>
    <col min="16128" max="16128" width="10.5703125" bestFit="1" customWidth="1"/>
    <col min="16129" max="16129" width="11.85546875" customWidth="1"/>
    <col min="16130" max="16130" width="15.28515625" customWidth="1"/>
    <col min="16131" max="16131" width="13.5703125" customWidth="1"/>
    <col min="16132" max="16132" width="12" customWidth="1"/>
    <col min="16133" max="16133" width="14.85546875" customWidth="1"/>
    <col min="16134" max="16134" width="15.140625" customWidth="1"/>
    <col min="16135" max="16135" width="13.5703125" customWidth="1"/>
    <col min="16137" max="16137" width="14.85546875" customWidth="1"/>
  </cols>
  <sheetData>
    <row r="1" spans="1:9">
      <c r="A1" s="7"/>
      <c r="B1" s="7"/>
      <c r="C1" s="7"/>
      <c r="D1" s="8"/>
      <c r="E1" s="7"/>
      <c r="F1" s="6"/>
      <c r="G1" s="7"/>
      <c r="H1" s="19" t="s">
        <v>310</v>
      </c>
      <c r="I1" s="91"/>
    </row>
    <row r="2" spans="1:9">
      <c r="A2" s="7"/>
      <c r="B2" s="7"/>
      <c r="C2" s="7"/>
      <c r="D2" s="8"/>
      <c r="E2" s="7"/>
      <c r="F2" s="6"/>
      <c r="G2" s="7"/>
      <c r="H2" s="19" t="s">
        <v>397</v>
      </c>
      <c r="I2" s="91"/>
    </row>
    <row r="3" spans="1:9">
      <c r="A3" s="7"/>
      <c r="B3" s="7"/>
      <c r="C3" s="7"/>
      <c r="D3" s="9"/>
      <c r="E3" s="7"/>
      <c r="F3" s="7"/>
      <c r="G3" s="7"/>
      <c r="H3" s="9"/>
      <c r="I3" s="91"/>
    </row>
    <row r="4" spans="1:9" ht="18.75">
      <c r="A4" s="142" t="s">
        <v>650</v>
      </c>
      <c r="B4" s="142"/>
      <c r="C4" s="142"/>
      <c r="D4" s="142"/>
      <c r="E4" s="142"/>
      <c r="F4" s="142"/>
      <c r="G4" s="142"/>
      <c r="H4" s="142"/>
      <c r="I4" s="91"/>
    </row>
    <row r="5" spans="1:9" ht="18.75">
      <c r="A5" s="142"/>
      <c r="B5" s="142"/>
      <c r="C5" s="142"/>
      <c r="D5" s="142"/>
      <c r="E5" s="142"/>
      <c r="F5" s="142"/>
      <c r="G5" s="142"/>
      <c r="H5" s="142"/>
      <c r="I5" s="91"/>
    </row>
    <row r="6" spans="1:9">
      <c r="A6" s="7"/>
      <c r="B6" s="7"/>
      <c r="C6" s="7"/>
      <c r="D6" s="7"/>
      <c r="E6" s="7"/>
      <c r="F6" s="7"/>
      <c r="G6" s="7"/>
      <c r="H6" s="7"/>
      <c r="I6" s="91"/>
    </row>
    <row r="7" spans="1:9">
      <c r="A7" s="7"/>
      <c r="B7" s="7"/>
      <c r="C7" s="7"/>
      <c r="D7" s="8"/>
      <c r="E7" s="7"/>
      <c r="F7" s="7"/>
      <c r="G7" s="7"/>
      <c r="H7" s="7"/>
      <c r="I7" s="92"/>
    </row>
    <row r="8" spans="1:9" ht="85.5">
      <c r="A8" s="10" t="s">
        <v>444</v>
      </c>
      <c r="B8" s="10" t="s">
        <v>445</v>
      </c>
      <c r="C8" s="10" t="s">
        <v>446</v>
      </c>
      <c r="D8" s="10" t="s">
        <v>447</v>
      </c>
      <c r="E8" s="10" t="s">
        <v>448</v>
      </c>
      <c r="F8" s="10" t="s">
        <v>651</v>
      </c>
      <c r="G8" s="11" t="s">
        <v>618</v>
      </c>
      <c r="H8" s="11" t="s">
        <v>619</v>
      </c>
      <c r="I8" s="11" t="s">
        <v>441</v>
      </c>
    </row>
    <row r="9" spans="1:9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57"/>
    </row>
    <row r="10" spans="1:9">
      <c r="A10" s="76" t="s">
        <v>399</v>
      </c>
      <c r="B10" s="77" t="s">
        <v>451</v>
      </c>
      <c r="C10" s="77" t="s">
        <v>451</v>
      </c>
      <c r="D10" s="77" t="s">
        <v>451</v>
      </c>
      <c r="E10" s="77" t="s">
        <v>451</v>
      </c>
      <c r="F10" s="120">
        <f>F11+F67+F280+F315+F439+F728+F868+F979+F1020+F1245+F1504+F1011</f>
        <v>7257682849</v>
      </c>
      <c r="G10" s="120">
        <f>I10-F10</f>
        <v>483573563</v>
      </c>
      <c r="H10" s="120">
        <f t="shared" ref="H10:H73" si="0">G10/F10*100</f>
        <v>6.6629194615004312</v>
      </c>
      <c r="I10" s="122">
        <f>I11+I67+I280+I315+I439+I728+I868+I979+I1020+I1245+I1504+I1011</f>
        <v>7741256412</v>
      </c>
    </row>
    <row r="11" spans="1:9">
      <c r="A11" s="78" t="s">
        <v>449</v>
      </c>
      <c r="B11" s="79" t="s">
        <v>450</v>
      </c>
      <c r="C11" s="79" t="s">
        <v>451</v>
      </c>
      <c r="D11" s="79" t="s">
        <v>451</v>
      </c>
      <c r="E11" s="79" t="s">
        <v>451</v>
      </c>
      <c r="F11" s="124">
        <f>F12</f>
        <v>70451100</v>
      </c>
      <c r="G11" s="124">
        <f>I11-F11</f>
        <v>1795000</v>
      </c>
      <c r="H11" s="124">
        <f t="shared" si="0"/>
        <v>2.5478665343763263</v>
      </c>
      <c r="I11" s="125">
        <f>I12</f>
        <v>72246100</v>
      </c>
    </row>
    <row r="12" spans="1:9" ht="16.5" customHeight="1">
      <c r="A12" s="13" t="s">
        <v>620</v>
      </c>
      <c r="B12" s="14" t="s">
        <v>450</v>
      </c>
      <c r="C12" s="14" t="s">
        <v>452</v>
      </c>
      <c r="D12" s="14" t="s">
        <v>451</v>
      </c>
      <c r="E12" s="14" t="s">
        <v>451</v>
      </c>
      <c r="F12" s="121">
        <f>F13+F20+F40+F59</f>
        <v>70451100</v>
      </c>
      <c r="G12" s="121">
        <f>I12-F12</f>
        <v>1795000</v>
      </c>
      <c r="H12" s="121">
        <f t="shared" si="0"/>
        <v>2.5478665343763263</v>
      </c>
      <c r="I12" s="126">
        <f>I13+I20+I40+I59</f>
        <v>72246100</v>
      </c>
    </row>
    <row r="13" spans="1:9" ht="60" customHeight="1">
      <c r="A13" s="13" t="s">
        <v>453</v>
      </c>
      <c r="B13" s="14" t="s">
        <v>450</v>
      </c>
      <c r="C13" s="14" t="s">
        <v>454</v>
      </c>
      <c r="D13" s="14" t="s">
        <v>451</v>
      </c>
      <c r="E13" s="14" t="s">
        <v>451</v>
      </c>
      <c r="F13" s="121">
        <f t="shared" ref="F13:F18" si="1">F14</f>
        <v>4967600</v>
      </c>
      <c r="G13" s="121">
        <f t="shared" ref="G13:G76" si="2">I13-F13</f>
        <v>0</v>
      </c>
      <c r="H13" s="121">
        <f t="shared" si="0"/>
        <v>0</v>
      </c>
      <c r="I13" s="126">
        <f t="shared" ref="I13:I18" si="3">I14</f>
        <v>4967600</v>
      </c>
    </row>
    <row r="14" spans="1:9">
      <c r="A14" s="13" t="s">
        <v>652</v>
      </c>
      <c r="B14" s="14" t="s">
        <v>450</v>
      </c>
      <c r="C14" s="14" t="s">
        <v>454</v>
      </c>
      <c r="D14" s="14" t="s">
        <v>653</v>
      </c>
      <c r="E14" s="14" t="s">
        <v>451</v>
      </c>
      <c r="F14" s="121">
        <f t="shared" si="1"/>
        <v>4967600</v>
      </c>
      <c r="G14" s="121">
        <f t="shared" si="2"/>
        <v>0</v>
      </c>
      <c r="H14" s="121">
        <f t="shared" si="0"/>
        <v>0</v>
      </c>
      <c r="I14" s="126">
        <f t="shared" si="3"/>
        <v>4967600</v>
      </c>
    </row>
    <row r="15" spans="1:9" ht="30">
      <c r="A15" s="13" t="s">
        <v>617</v>
      </c>
      <c r="B15" s="14" t="s">
        <v>450</v>
      </c>
      <c r="C15" s="14" t="s">
        <v>454</v>
      </c>
      <c r="D15" s="14" t="s">
        <v>654</v>
      </c>
      <c r="E15" s="14" t="s">
        <v>451</v>
      </c>
      <c r="F15" s="121">
        <f t="shared" si="1"/>
        <v>4967600</v>
      </c>
      <c r="G15" s="121">
        <f t="shared" si="2"/>
        <v>0</v>
      </c>
      <c r="H15" s="121">
        <f t="shared" si="0"/>
        <v>0</v>
      </c>
      <c r="I15" s="126">
        <f t="shared" si="3"/>
        <v>4967600</v>
      </c>
    </row>
    <row r="16" spans="1:9">
      <c r="A16" s="13" t="s">
        <v>455</v>
      </c>
      <c r="B16" s="14" t="s">
        <v>450</v>
      </c>
      <c r="C16" s="14" t="s">
        <v>454</v>
      </c>
      <c r="D16" s="14" t="s">
        <v>655</v>
      </c>
      <c r="E16" s="14" t="s">
        <v>451</v>
      </c>
      <c r="F16" s="121">
        <f t="shared" si="1"/>
        <v>4967600</v>
      </c>
      <c r="G16" s="121">
        <f t="shared" si="2"/>
        <v>0</v>
      </c>
      <c r="H16" s="121">
        <f t="shared" si="0"/>
        <v>0</v>
      </c>
      <c r="I16" s="126">
        <f t="shared" si="3"/>
        <v>4967600</v>
      </c>
    </row>
    <row r="17" spans="1:9" ht="90" customHeight="1">
      <c r="A17" s="13" t="s">
        <v>656</v>
      </c>
      <c r="B17" s="14" t="s">
        <v>450</v>
      </c>
      <c r="C17" s="14" t="s">
        <v>454</v>
      </c>
      <c r="D17" s="14" t="s">
        <v>655</v>
      </c>
      <c r="E17" s="14" t="s">
        <v>456</v>
      </c>
      <c r="F17" s="121">
        <f t="shared" si="1"/>
        <v>4967600</v>
      </c>
      <c r="G17" s="121">
        <f t="shared" si="2"/>
        <v>0</v>
      </c>
      <c r="H17" s="121">
        <f t="shared" si="0"/>
        <v>0</v>
      </c>
      <c r="I17" s="126">
        <f t="shared" si="3"/>
        <v>4967600</v>
      </c>
    </row>
    <row r="18" spans="1:9" ht="45">
      <c r="A18" s="13" t="s">
        <v>457</v>
      </c>
      <c r="B18" s="14" t="s">
        <v>450</v>
      </c>
      <c r="C18" s="14" t="s">
        <v>454</v>
      </c>
      <c r="D18" s="14" t="s">
        <v>655</v>
      </c>
      <c r="E18" s="14" t="s">
        <v>458</v>
      </c>
      <c r="F18" s="121">
        <f t="shared" si="1"/>
        <v>4967600</v>
      </c>
      <c r="G18" s="121">
        <f t="shared" si="2"/>
        <v>0</v>
      </c>
      <c r="H18" s="121">
        <f t="shared" si="0"/>
        <v>0</v>
      </c>
      <c r="I18" s="126">
        <f t="shared" si="3"/>
        <v>4967600</v>
      </c>
    </row>
    <row r="19" spans="1:9" ht="60">
      <c r="A19" s="13" t="s">
        <v>657</v>
      </c>
      <c r="B19" s="14" t="s">
        <v>450</v>
      </c>
      <c r="C19" s="14" t="s">
        <v>454</v>
      </c>
      <c r="D19" s="14" t="s">
        <v>655</v>
      </c>
      <c r="E19" s="14" t="s">
        <v>459</v>
      </c>
      <c r="F19" s="121">
        <v>4967600</v>
      </c>
      <c r="G19" s="121">
        <f t="shared" si="2"/>
        <v>0</v>
      </c>
      <c r="H19" s="121">
        <f t="shared" si="0"/>
        <v>0</v>
      </c>
      <c r="I19" s="126">
        <v>4967600</v>
      </c>
    </row>
    <row r="20" spans="1:9" ht="75">
      <c r="A20" s="13" t="s">
        <v>460</v>
      </c>
      <c r="B20" s="14" t="s">
        <v>450</v>
      </c>
      <c r="C20" s="14" t="s">
        <v>461</v>
      </c>
      <c r="D20" s="14" t="s">
        <v>451</v>
      </c>
      <c r="E20" s="14" t="s">
        <v>451</v>
      </c>
      <c r="F20" s="121">
        <f>F21</f>
        <v>33808300</v>
      </c>
      <c r="G20" s="121">
        <f t="shared" si="2"/>
        <v>-148500</v>
      </c>
      <c r="H20" s="121">
        <f t="shared" si="0"/>
        <v>-0.43924125140867776</v>
      </c>
      <c r="I20" s="126">
        <f>I21</f>
        <v>33659800</v>
      </c>
    </row>
    <row r="21" spans="1:9">
      <c r="A21" s="13" t="s">
        <v>652</v>
      </c>
      <c r="B21" s="14" t="s">
        <v>450</v>
      </c>
      <c r="C21" s="14" t="s">
        <v>461</v>
      </c>
      <c r="D21" s="14" t="s">
        <v>653</v>
      </c>
      <c r="E21" s="14" t="s">
        <v>451</v>
      </c>
      <c r="F21" s="121">
        <f>F22</f>
        <v>33808300</v>
      </c>
      <c r="G21" s="121">
        <f t="shared" si="2"/>
        <v>-148500</v>
      </c>
      <c r="H21" s="121">
        <f t="shared" si="0"/>
        <v>-0.43924125140867776</v>
      </c>
      <c r="I21" s="126">
        <f>I22</f>
        <v>33659800</v>
      </c>
    </row>
    <row r="22" spans="1:9" ht="30">
      <c r="A22" s="13" t="s">
        <v>617</v>
      </c>
      <c r="B22" s="14" t="s">
        <v>450</v>
      </c>
      <c r="C22" s="14" t="s">
        <v>461</v>
      </c>
      <c r="D22" s="14" t="s">
        <v>654</v>
      </c>
      <c r="E22" s="14" t="s">
        <v>451</v>
      </c>
      <c r="F22" s="121">
        <f>F23+F36</f>
        <v>33808300</v>
      </c>
      <c r="G22" s="121">
        <f t="shared" si="2"/>
        <v>-148500</v>
      </c>
      <c r="H22" s="121">
        <f t="shared" si="0"/>
        <v>-0.43924125140867776</v>
      </c>
      <c r="I22" s="126">
        <f>I23+I36</f>
        <v>33659800</v>
      </c>
    </row>
    <row r="23" spans="1:9" ht="30">
      <c r="A23" s="13" t="s">
        <v>658</v>
      </c>
      <c r="B23" s="14" t="s">
        <v>450</v>
      </c>
      <c r="C23" s="14" t="s">
        <v>461</v>
      </c>
      <c r="D23" s="14" t="s">
        <v>659</v>
      </c>
      <c r="E23" s="14" t="s">
        <v>451</v>
      </c>
      <c r="F23" s="121">
        <f>F24+F28+F32</f>
        <v>30316500</v>
      </c>
      <c r="G23" s="121">
        <f t="shared" si="2"/>
        <v>-148500</v>
      </c>
      <c r="H23" s="121">
        <f t="shared" si="0"/>
        <v>-0.48983226955618225</v>
      </c>
      <c r="I23" s="126">
        <f>I24+I28+I32</f>
        <v>30168000</v>
      </c>
    </row>
    <row r="24" spans="1:9" ht="87.75" customHeight="1">
      <c r="A24" s="13" t="s">
        <v>656</v>
      </c>
      <c r="B24" s="14" t="s">
        <v>450</v>
      </c>
      <c r="C24" s="14" t="s">
        <v>461</v>
      </c>
      <c r="D24" s="14" t="s">
        <v>659</v>
      </c>
      <c r="E24" s="14" t="s">
        <v>456</v>
      </c>
      <c r="F24" s="121">
        <f>F25</f>
        <v>28197900</v>
      </c>
      <c r="G24" s="121">
        <f t="shared" si="2"/>
        <v>0</v>
      </c>
      <c r="H24" s="121">
        <f t="shared" si="0"/>
        <v>0</v>
      </c>
      <c r="I24" s="126">
        <f>I25</f>
        <v>28197900</v>
      </c>
    </row>
    <row r="25" spans="1:9" ht="45">
      <c r="A25" s="13" t="s">
        <v>457</v>
      </c>
      <c r="B25" s="14" t="s">
        <v>450</v>
      </c>
      <c r="C25" s="14" t="s">
        <v>461</v>
      </c>
      <c r="D25" s="14" t="s">
        <v>659</v>
      </c>
      <c r="E25" s="14" t="s">
        <v>458</v>
      </c>
      <c r="F25" s="121">
        <f>F26+F27</f>
        <v>28197900</v>
      </c>
      <c r="G25" s="121">
        <f t="shared" si="2"/>
        <v>0</v>
      </c>
      <c r="H25" s="121">
        <f t="shared" si="0"/>
        <v>0</v>
      </c>
      <c r="I25" s="126">
        <f>I26+I27</f>
        <v>28197900</v>
      </c>
    </row>
    <row r="26" spans="1:9" ht="60">
      <c r="A26" s="13" t="s">
        <v>657</v>
      </c>
      <c r="B26" s="14" t="s">
        <v>450</v>
      </c>
      <c r="C26" s="14" t="s">
        <v>461</v>
      </c>
      <c r="D26" s="14" t="s">
        <v>659</v>
      </c>
      <c r="E26" s="14" t="s">
        <v>459</v>
      </c>
      <c r="F26" s="121">
        <v>27260200</v>
      </c>
      <c r="G26" s="121">
        <f t="shared" si="2"/>
        <v>0</v>
      </c>
      <c r="H26" s="121">
        <f t="shared" si="0"/>
        <v>0</v>
      </c>
      <c r="I26" s="126">
        <v>27260200</v>
      </c>
    </row>
    <row r="27" spans="1:9" ht="60">
      <c r="A27" s="13" t="s">
        <v>660</v>
      </c>
      <c r="B27" s="14" t="s">
        <v>450</v>
      </c>
      <c r="C27" s="14" t="s">
        <v>461</v>
      </c>
      <c r="D27" s="14" t="s">
        <v>659</v>
      </c>
      <c r="E27" s="14" t="s">
        <v>462</v>
      </c>
      <c r="F27" s="121">
        <v>937700</v>
      </c>
      <c r="G27" s="121">
        <f t="shared" si="2"/>
        <v>0</v>
      </c>
      <c r="H27" s="121">
        <f t="shared" si="0"/>
        <v>0</v>
      </c>
      <c r="I27" s="126">
        <v>937700</v>
      </c>
    </row>
    <row r="28" spans="1:9" ht="45">
      <c r="A28" s="13" t="s">
        <v>661</v>
      </c>
      <c r="B28" s="14" t="s">
        <v>450</v>
      </c>
      <c r="C28" s="14" t="s">
        <v>461</v>
      </c>
      <c r="D28" s="14" t="s">
        <v>659</v>
      </c>
      <c r="E28" s="14" t="s">
        <v>463</v>
      </c>
      <c r="F28" s="121">
        <f>F29</f>
        <v>1458600</v>
      </c>
      <c r="G28" s="121">
        <f t="shared" si="2"/>
        <v>50000</v>
      </c>
      <c r="H28" s="121">
        <f t="shared" si="0"/>
        <v>3.4279446044151922</v>
      </c>
      <c r="I28" s="126">
        <f>I29</f>
        <v>1508600</v>
      </c>
    </row>
    <row r="29" spans="1:9" ht="45">
      <c r="A29" s="13" t="s">
        <v>464</v>
      </c>
      <c r="B29" s="14" t="s">
        <v>450</v>
      </c>
      <c r="C29" s="14" t="s">
        <v>461</v>
      </c>
      <c r="D29" s="14" t="s">
        <v>659</v>
      </c>
      <c r="E29" s="14" t="s">
        <v>465</v>
      </c>
      <c r="F29" s="121">
        <f>F30+F31</f>
        <v>1458600</v>
      </c>
      <c r="G29" s="121">
        <f t="shared" si="2"/>
        <v>50000</v>
      </c>
      <c r="H29" s="121">
        <f t="shared" si="0"/>
        <v>3.4279446044151922</v>
      </c>
      <c r="I29" s="126">
        <f>I30+I31</f>
        <v>1508600</v>
      </c>
    </row>
    <row r="30" spans="1:9" ht="45">
      <c r="A30" s="13" t="s">
        <v>466</v>
      </c>
      <c r="B30" s="14" t="s">
        <v>450</v>
      </c>
      <c r="C30" s="14" t="s">
        <v>461</v>
      </c>
      <c r="D30" s="14" t="s">
        <v>659</v>
      </c>
      <c r="E30" s="14" t="s">
        <v>467</v>
      </c>
      <c r="F30" s="121">
        <v>574400</v>
      </c>
      <c r="G30" s="121">
        <f t="shared" si="2"/>
        <v>0</v>
      </c>
      <c r="H30" s="121">
        <f t="shared" si="0"/>
        <v>0</v>
      </c>
      <c r="I30" s="126">
        <v>574400</v>
      </c>
    </row>
    <row r="31" spans="1:9" ht="45">
      <c r="A31" s="13" t="s">
        <v>662</v>
      </c>
      <c r="B31" s="14" t="s">
        <v>450</v>
      </c>
      <c r="C31" s="14" t="s">
        <v>461</v>
      </c>
      <c r="D31" s="14" t="s">
        <v>659</v>
      </c>
      <c r="E31" s="14" t="s">
        <v>468</v>
      </c>
      <c r="F31" s="121">
        <v>884200</v>
      </c>
      <c r="G31" s="121">
        <f t="shared" si="2"/>
        <v>50000</v>
      </c>
      <c r="H31" s="121">
        <f t="shared" si="0"/>
        <v>5.6548292241574298</v>
      </c>
      <c r="I31" s="126">
        <v>934200</v>
      </c>
    </row>
    <row r="32" spans="1:9" ht="30">
      <c r="A32" s="13" t="s">
        <v>469</v>
      </c>
      <c r="B32" s="14" t="s">
        <v>450</v>
      </c>
      <c r="C32" s="14" t="s">
        <v>461</v>
      </c>
      <c r="D32" s="14" t="s">
        <v>659</v>
      </c>
      <c r="E32" s="14" t="s">
        <v>470</v>
      </c>
      <c r="F32" s="121">
        <f>F33+F35</f>
        <v>660000</v>
      </c>
      <c r="G32" s="121">
        <f t="shared" si="2"/>
        <v>-198500</v>
      </c>
      <c r="H32" s="121">
        <f t="shared" si="0"/>
        <v>-30.075757575757578</v>
      </c>
      <c r="I32" s="126">
        <f>I33+I35</f>
        <v>461500</v>
      </c>
    </row>
    <row r="33" spans="1:9" ht="45">
      <c r="A33" s="13" t="s">
        <v>471</v>
      </c>
      <c r="B33" s="14" t="s">
        <v>450</v>
      </c>
      <c r="C33" s="14" t="s">
        <v>461</v>
      </c>
      <c r="D33" s="14" t="s">
        <v>659</v>
      </c>
      <c r="E33" s="14" t="s">
        <v>472</v>
      </c>
      <c r="F33" s="121">
        <f>F34</f>
        <v>500000</v>
      </c>
      <c r="G33" s="121">
        <f t="shared" si="2"/>
        <v>-198500</v>
      </c>
      <c r="H33" s="121">
        <f t="shared" si="0"/>
        <v>-39.700000000000003</v>
      </c>
      <c r="I33" s="126">
        <f>I34</f>
        <v>301500</v>
      </c>
    </row>
    <row r="34" spans="1:9" ht="60">
      <c r="A34" s="13" t="s">
        <v>663</v>
      </c>
      <c r="B34" s="14" t="s">
        <v>450</v>
      </c>
      <c r="C34" s="14" t="s">
        <v>461</v>
      </c>
      <c r="D34" s="14" t="s">
        <v>659</v>
      </c>
      <c r="E34" s="14" t="s">
        <v>473</v>
      </c>
      <c r="F34" s="121">
        <v>500000</v>
      </c>
      <c r="G34" s="121">
        <f t="shared" si="2"/>
        <v>-198500</v>
      </c>
      <c r="H34" s="121">
        <f t="shared" si="0"/>
        <v>-39.700000000000003</v>
      </c>
      <c r="I34" s="126">
        <v>301500</v>
      </c>
    </row>
    <row r="35" spans="1:9">
      <c r="A35" s="13" t="s">
        <v>474</v>
      </c>
      <c r="B35" s="14" t="s">
        <v>450</v>
      </c>
      <c r="C35" s="14" t="s">
        <v>461</v>
      </c>
      <c r="D35" s="14" t="s">
        <v>659</v>
      </c>
      <c r="E35" s="14" t="s">
        <v>475</v>
      </c>
      <c r="F35" s="121">
        <v>160000</v>
      </c>
      <c r="G35" s="121">
        <f t="shared" si="2"/>
        <v>0</v>
      </c>
      <c r="H35" s="121">
        <f t="shared" si="0"/>
        <v>0</v>
      </c>
      <c r="I35" s="126">
        <v>160000</v>
      </c>
    </row>
    <row r="36" spans="1:9" ht="30">
      <c r="A36" s="13" t="s">
        <v>481</v>
      </c>
      <c r="B36" s="14" t="s">
        <v>450</v>
      </c>
      <c r="C36" s="14" t="s">
        <v>461</v>
      </c>
      <c r="D36" s="14" t="s">
        <v>664</v>
      </c>
      <c r="E36" s="14" t="s">
        <v>451</v>
      </c>
      <c r="F36" s="121">
        <f>F37</f>
        <v>3491800</v>
      </c>
      <c r="G36" s="121">
        <f t="shared" si="2"/>
        <v>0</v>
      </c>
      <c r="H36" s="121">
        <f t="shared" si="0"/>
        <v>0</v>
      </c>
      <c r="I36" s="126">
        <f>I37</f>
        <v>3491800</v>
      </c>
    </row>
    <row r="37" spans="1:9" ht="89.25" customHeight="1">
      <c r="A37" s="13" t="s">
        <v>656</v>
      </c>
      <c r="B37" s="14" t="s">
        <v>450</v>
      </c>
      <c r="C37" s="14" t="s">
        <v>461</v>
      </c>
      <c r="D37" s="14" t="s">
        <v>664</v>
      </c>
      <c r="E37" s="14" t="s">
        <v>456</v>
      </c>
      <c r="F37" s="121">
        <f>F38</f>
        <v>3491800</v>
      </c>
      <c r="G37" s="121">
        <f t="shared" si="2"/>
        <v>0</v>
      </c>
      <c r="H37" s="121">
        <f t="shared" si="0"/>
        <v>0</v>
      </c>
      <c r="I37" s="126">
        <f>I38</f>
        <v>3491800</v>
      </c>
    </row>
    <row r="38" spans="1:9" ht="45">
      <c r="A38" s="13" t="s">
        <v>457</v>
      </c>
      <c r="B38" s="14" t="s">
        <v>450</v>
      </c>
      <c r="C38" s="14" t="s">
        <v>461</v>
      </c>
      <c r="D38" s="14" t="s">
        <v>664</v>
      </c>
      <c r="E38" s="14" t="s">
        <v>458</v>
      </c>
      <c r="F38" s="121">
        <f>F39</f>
        <v>3491800</v>
      </c>
      <c r="G38" s="121">
        <f t="shared" si="2"/>
        <v>0</v>
      </c>
      <c r="H38" s="121">
        <f t="shared" si="0"/>
        <v>0</v>
      </c>
      <c r="I38" s="126">
        <f>I39</f>
        <v>3491800</v>
      </c>
    </row>
    <row r="39" spans="1:9" ht="60">
      <c r="A39" s="13" t="s">
        <v>657</v>
      </c>
      <c r="B39" s="14" t="s">
        <v>450</v>
      </c>
      <c r="C39" s="14" t="s">
        <v>461</v>
      </c>
      <c r="D39" s="14" t="s">
        <v>664</v>
      </c>
      <c r="E39" s="14" t="s">
        <v>459</v>
      </c>
      <c r="F39" s="121">
        <v>3491800</v>
      </c>
      <c r="G39" s="121">
        <f t="shared" si="2"/>
        <v>0</v>
      </c>
      <c r="H39" s="121">
        <f t="shared" si="0"/>
        <v>0</v>
      </c>
      <c r="I39" s="126">
        <v>3491800</v>
      </c>
    </row>
    <row r="40" spans="1:9" ht="60">
      <c r="A40" s="13" t="s">
        <v>482</v>
      </c>
      <c r="B40" s="14" t="s">
        <v>450</v>
      </c>
      <c r="C40" s="14" t="s">
        <v>483</v>
      </c>
      <c r="D40" s="14" t="s">
        <v>451</v>
      </c>
      <c r="E40" s="14" t="s">
        <v>451</v>
      </c>
      <c r="F40" s="121">
        <f>F41</f>
        <v>21175200</v>
      </c>
      <c r="G40" s="121">
        <f t="shared" si="2"/>
        <v>148500</v>
      </c>
      <c r="H40" s="121">
        <f t="shared" si="0"/>
        <v>0.7012920775246515</v>
      </c>
      <c r="I40" s="126">
        <f>I41</f>
        <v>21323700</v>
      </c>
    </row>
    <row r="41" spans="1:9">
      <c r="A41" s="13" t="s">
        <v>652</v>
      </c>
      <c r="B41" s="14" t="s">
        <v>450</v>
      </c>
      <c r="C41" s="14" t="s">
        <v>483</v>
      </c>
      <c r="D41" s="14" t="s">
        <v>653</v>
      </c>
      <c r="E41" s="14" t="s">
        <v>451</v>
      </c>
      <c r="F41" s="121">
        <f>F42</f>
        <v>21175200</v>
      </c>
      <c r="G41" s="121">
        <f t="shared" si="2"/>
        <v>148500</v>
      </c>
      <c r="H41" s="121">
        <f t="shared" si="0"/>
        <v>0.7012920775246515</v>
      </c>
      <c r="I41" s="126">
        <f>I42</f>
        <v>21323700</v>
      </c>
    </row>
    <row r="42" spans="1:9" ht="30">
      <c r="A42" s="13" t="s">
        <v>617</v>
      </c>
      <c r="B42" s="14" t="s">
        <v>450</v>
      </c>
      <c r="C42" s="14" t="s">
        <v>483</v>
      </c>
      <c r="D42" s="14" t="s">
        <v>654</v>
      </c>
      <c r="E42" s="14" t="s">
        <v>451</v>
      </c>
      <c r="F42" s="121">
        <f>F43+F55</f>
        <v>21175200</v>
      </c>
      <c r="G42" s="121">
        <f t="shared" si="2"/>
        <v>148500</v>
      </c>
      <c r="H42" s="121">
        <f t="shared" si="0"/>
        <v>0.7012920775246515</v>
      </c>
      <c r="I42" s="126">
        <f>I43+I55</f>
        <v>21323700</v>
      </c>
    </row>
    <row r="43" spans="1:9" ht="30">
      <c r="A43" s="13" t="s">
        <v>658</v>
      </c>
      <c r="B43" s="14" t="s">
        <v>450</v>
      </c>
      <c r="C43" s="14" t="s">
        <v>483</v>
      </c>
      <c r="D43" s="14" t="s">
        <v>659</v>
      </c>
      <c r="E43" s="14" t="s">
        <v>451</v>
      </c>
      <c r="F43" s="121">
        <f>F44+F48+F52</f>
        <v>16642600</v>
      </c>
      <c r="G43" s="121">
        <f t="shared" si="2"/>
        <v>148500</v>
      </c>
      <c r="H43" s="121">
        <f t="shared" si="0"/>
        <v>0.89228846454279986</v>
      </c>
      <c r="I43" s="126">
        <f>I44+I48+I52</f>
        <v>16791100</v>
      </c>
    </row>
    <row r="44" spans="1:9" ht="90.75" customHeight="1">
      <c r="A44" s="13" t="s">
        <v>656</v>
      </c>
      <c r="B44" s="14" t="s">
        <v>450</v>
      </c>
      <c r="C44" s="14" t="s">
        <v>483</v>
      </c>
      <c r="D44" s="14" t="s">
        <v>659</v>
      </c>
      <c r="E44" s="14" t="s">
        <v>456</v>
      </c>
      <c r="F44" s="121">
        <f>F45</f>
        <v>15818600</v>
      </c>
      <c r="G44" s="121">
        <f t="shared" si="2"/>
        <v>0</v>
      </c>
      <c r="H44" s="121">
        <f t="shared" si="0"/>
        <v>0</v>
      </c>
      <c r="I44" s="126">
        <f>I45</f>
        <v>15818600</v>
      </c>
    </row>
    <row r="45" spans="1:9" ht="45">
      <c r="A45" s="13" t="s">
        <v>457</v>
      </c>
      <c r="B45" s="14" t="s">
        <v>450</v>
      </c>
      <c r="C45" s="14" t="s">
        <v>483</v>
      </c>
      <c r="D45" s="14" t="s">
        <v>659</v>
      </c>
      <c r="E45" s="14" t="s">
        <v>458</v>
      </c>
      <c r="F45" s="121">
        <f>F46+F47</f>
        <v>15818600</v>
      </c>
      <c r="G45" s="121">
        <f t="shared" si="2"/>
        <v>0</v>
      </c>
      <c r="H45" s="121">
        <f t="shared" si="0"/>
        <v>0</v>
      </c>
      <c r="I45" s="126">
        <f>I46+I47</f>
        <v>15818600</v>
      </c>
    </row>
    <row r="46" spans="1:9" ht="60">
      <c r="A46" s="13" t="s">
        <v>657</v>
      </c>
      <c r="B46" s="14" t="s">
        <v>450</v>
      </c>
      <c r="C46" s="14" t="s">
        <v>483</v>
      </c>
      <c r="D46" s="14" t="s">
        <v>659</v>
      </c>
      <c r="E46" s="14" t="s">
        <v>459</v>
      </c>
      <c r="F46" s="121">
        <v>14935400</v>
      </c>
      <c r="G46" s="121">
        <f t="shared" si="2"/>
        <v>0</v>
      </c>
      <c r="H46" s="121">
        <f t="shared" si="0"/>
        <v>0</v>
      </c>
      <c r="I46" s="126">
        <v>14935400</v>
      </c>
    </row>
    <row r="47" spans="1:9" ht="60">
      <c r="A47" s="13" t="s">
        <v>660</v>
      </c>
      <c r="B47" s="14" t="s">
        <v>450</v>
      </c>
      <c r="C47" s="14" t="s">
        <v>483</v>
      </c>
      <c r="D47" s="14" t="s">
        <v>659</v>
      </c>
      <c r="E47" s="14" t="s">
        <v>462</v>
      </c>
      <c r="F47" s="121">
        <v>883200</v>
      </c>
      <c r="G47" s="121">
        <f t="shared" si="2"/>
        <v>0</v>
      </c>
      <c r="H47" s="121">
        <f t="shared" si="0"/>
        <v>0</v>
      </c>
      <c r="I47" s="126">
        <v>883200</v>
      </c>
    </row>
    <row r="48" spans="1:9" ht="45">
      <c r="A48" s="13" t="s">
        <v>661</v>
      </c>
      <c r="B48" s="14" t="s">
        <v>450</v>
      </c>
      <c r="C48" s="14" t="s">
        <v>483</v>
      </c>
      <c r="D48" s="14" t="s">
        <v>659</v>
      </c>
      <c r="E48" s="14" t="s">
        <v>463</v>
      </c>
      <c r="F48" s="121">
        <f>F49</f>
        <v>799000</v>
      </c>
      <c r="G48" s="121">
        <f t="shared" si="2"/>
        <v>142500</v>
      </c>
      <c r="H48" s="121">
        <f t="shared" si="0"/>
        <v>17.834793491864829</v>
      </c>
      <c r="I48" s="126">
        <f>I49</f>
        <v>941500</v>
      </c>
    </row>
    <row r="49" spans="1:9" ht="45">
      <c r="A49" s="13" t="s">
        <v>464</v>
      </c>
      <c r="B49" s="14" t="s">
        <v>450</v>
      </c>
      <c r="C49" s="14" t="s">
        <v>483</v>
      </c>
      <c r="D49" s="14" t="s">
        <v>659</v>
      </c>
      <c r="E49" s="14" t="s">
        <v>465</v>
      </c>
      <c r="F49" s="121">
        <f>F50+F51</f>
        <v>799000</v>
      </c>
      <c r="G49" s="121">
        <f t="shared" si="2"/>
        <v>142500</v>
      </c>
      <c r="H49" s="121">
        <f t="shared" si="0"/>
        <v>17.834793491864829</v>
      </c>
      <c r="I49" s="126">
        <f>I50+I51</f>
        <v>941500</v>
      </c>
    </row>
    <row r="50" spans="1:9" ht="45">
      <c r="A50" s="13" t="s">
        <v>466</v>
      </c>
      <c r="B50" s="14" t="s">
        <v>450</v>
      </c>
      <c r="C50" s="14" t="s">
        <v>483</v>
      </c>
      <c r="D50" s="14" t="s">
        <v>659</v>
      </c>
      <c r="E50" s="14" t="s">
        <v>467</v>
      </c>
      <c r="F50" s="121">
        <v>447400</v>
      </c>
      <c r="G50" s="121">
        <f t="shared" si="2"/>
        <v>136000</v>
      </c>
      <c r="H50" s="121">
        <f t="shared" si="0"/>
        <v>30.397854269110415</v>
      </c>
      <c r="I50" s="126">
        <v>583400</v>
      </c>
    </row>
    <row r="51" spans="1:9" ht="45">
      <c r="A51" s="13" t="s">
        <v>662</v>
      </c>
      <c r="B51" s="14" t="s">
        <v>450</v>
      </c>
      <c r="C51" s="14" t="s">
        <v>483</v>
      </c>
      <c r="D51" s="14" t="s">
        <v>659</v>
      </c>
      <c r="E51" s="14" t="s">
        <v>468</v>
      </c>
      <c r="F51" s="121">
        <v>351600</v>
      </c>
      <c r="G51" s="121">
        <f t="shared" si="2"/>
        <v>6500</v>
      </c>
      <c r="H51" s="121">
        <f t="shared" si="0"/>
        <v>1.8486916951080772</v>
      </c>
      <c r="I51" s="126">
        <v>358100</v>
      </c>
    </row>
    <row r="52" spans="1:9">
      <c r="A52" s="13" t="s">
        <v>476</v>
      </c>
      <c r="B52" s="14" t="s">
        <v>450</v>
      </c>
      <c r="C52" s="14" t="s">
        <v>483</v>
      </c>
      <c r="D52" s="14" t="s">
        <v>659</v>
      </c>
      <c r="E52" s="14" t="s">
        <v>477</v>
      </c>
      <c r="F52" s="121">
        <f>F53</f>
        <v>25000</v>
      </c>
      <c r="G52" s="121">
        <f t="shared" si="2"/>
        <v>6000</v>
      </c>
      <c r="H52" s="121">
        <f t="shared" si="0"/>
        <v>24</v>
      </c>
      <c r="I52" s="126">
        <f>I53</f>
        <v>31000</v>
      </c>
    </row>
    <row r="53" spans="1:9" ht="16.5" customHeight="1">
      <c r="A53" s="13" t="s">
        <v>478</v>
      </c>
      <c r="B53" s="14" t="s">
        <v>450</v>
      </c>
      <c r="C53" s="14" t="s">
        <v>483</v>
      </c>
      <c r="D53" s="14" t="s">
        <v>659</v>
      </c>
      <c r="E53" s="14" t="s">
        <v>479</v>
      </c>
      <c r="F53" s="121">
        <f>F54</f>
        <v>25000</v>
      </c>
      <c r="G53" s="121">
        <f t="shared" si="2"/>
        <v>6000</v>
      </c>
      <c r="H53" s="121">
        <f t="shared" si="0"/>
        <v>24</v>
      </c>
      <c r="I53" s="126">
        <f>I54</f>
        <v>31000</v>
      </c>
    </row>
    <row r="54" spans="1:9" ht="30">
      <c r="A54" s="13" t="s">
        <v>665</v>
      </c>
      <c r="B54" s="14" t="s">
        <v>450</v>
      </c>
      <c r="C54" s="14" t="s">
        <v>483</v>
      </c>
      <c r="D54" s="14" t="s">
        <v>659</v>
      </c>
      <c r="E54" s="14" t="s">
        <v>480</v>
      </c>
      <c r="F54" s="121">
        <v>25000</v>
      </c>
      <c r="G54" s="121">
        <f t="shared" si="2"/>
        <v>6000</v>
      </c>
      <c r="H54" s="121">
        <f t="shared" si="0"/>
        <v>24</v>
      </c>
      <c r="I54" s="126">
        <v>31000</v>
      </c>
    </row>
    <row r="55" spans="1:9" ht="45">
      <c r="A55" s="13" t="s">
        <v>484</v>
      </c>
      <c r="B55" s="14" t="s">
        <v>450</v>
      </c>
      <c r="C55" s="14" t="s">
        <v>483</v>
      </c>
      <c r="D55" s="14" t="s">
        <v>666</v>
      </c>
      <c r="E55" s="14" t="s">
        <v>451</v>
      </c>
      <c r="F55" s="121">
        <f>F56</f>
        <v>4532600</v>
      </c>
      <c r="G55" s="121">
        <f t="shared" si="2"/>
        <v>0</v>
      </c>
      <c r="H55" s="121">
        <f t="shared" si="0"/>
        <v>0</v>
      </c>
      <c r="I55" s="126">
        <f>I56</f>
        <v>4532600</v>
      </c>
    </row>
    <row r="56" spans="1:9" ht="90.75" customHeight="1">
      <c r="A56" s="13" t="s">
        <v>656</v>
      </c>
      <c r="B56" s="14" t="s">
        <v>450</v>
      </c>
      <c r="C56" s="14" t="s">
        <v>483</v>
      </c>
      <c r="D56" s="14" t="s">
        <v>666</v>
      </c>
      <c r="E56" s="14" t="s">
        <v>456</v>
      </c>
      <c r="F56" s="121">
        <f>F57</f>
        <v>4532600</v>
      </c>
      <c r="G56" s="121">
        <f t="shared" si="2"/>
        <v>0</v>
      </c>
      <c r="H56" s="121">
        <f t="shared" si="0"/>
        <v>0</v>
      </c>
      <c r="I56" s="126">
        <f>I57</f>
        <v>4532600</v>
      </c>
    </row>
    <row r="57" spans="1:9" ht="45">
      <c r="A57" s="13" t="s">
        <v>457</v>
      </c>
      <c r="B57" s="14" t="s">
        <v>450</v>
      </c>
      <c r="C57" s="14" t="s">
        <v>483</v>
      </c>
      <c r="D57" s="14" t="s">
        <v>666</v>
      </c>
      <c r="E57" s="14" t="s">
        <v>458</v>
      </c>
      <c r="F57" s="121">
        <f>F58</f>
        <v>4532600</v>
      </c>
      <c r="G57" s="121">
        <f t="shared" si="2"/>
        <v>0</v>
      </c>
      <c r="H57" s="121">
        <f t="shared" si="0"/>
        <v>0</v>
      </c>
      <c r="I57" s="126">
        <f>I58</f>
        <v>4532600</v>
      </c>
    </row>
    <row r="58" spans="1:9" ht="60">
      <c r="A58" s="13" t="s">
        <v>657</v>
      </c>
      <c r="B58" s="14" t="s">
        <v>450</v>
      </c>
      <c r="C58" s="14" t="s">
        <v>483</v>
      </c>
      <c r="D58" s="14" t="s">
        <v>666</v>
      </c>
      <c r="E58" s="14" t="s">
        <v>459</v>
      </c>
      <c r="F58" s="121">
        <v>4532600</v>
      </c>
      <c r="G58" s="121">
        <f t="shared" si="2"/>
        <v>0</v>
      </c>
      <c r="H58" s="121">
        <f t="shared" si="0"/>
        <v>0</v>
      </c>
      <c r="I58" s="126">
        <v>4532600</v>
      </c>
    </row>
    <row r="59" spans="1:9">
      <c r="A59" s="13" t="s">
        <v>485</v>
      </c>
      <c r="B59" s="14" t="s">
        <v>450</v>
      </c>
      <c r="C59" s="14" t="s">
        <v>486</v>
      </c>
      <c r="D59" s="14" t="s">
        <v>451</v>
      </c>
      <c r="E59" s="14" t="s">
        <v>451</v>
      </c>
      <c r="F59" s="121">
        <f>F60</f>
        <v>10500000</v>
      </c>
      <c r="G59" s="121">
        <f t="shared" si="2"/>
        <v>1795000</v>
      </c>
      <c r="H59" s="121">
        <f t="shared" si="0"/>
        <v>17.095238095238095</v>
      </c>
      <c r="I59" s="126">
        <f>I60</f>
        <v>12295000</v>
      </c>
    </row>
    <row r="60" spans="1:9" ht="30">
      <c r="A60" s="13" t="s">
        <v>667</v>
      </c>
      <c r="B60" s="14" t="s">
        <v>450</v>
      </c>
      <c r="C60" s="14" t="s">
        <v>486</v>
      </c>
      <c r="D60" s="14" t="s">
        <v>668</v>
      </c>
      <c r="E60" s="14" t="s">
        <v>451</v>
      </c>
      <c r="F60" s="121">
        <f>F61</f>
        <v>10500000</v>
      </c>
      <c r="G60" s="121">
        <f t="shared" si="2"/>
        <v>1795000</v>
      </c>
      <c r="H60" s="121">
        <f t="shared" si="0"/>
        <v>17.095238095238095</v>
      </c>
      <c r="I60" s="126">
        <f>I61</f>
        <v>12295000</v>
      </c>
    </row>
    <row r="61" spans="1:9" ht="90">
      <c r="A61" s="13" t="s">
        <v>669</v>
      </c>
      <c r="B61" s="14" t="s">
        <v>450</v>
      </c>
      <c r="C61" s="14" t="s">
        <v>486</v>
      </c>
      <c r="D61" s="14" t="s">
        <v>670</v>
      </c>
      <c r="E61" s="14" t="s">
        <v>451</v>
      </c>
      <c r="F61" s="121">
        <f>F62</f>
        <v>10500000</v>
      </c>
      <c r="G61" s="121">
        <f t="shared" si="2"/>
        <v>1795000</v>
      </c>
      <c r="H61" s="121">
        <f t="shared" si="0"/>
        <v>17.095238095238095</v>
      </c>
      <c r="I61" s="126">
        <f>I62</f>
        <v>12295000</v>
      </c>
    </row>
    <row r="62" spans="1:9" ht="105">
      <c r="A62" s="13" t="s">
        <v>671</v>
      </c>
      <c r="B62" s="14" t="s">
        <v>450</v>
      </c>
      <c r="C62" s="14" t="s">
        <v>486</v>
      </c>
      <c r="D62" s="14" t="s">
        <v>672</v>
      </c>
      <c r="E62" s="14" t="s">
        <v>451</v>
      </c>
      <c r="F62" s="121">
        <f>F63</f>
        <v>10500000</v>
      </c>
      <c r="G62" s="121">
        <f t="shared" si="2"/>
        <v>1795000</v>
      </c>
      <c r="H62" s="121">
        <f t="shared" si="0"/>
        <v>17.095238095238095</v>
      </c>
      <c r="I62" s="126">
        <f>I63</f>
        <v>12295000</v>
      </c>
    </row>
    <row r="63" spans="1:9" ht="33.75" customHeight="1">
      <c r="A63" s="13" t="s">
        <v>661</v>
      </c>
      <c r="B63" s="14" t="s">
        <v>450</v>
      </c>
      <c r="C63" s="14" t="s">
        <v>486</v>
      </c>
      <c r="D63" s="14" t="s">
        <v>672</v>
      </c>
      <c r="E63" s="14" t="s">
        <v>463</v>
      </c>
      <c r="F63" s="121">
        <f>F64</f>
        <v>10500000</v>
      </c>
      <c r="G63" s="121">
        <f t="shared" si="2"/>
        <v>1795000</v>
      </c>
      <c r="H63" s="121">
        <f t="shared" si="0"/>
        <v>17.095238095238095</v>
      </c>
      <c r="I63" s="126">
        <f>I64</f>
        <v>12295000</v>
      </c>
    </row>
    <row r="64" spans="1:9" ht="45">
      <c r="A64" s="13" t="s">
        <v>464</v>
      </c>
      <c r="B64" s="14" t="s">
        <v>450</v>
      </c>
      <c r="C64" s="14" t="s">
        <v>486</v>
      </c>
      <c r="D64" s="14" t="s">
        <v>672</v>
      </c>
      <c r="E64" s="14" t="s">
        <v>465</v>
      </c>
      <c r="F64" s="121">
        <f>F65+F66</f>
        <v>10500000</v>
      </c>
      <c r="G64" s="121">
        <f t="shared" si="2"/>
        <v>1795000</v>
      </c>
      <c r="H64" s="121">
        <f t="shared" si="0"/>
        <v>17.095238095238095</v>
      </c>
      <c r="I64" s="126">
        <f>I65+I66</f>
        <v>12295000</v>
      </c>
    </row>
    <row r="65" spans="1:9" ht="45">
      <c r="A65" s="13" t="s">
        <v>466</v>
      </c>
      <c r="B65" s="14" t="s">
        <v>450</v>
      </c>
      <c r="C65" s="14" t="s">
        <v>486</v>
      </c>
      <c r="D65" s="14" t="s">
        <v>672</v>
      </c>
      <c r="E65" s="14" t="s">
        <v>467</v>
      </c>
      <c r="F65" s="121">
        <v>1500000</v>
      </c>
      <c r="G65" s="121">
        <f t="shared" si="2"/>
        <v>-670000</v>
      </c>
      <c r="H65" s="121">
        <f t="shared" si="0"/>
        <v>-44.666666666666664</v>
      </c>
      <c r="I65" s="126">
        <v>830000</v>
      </c>
    </row>
    <row r="66" spans="1:9" ht="45">
      <c r="A66" s="13" t="s">
        <v>662</v>
      </c>
      <c r="B66" s="14" t="s">
        <v>450</v>
      </c>
      <c r="C66" s="14" t="s">
        <v>486</v>
      </c>
      <c r="D66" s="14" t="s">
        <v>672</v>
      </c>
      <c r="E66" s="14" t="s">
        <v>468</v>
      </c>
      <c r="F66" s="121">
        <v>9000000</v>
      </c>
      <c r="G66" s="121">
        <f t="shared" si="2"/>
        <v>2465000</v>
      </c>
      <c r="H66" s="121">
        <f t="shared" si="0"/>
        <v>27.388888888888889</v>
      </c>
      <c r="I66" s="126">
        <v>11465000</v>
      </c>
    </row>
    <row r="67" spans="1:9" ht="30">
      <c r="A67" s="78" t="s">
        <v>673</v>
      </c>
      <c r="B67" s="79" t="s">
        <v>487</v>
      </c>
      <c r="C67" s="79" t="s">
        <v>451</v>
      </c>
      <c r="D67" s="79" t="s">
        <v>451</v>
      </c>
      <c r="E67" s="79" t="s">
        <v>451</v>
      </c>
      <c r="F67" s="124">
        <f>F68+F175+F214+F256+F271</f>
        <v>329741264</v>
      </c>
      <c r="G67" s="124">
        <f t="shared" si="2"/>
        <v>7013410</v>
      </c>
      <c r="H67" s="124">
        <f t="shared" si="0"/>
        <v>2.126943384313587</v>
      </c>
      <c r="I67" s="125">
        <f>I68+I175+I214+I256+I271</f>
        <v>336754674</v>
      </c>
    </row>
    <row r="68" spans="1:9">
      <c r="A68" s="13" t="s">
        <v>620</v>
      </c>
      <c r="B68" s="14" t="s">
        <v>487</v>
      </c>
      <c r="C68" s="14" t="s">
        <v>452</v>
      </c>
      <c r="D68" s="14" t="s">
        <v>451</v>
      </c>
      <c r="E68" s="14" t="s">
        <v>451</v>
      </c>
      <c r="F68" s="121">
        <f>F69+F102</f>
        <v>284838299</v>
      </c>
      <c r="G68" s="121">
        <f t="shared" si="2"/>
        <v>4424410</v>
      </c>
      <c r="H68" s="121">
        <f t="shared" si="0"/>
        <v>1.5533058635489183</v>
      </c>
      <c r="I68" s="126">
        <f>I69+I102</f>
        <v>289262709</v>
      </c>
    </row>
    <row r="69" spans="1:9" ht="90">
      <c r="A69" s="13" t="s">
        <v>488</v>
      </c>
      <c r="B69" s="14" t="s">
        <v>487</v>
      </c>
      <c r="C69" s="14" t="s">
        <v>489</v>
      </c>
      <c r="D69" s="14" t="s">
        <v>451</v>
      </c>
      <c r="E69" s="14" t="s">
        <v>451</v>
      </c>
      <c r="F69" s="121">
        <f>F70+F76+F82+F96</f>
        <v>162242000</v>
      </c>
      <c r="G69" s="121">
        <f t="shared" si="2"/>
        <v>0</v>
      </c>
      <c r="H69" s="121">
        <f t="shared" si="0"/>
        <v>0</v>
      </c>
      <c r="I69" s="126">
        <f>I70+I76+I82+I96</f>
        <v>162242000</v>
      </c>
    </row>
    <row r="70" spans="1:9" ht="60">
      <c r="A70" s="13" t="s">
        <v>674</v>
      </c>
      <c r="B70" s="14" t="s">
        <v>487</v>
      </c>
      <c r="C70" s="14" t="s">
        <v>489</v>
      </c>
      <c r="D70" s="14" t="s">
        <v>675</v>
      </c>
      <c r="E70" s="14" t="s">
        <v>451</v>
      </c>
      <c r="F70" s="121">
        <f>F71</f>
        <v>300000</v>
      </c>
      <c r="G70" s="121">
        <f t="shared" si="2"/>
        <v>0</v>
      </c>
      <c r="H70" s="121">
        <f t="shared" si="0"/>
        <v>0</v>
      </c>
      <c r="I70" s="126">
        <f>I71</f>
        <v>300000</v>
      </c>
    </row>
    <row r="71" spans="1:9" ht="90">
      <c r="A71" s="13" t="s">
        <v>676</v>
      </c>
      <c r="B71" s="14" t="s">
        <v>487</v>
      </c>
      <c r="C71" s="14" t="s">
        <v>489</v>
      </c>
      <c r="D71" s="14" t="s">
        <v>677</v>
      </c>
      <c r="E71" s="14" t="s">
        <v>451</v>
      </c>
      <c r="F71" s="121">
        <f>F72</f>
        <v>300000</v>
      </c>
      <c r="G71" s="121">
        <f t="shared" si="2"/>
        <v>0</v>
      </c>
      <c r="H71" s="121">
        <f t="shared" si="0"/>
        <v>0</v>
      </c>
      <c r="I71" s="126">
        <f>I72</f>
        <v>300000</v>
      </c>
    </row>
    <row r="72" spans="1:9" ht="120">
      <c r="A72" s="13" t="s">
        <v>678</v>
      </c>
      <c r="B72" s="14" t="s">
        <v>487</v>
      </c>
      <c r="C72" s="14" t="s">
        <v>489</v>
      </c>
      <c r="D72" s="14" t="s">
        <v>679</v>
      </c>
      <c r="E72" s="14" t="s">
        <v>451</v>
      </c>
      <c r="F72" s="121">
        <f>F73</f>
        <v>300000</v>
      </c>
      <c r="G72" s="121">
        <f t="shared" si="2"/>
        <v>0</v>
      </c>
      <c r="H72" s="121">
        <f t="shared" si="0"/>
        <v>0</v>
      </c>
      <c r="I72" s="126">
        <f>I73</f>
        <v>300000</v>
      </c>
    </row>
    <row r="73" spans="1:9" ht="45">
      <c r="A73" s="13" t="s">
        <v>661</v>
      </c>
      <c r="B73" s="14" t="s">
        <v>487</v>
      </c>
      <c r="C73" s="14" t="s">
        <v>489</v>
      </c>
      <c r="D73" s="14" t="s">
        <v>679</v>
      </c>
      <c r="E73" s="14" t="s">
        <v>463</v>
      </c>
      <c r="F73" s="121">
        <f>F74</f>
        <v>300000</v>
      </c>
      <c r="G73" s="121">
        <f t="shared" si="2"/>
        <v>0</v>
      </c>
      <c r="H73" s="121">
        <f t="shared" si="0"/>
        <v>0</v>
      </c>
      <c r="I73" s="126">
        <f>I74</f>
        <v>300000</v>
      </c>
    </row>
    <row r="74" spans="1:9" ht="45">
      <c r="A74" s="13" t="s">
        <v>464</v>
      </c>
      <c r="B74" s="14" t="s">
        <v>487</v>
      </c>
      <c r="C74" s="14" t="s">
        <v>489</v>
      </c>
      <c r="D74" s="14" t="s">
        <v>679</v>
      </c>
      <c r="E74" s="14" t="s">
        <v>465</v>
      </c>
      <c r="F74" s="121">
        <f>F75</f>
        <v>300000</v>
      </c>
      <c r="G74" s="121">
        <f t="shared" si="2"/>
        <v>0</v>
      </c>
      <c r="H74" s="121">
        <f>G74/F74*100</f>
        <v>0</v>
      </c>
      <c r="I74" s="126">
        <f>I75</f>
        <v>300000</v>
      </c>
    </row>
    <row r="75" spans="1:9" ht="45">
      <c r="A75" s="13" t="s">
        <v>662</v>
      </c>
      <c r="B75" s="14" t="s">
        <v>487</v>
      </c>
      <c r="C75" s="14" t="s">
        <v>489</v>
      </c>
      <c r="D75" s="14" t="s">
        <v>679</v>
      </c>
      <c r="E75" s="14" t="s">
        <v>468</v>
      </c>
      <c r="F75" s="121">
        <v>300000</v>
      </c>
      <c r="G75" s="121">
        <f t="shared" si="2"/>
        <v>0</v>
      </c>
      <c r="H75" s="121">
        <f>G75/F75*100</f>
        <v>0</v>
      </c>
      <c r="I75" s="126">
        <v>300000</v>
      </c>
    </row>
    <row r="76" spans="1:9" ht="90">
      <c r="A76" s="13" t="s">
        <v>680</v>
      </c>
      <c r="B76" s="14" t="s">
        <v>487</v>
      </c>
      <c r="C76" s="14" t="s">
        <v>489</v>
      </c>
      <c r="D76" s="14" t="s">
        <v>681</v>
      </c>
      <c r="E76" s="14" t="s">
        <v>451</v>
      </c>
      <c r="F76" s="121">
        <f>F77</f>
        <v>448000</v>
      </c>
      <c r="G76" s="121">
        <f t="shared" si="2"/>
        <v>0</v>
      </c>
      <c r="H76" s="121">
        <f>G76/F76*100</f>
        <v>0</v>
      </c>
      <c r="I76" s="126">
        <f>I77</f>
        <v>448000</v>
      </c>
    </row>
    <row r="77" spans="1:9" ht="135">
      <c r="A77" s="13" t="s">
        <v>682</v>
      </c>
      <c r="B77" s="14" t="s">
        <v>487</v>
      </c>
      <c r="C77" s="14" t="s">
        <v>489</v>
      </c>
      <c r="D77" s="14" t="s">
        <v>683</v>
      </c>
      <c r="E77" s="14" t="s">
        <v>451</v>
      </c>
      <c r="F77" s="121">
        <f>F78</f>
        <v>448000</v>
      </c>
      <c r="G77" s="121">
        <f t="shared" ref="G77:G140" si="4">I77-F77</f>
        <v>0</v>
      </c>
      <c r="H77" s="121">
        <f>G77/F77*100</f>
        <v>0</v>
      </c>
      <c r="I77" s="126">
        <f>I78</f>
        <v>448000</v>
      </c>
    </row>
    <row r="78" spans="1:9" ht="150">
      <c r="A78" s="15" t="s">
        <v>684</v>
      </c>
      <c r="B78" s="14" t="s">
        <v>487</v>
      </c>
      <c r="C78" s="14" t="s">
        <v>489</v>
      </c>
      <c r="D78" s="14" t="s">
        <v>685</v>
      </c>
      <c r="E78" s="14" t="s">
        <v>451</v>
      </c>
      <c r="F78" s="121">
        <f>F79</f>
        <v>448000</v>
      </c>
      <c r="G78" s="121">
        <f t="shared" si="4"/>
        <v>0</v>
      </c>
      <c r="H78" s="121">
        <f t="shared" ref="H78:H132" si="5">G78/F78*100</f>
        <v>0</v>
      </c>
      <c r="I78" s="126">
        <f>I79</f>
        <v>448000</v>
      </c>
    </row>
    <row r="79" spans="1:9" ht="45">
      <c r="A79" s="13" t="s">
        <v>661</v>
      </c>
      <c r="B79" s="14" t="s">
        <v>487</v>
      </c>
      <c r="C79" s="14" t="s">
        <v>489</v>
      </c>
      <c r="D79" s="14" t="s">
        <v>685</v>
      </c>
      <c r="E79" s="14" t="s">
        <v>463</v>
      </c>
      <c r="F79" s="121">
        <f>F80</f>
        <v>448000</v>
      </c>
      <c r="G79" s="121">
        <f t="shared" si="4"/>
        <v>0</v>
      </c>
      <c r="H79" s="121">
        <f t="shared" si="5"/>
        <v>0</v>
      </c>
      <c r="I79" s="126">
        <f>I80</f>
        <v>448000</v>
      </c>
    </row>
    <row r="80" spans="1:9" ht="45">
      <c r="A80" s="13" t="s">
        <v>464</v>
      </c>
      <c r="B80" s="14" t="s">
        <v>487</v>
      </c>
      <c r="C80" s="14" t="s">
        <v>489</v>
      </c>
      <c r="D80" s="14" t="s">
        <v>685</v>
      </c>
      <c r="E80" s="14" t="s">
        <v>465</v>
      </c>
      <c r="F80" s="121">
        <f>F81</f>
        <v>448000</v>
      </c>
      <c r="G80" s="121">
        <f t="shared" si="4"/>
        <v>0</v>
      </c>
      <c r="H80" s="121">
        <f t="shared" si="5"/>
        <v>0</v>
      </c>
      <c r="I80" s="126">
        <f>I81</f>
        <v>448000</v>
      </c>
    </row>
    <row r="81" spans="1:9" ht="45">
      <c r="A81" s="13" t="s">
        <v>662</v>
      </c>
      <c r="B81" s="14" t="s">
        <v>487</v>
      </c>
      <c r="C81" s="14" t="s">
        <v>489</v>
      </c>
      <c r="D81" s="14" t="s">
        <v>685</v>
      </c>
      <c r="E81" s="14" t="s">
        <v>468</v>
      </c>
      <c r="F81" s="121">
        <v>448000</v>
      </c>
      <c r="G81" s="121">
        <f t="shared" si="4"/>
        <v>0</v>
      </c>
      <c r="H81" s="121">
        <f t="shared" si="5"/>
        <v>0</v>
      </c>
      <c r="I81" s="126">
        <v>448000</v>
      </c>
    </row>
    <row r="82" spans="1:9" ht="45">
      <c r="A82" s="13" t="s">
        <v>686</v>
      </c>
      <c r="B82" s="14" t="s">
        <v>487</v>
      </c>
      <c r="C82" s="14" t="s">
        <v>489</v>
      </c>
      <c r="D82" s="14" t="s">
        <v>687</v>
      </c>
      <c r="E82" s="14" t="s">
        <v>451</v>
      </c>
      <c r="F82" s="121">
        <f>F83</f>
        <v>156535900</v>
      </c>
      <c r="G82" s="121">
        <f t="shared" si="4"/>
        <v>0</v>
      </c>
      <c r="H82" s="121">
        <f t="shared" si="5"/>
        <v>0</v>
      </c>
      <c r="I82" s="126">
        <f>I83</f>
        <v>156535900</v>
      </c>
    </row>
    <row r="83" spans="1:9" ht="75">
      <c r="A83" s="13" t="s">
        <v>688</v>
      </c>
      <c r="B83" s="14" t="s">
        <v>487</v>
      </c>
      <c r="C83" s="14" t="s">
        <v>489</v>
      </c>
      <c r="D83" s="14" t="s">
        <v>689</v>
      </c>
      <c r="E83" s="14" t="s">
        <v>451</v>
      </c>
      <c r="F83" s="121">
        <f>F84</f>
        <v>156535900</v>
      </c>
      <c r="G83" s="121">
        <f t="shared" si="4"/>
        <v>0</v>
      </c>
      <c r="H83" s="121">
        <f t="shared" si="5"/>
        <v>0</v>
      </c>
      <c r="I83" s="126">
        <f>I84</f>
        <v>156535900</v>
      </c>
    </row>
    <row r="84" spans="1:9" ht="135">
      <c r="A84" s="15" t="s">
        <v>690</v>
      </c>
      <c r="B84" s="14" t="s">
        <v>487</v>
      </c>
      <c r="C84" s="14" t="s">
        <v>489</v>
      </c>
      <c r="D84" s="14" t="s">
        <v>691</v>
      </c>
      <c r="E84" s="14" t="s">
        <v>451</v>
      </c>
      <c r="F84" s="121">
        <f>F85+F89+F93</f>
        <v>156535900</v>
      </c>
      <c r="G84" s="121">
        <f t="shared" si="4"/>
        <v>0</v>
      </c>
      <c r="H84" s="121">
        <f t="shared" si="5"/>
        <v>0</v>
      </c>
      <c r="I84" s="126">
        <f>I85+I89+I93</f>
        <v>156535900</v>
      </c>
    </row>
    <row r="85" spans="1:9" ht="105">
      <c r="A85" s="13" t="s">
        <v>656</v>
      </c>
      <c r="B85" s="14" t="s">
        <v>487</v>
      </c>
      <c r="C85" s="14" t="s">
        <v>489</v>
      </c>
      <c r="D85" s="14" t="s">
        <v>691</v>
      </c>
      <c r="E85" s="14" t="s">
        <v>456</v>
      </c>
      <c r="F85" s="121">
        <f>F86</f>
        <v>138936300</v>
      </c>
      <c r="G85" s="121">
        <f t="shared" si="4"/>
        <v>0</v>
      </c>
      <c r="H85" s="121">
        <f t="shared" si="5"/>
        <v>0</v>
      </c>
      <c r="I85" s="126">
        <f>I86</f>
        <v>138936300</v>
      </c>
    </row>
    <row r="86" spans="1:9" ht="45">
      <c r="A86" s="13" t="s">
        <v>457</v>
      </c>
      <c r="B86" s="14" t="s">
        <v>487</v>
      </c>
      <c r="C86" s="14" t="s">
        <v>489</v>
      </c>
      <c r="D86" s="14" t="s">
        <v>691</v>
      </c>
      <c r="E86" s="14" t="s">
        <v>458</v>
      </c>
      <c r="F86" s="121">
        <f>F87+F88</f>
        <v>138936300</v>
      </c>
      <c r="G86" s="121">
        <f t="shared" si="4"/>
        <v>0</v>
      </c>
      <c r="H86" s="121">
        <f t="shared" si="5"/>
        <v>0</v>
      </c>
      <c r="I86" s="126">
        <f>I87+I88</f>
        <v>138936300</v>
      </c>
    </row>
    <row r="87" spans="1:9" ht="60">
      <c r="A87" s="13" t="s">
        <v>657</v>
      </c>
      <c r="B87" s="14" t="s">
        <v>487</v>
      </c>
      <c r="C87" s="14" t="s">
        <v>489</v>
      </c>
      <c r="D87" s="14" t="s">
        <v>691</v>
      </c>
      <c r="E87" s="14" t="s">
        <v>459</v>
      </c>
      <c r="F87" s="121">
        <v>135563000</v>
      </c>
      <c r="G87" s="121">
        <f t="shared" si="4"/>
        <v>0</v>
      </c>
      <c r="H87" s="121">
        <f t="shared" si="5"/>
        <v>0</v>
      </c>
      <c r="I87" s="126">
        <v>135563000</v>
      </c>
    </row>
    <row r="88" spans="1:9" ht="60">
      <c r="A88" s="13" t="s">
        <v>660</v>
      </c>
      <c r="B88" s="14" t="s">
        <v>487</v>
      </c>
      <c r="C88" s="14" t="s">
        <v>489</v>
      </c>
      <c r="D88" s="14" t="s">
        <v>691</v>
      </c>
      <c r="E88" s="14" t="s">
        <v>462</v>
      </c>
      <c r="F88" s="121">
        <v>3373300</v>
      </c>
      <c r="G88" s="121">
        <f t="shared" si="4"/>
        <v>0</v>
      </c>
      <c r="H88" s="121">
        <f t="shared" si="5"/>
        <v>0</v>
      </c>
      <c r="I88" s="126">
        <v>3373300</v>
      </c>
    </row>
    <row r="89" spans="1:9" ht="45">
      <c r="A89" s="13" t="s">
        <v>661</v>
      </c>
      <c r="B89" s="14" t="s">
        <v>487</v>
      </c>
      <c r="C89" s="14" t="s">
        <v>489</v>
      </c>
      <c r="D89" s="14" t="s">
        <v>691</v>
      </c>
      <c r="E89" s="14" t="s">
        <v>463</v>
      </c>
      <c r="F89" s="121">
        <f>F90</f>
        <v>17499600</v>
      </c>
      <c r="G89" s="121">
        <f t="shared" si="4"/>
        <v>0</v>
      </c>
      <c r="H89" s="121">
        <f t="shared" si="5"/>
        <v>0</v>
      </c>
      <c r="I89" s="126">
        <f>I90</f>
        <v>17499600</v>
      </c>
    </row>
    <row r="90" spans="1:9" ht="45">
      <c r="A90" s="13" t="s">
        <v>464</v>
      </c>
      <c r="B90" s="14" t="s">
        <v>487</v>
      </c>
      <c r="C90" s="14" t="s">
        <v>489</v>
      </c>
      <c r="D90" s="14" t="s">
        <v>691</v>
      </c>
      <c r="E90" s="14" t="s">
        <v>465</v>
      </c>
      <c r="F90" s="121">
        <f>F91+F92</f>
        <v>17499600</v>
      </c>
      <c r="G90" s="121">
        <f t="shared" si="4"/>
        <v>0</v>
      </c>
      <c r="H90" s="121">
        <f t="shared" si="5"/>
        <v>0</v>
      </c>
      <c r="I90" s="126">
        <f>I91+I92</f>
        <v>17499600</v>
      </c>
    </row>
    <row r="91" spans="1:9" ht="45">
      <c r="A91" s="13" t="s">
        <v>466</v>
      </c>
      <c r="B91" s="14" t="s">
        <v>487</v>
      </c>
      <c r="C91" s="14" t="s">
        <v>489</v>
      </c>
      <c r="D91" s="14" t="s">
        <v>691</v>
      </c>
      <c r="E91" s="14" t="s">
        <v>467</v>
      </c>
      <c r="F91" s="121">
        <v>3562600</v>
      </c>
      <c r="G91" s="121">
        <f t="shared" si="4"/>
        <v>0</v>
      </c>
      <c r="H91" s="121">
        <f t="shared" si="5"/>
        <v>0</v>
      </c>
      <c r="I91" s="126">
        <v>3562600</v>
      </c>
    </row>
    <row r="92" spans="1:9" ht="45">
      <c r="A92" s="13" t="s">
        <v>662</v>
      </c>
      <c r="B92" s="14" t="s">
        <v>487</v>
      </c>
      <c r="C92" s="14" t="s">
        <v>489</v>
      </c>
      <c r="D92" s="14" t="s">
        <v>691</v>
      </c>
      <c r="E92" s="14" t="s">
        <v>468</v>
      </c>
      <c r="F92" s="121">
        <v>13937000</v>
      </c>
      <c r="G92" s="121">
        <f t="shared" si="4"/>
        <v>0</v>
      </c>
      <c r="H92" s="121">
        <f t="shared" si="5"/>
        <v>0</v>
      </c>
      <c r="I92" s="126">
        <v>13937000</v>
      </c>
    </row>
    <row r="93" spans="1:9">
      <c r="A93" s="13" t="s">
        <v>476</v>
      </c>
      <c r="B93" s="14" t="s">
        <v>487</v>
      </c>
      <c r="C93" s="14" t="s">
        <v>489</v>
      </c>
      <c r="D93" s="14" t="s">
        <v>691</v>
      </c>
      <c r="E93" s="14" t="s">
        <v>477</v>
      </c>
      <c r="F93" s="121">
        <f>F94</f>
        <v>100000</v>
      </c>
      <c r="G93" s="121">
        <f t="shared" si="4"/>
        <v>0</v>
      </c>
      <c r="H93" s="121">
        <f t="shared" si="5"/>
        <v>0</v>
      </c>
      <c r="I93" s="126">
        <f>I94</f>
        <v>100000</v>
      </c>
    </row>
    <row r="94" spans="1:9" ht="17.25" customHeight="1">
      <c r="A94" s="13" t="s">
        <v>478</v>
      </c>
      <c r="B94" s="14" t="s">
        <v>487</v>
      </c>
      <c r="C94" s="14" t="s">
        <v>489</v>
      </c>
      <c r="D94" s="14" t="s">
        <v>691</v>
      </c>
      <c r="E94" s="14" t="s">
        <v>479</v>
      </c>
      <c r="F94" s="121">
        <f>F95</f>
        <v>100000</v>
      </c>
      <c r="G94" s="121">
        <f t="shared" si="4"/>
        <v>0</v>
      </c>
      <c r="H94" s="121">
        <f t="shared" si="5"/>
        <v>0</v>
      </c>
      <c r="I94" s="126">
        <f>I95</f>
        <v>100000</v>
      </c>
    </row>
    <row r="95" spans="1:9" ht="30">
      <c r="A95" s="13" t="s">
        <v>665</v>
      </c>
      <c r="B95" s="14" t="s">
        <v>487</v>
      </c>
      <c r="C95" s="14" t="s">
        <v>489</v>
      </c>
      <c r="D95" s="14" t="s">
        <v>691</v>
      </c>
      <c r="E95" s="14" t="s">
        <v>480</v>
      </c>
      <c r="F95" s="121">
        <v>100000</v>
      </c>
      <c r="G95" s="121">
        <f t="shared" si="4"/>
        <v>0</v>
      </c>
      <c r="H95" s="121">
        <f t="shared" si="5"/>
        <v>0</v>
      </c>
      <c r="I95" s="126">
        <v>100000</v>
      </c>
    </row>
    <row r="96" spans="1:9">
      <c r="A96" s="13" t="s">
        <v>652</v>
      </c>
      <c r="B96" s="14" t="s">
        <v>487</v>
      </c>
      <c r="C96" s="14" t="s">
        <v>489</v>
      </c>
      <c r="D96" s="14" t="s">
        <v>653</v>
      </c>
      <c r="E96" s="14" t="s">
        <v>451</v>
      </c>
      <c r="F96" s="121">
        <f>F97</f>
        <v>4958100</v>
      </c>
      <c r="G96" s="121">
        <f t="shared" si="4"/>
        <v>0</v>
      </c>
      <c r="H96" s="121">
        <f t="shared" si="5"/>
        <v>0</v>
      </c>
      <c r="I96" s="126">
        <f>I97</f>
        <v>4958100</v>
      </c>
    </row>
    <row r="97" spans="1:9" ht="30">
      <c r="A97" s="13" t="s">
        <v>617</v>
      </c>
      <c r="B97" s="14" t="s">
        <v>487</v>
      </c>
      <c r="C97" s="14" t="s">
        <v>489</v>
      </c>
      <c r="D97" s="14" t="s">
        <v>654</v>
      </c>
      <c r="E97" s="14" t="s">
        <v>451</v>
      </c>
      <c r="F97" s="121">
        <f>F98</f>
        <v>4958100</v>
      </c>
      <c r="G97" s="121">
        <f t="shared" si="4"/>
        <v>0</v>
      </c>
      <c r="H97" s="121">
        <f t="shared" si="5"/>
        <v>0</v>
      </c>
      <c r="I97" s="126">
        <f>I98</f>
        <v>4958100</v>
      </c>
    </row>
    <row r="98" spans="1:9" ht="45">
      <c r="A98" s="13" t="s">
        <v>490</v>
      </c>
      <c r="B98" s="14" t="s">
        <v>487</v>
      </c>
      <c r="C98" s="14" t="s">
        <v>489</v>
      </c>
      <c r="D98" s="14" t="s">
        <v>692</v>
      </c>
      <c r="E98" s="14" t="s">
        <v>451</v>
      </c>
      <c r="F98" s="121">
        <f>F99</f>
        <v>4958100</v>
      </c>
      <c r="G98" s="121">
        <f t="shared" si="4"/>
        <v>0</v>
      </c>
      <c r="H98" s="121">
        <f t="shared" si="5"/>
        <v>0</v>
      </c>
      <c r="I98" s="126">
        <f>I99</f>
        <v>4958100</v>
      </c>
    </row>
    <row r="99" spans="1:9" ht="91.5" customHeight="1">
      <c r="A99" s="13" t="s">
        <v>656</v>
      </c>
      <c r="B99" s="14" t="s">
        <v>487</v>
      </c>
      <c r="C99" s="14" t="s">
        <v>489</v>
      </c>
      <c r="D99" s="14" t="s">
        <v>692</v>
      </c>
      <c r="E99" s="14" t="s">
        <v>456</v>
      </c>
      <c r="F99" s="121">
        <f>F100</f>
        <v>4958100</v>
      </c>
      <c r="G99" s="121">
        <f t="shared" si="4"/>
        <v>0</v>
      </c>
      <c r="H99" s="121">
        <f t="shared" si="5"/>
        <v>0</v>
      </c>
      <c r="I99" s="126">
        <f>I100</f>
        <v>4958100</v>
      </c>
    </row>
    <row r="100" spans="1:9" ht="45">
      <c r="A100" s="13" t="s">
        <v>457</v>
      </c>
      <c r="B100" s="14" t="s">
        <v>487</v>
      </c>
      <c r="C100" s="14" t="s">
        <v>489</v>
      </c>
      <c r="D100" s="14" t="s">
        <v>692</v>
      </c>
      <c r="E100" s="14" t="s">
        <v>458</v>
      </c>
      <c r="F100" s="121">
        <f>F101</f>
        <v>4958100</v>
      </c>
      <c r="G100" s="121">
        <f t="shared" si="4"/>
        <v>0</v>
      </c>
      <c r="H100" s="121">
        <f t="shared" si="5"/>
        <v>0</v>
      </c>
      <c r="I100" s="126">
        <f>I101</f>
        <v>4958100</v>
      </c>
    </row>
    <row r="101" spans="1:9" ht="60">
      <c r="A101" s="13" t="s">
        <v>657</v>
      </c>
      <c r="B101" s="14" t="s">
        <v>487</v>
      </c>
      <c r="C101" s="14" t="s">
        <v>489</v>
      </c>
      <c r="D101" s="14" t="s">
        <v>692</v>
      </c>
      <c r="E101" s="14" t="s">
        <v>459</v>
      </c>
      <c r="F101" s="121">
        <v>4958100</v>
      </c>
      <c r="G101" s="121">
        <f t="shared" si="4"/>
        <v>0</v>
      </c>
      <c r="H101" s="121">
        <f t="shared" si="5"/>
        <v>0</v>
      </c>
      <c r="I101" s="126">
        <v>4958100</v>
      </c>
    </row>
    <row r="102" spans="1:9">
      <c r="A102" s="13" t="s">
        <v>485</v>
      </c>
      <c r="B102" s="14" t="s">
        <v>487</v>
      </c>
      <c r="C102" s="14" t="s">
        <v>486</v>
      </c>
      <c r="D102" s="14" t="s">
        <v>451</v>
      </c>
      <c r="E102" s="14" t="s">
        <v>451</v>
      </c>
      <c r="F102" s="121">
        <f>F103+F127+F131</f>
        <v>122596299</v>
      </c>
      <c r="G102" s="121">
        <f t="shared" si="4"/>
        <v>4424410</v>
      </c>
      <c r="H102" s="121">
        <f t="shared" si="5"/>
        <v>3.6089262368352575</v>
      </c>
      <c r="I102" s="126">
        <f>I103+I127+I131</f>
        <v>127020709</v>
      </c>
    </row>
    <row r="103" spans="1:9" ht="45">
      <c r="A103" s="13" t="s">
        <v>686</v>
      </c>
      <c r="B103" s="14" t="s">
        <v>487</v>
      </c>
      <c r="C103" s="14" t="s">
        <v>486</v>
      </c>
      <c r="D103" s="14" t="s">
        <v>687</v>
      </c>
      <c r="E103" s="14" t="s">
        <v>451</v>
      </c>
      <c r="F103" s="121">
        <f>F104</f>
        <v>103150299</v>
      </c>
      <c r="G103" s="121">
        <f t="shared" si="4"/>
        <v>-150328</v>
      </c>
      <c r="H103" s="121">
        <f t="shared" si="5"/>
        <v>-0.14573685336578618</v>
      </c>
      <c r="I103" s="126">
        <f>I104</f>
        <v>102999971</v>
      </c>
    </row>
    <row r="104" spans="1:9" ht="75">
      <c r="A104" s="13" t="s">
        <v>688</v>
      </c>
      <c r="B104" s="14" t="s">
        <v>487</v>
      </c>
      <c r="C104" s="14" t="s">
        <v>486</v>
      </c>
      <c r="D104" s="14" t="s">
        <v>689</v>
      </c>
      <c r="E104" s="14" t="s">
        <v>451</v>
      </c>
      <c r="F104" s="121">
        <f>F105+F114</f>
        <v>103150299</v>
      </c>
      <c r="G104" s="121">
        <f t="shared" si="4"/>
        <v>-150328</v>
      </c>
      <c r="H104" s="121">
        <f t="shared" si="5"/>
        <v>-0.14573685336578618</v>
      </c>
      <c r="I104" s="126">
        <f>I105+I114+I123</f>
        <v>102999971</v>
      </c>
    </row>
    <row r="105" spans="1:9" ht="120">
      <c r="A105" s="13" t="s">
        <v>693</v>
      </c>
      <c r="B105" s="14" t="s">
        <v>487</v>
      </c>
      <c r="C105" s="14" t="s">
        <v>486</v>
      </c>
      <c r="D105" s="14" t="s">
        <v>694</v>
      </c>
      <c r="E105" s="14" t="s">
        <v>451</v>
      </c>
      <c r="F105" s="121">
        <f>F106+F110</f>
        <v>63525100</v>
      </c>
      <c r="G105" s="121">
        <f t="shared" si="4"/>
        <v>0</v>
      </c>
      <c r="H105" s="121">
        <f t="shared" si="5"/>
        <v>0</v>
      </c>
      <c r="I105" s="126">
        <f>I106+I110</f>
        <v>63525100</v>
      </c>
    </row>
    <row r="106" spans="1:9" ht="90.75" customHeight="1">
      <c r="A106" s="13" t="s">
        <v>656</v>
      </c>
      <c r="B106" s="14" t="s">
        <v>487</v>
      </c>
      <c r="C106" s="14" t="s">
        <v>486</v>
      </c>
      <c r="D106" s="14" t="s">
        <v>694</v>
      </c>
      <c r="E106" s="14" t="s">
        <v>456</v>
      </c>
      <c r="F106" s="121">
        <f>F107</f>
        <v>62303200</v>
      </c>
      <c r="G106" s="121">
        <f t="shared" si="4"/>
        <v>0</v>
      </c>
      <c r="H106" s="121">
        <f t="shared" si="5"/>
        <v>0</v>
      </c>
      <c r="I106" s="126">
        <f>I107</f>
        <v>62303200</v>
      </c>
    </row>
    <row r="107" spans="1:9" ht="30">
      <c r="A107" s="13" t="s">
        <v>491</v>
      </c>
      <c r="B107" s="14" t="s">
        <v>487</v>
      </c>
      <c r="C107" s="14" t="s">
        <v>486</v>
      </c>
      <c r="D107" s="14" t="s">
        <v>694</v>
      </c>
      <c r="E107" s="14" t="s">
        <v>492</v>
      </c>
      <c r="F107" s="121">
        <f>F108+F109</f>
        <v>62303200</v>
      </c>
      <c r="G107" s="121">
        <f t="shared" si="4"/>
        <v>0</v>
      </c>
      <c r="H107" s="121">
        <f t="shared" si="5"/>
        <v>0</v>
      </c>
      <c r="I107" s="126">
        <f>I108+I109</f>
        <v>62303200</v>
      </c>
    </row>
    <row r="108" spans="1:9" ht="60">
      <c r="A108" s="13" t="s">
        <v>695</v>
      </c>
      <c r="B108" s="14" t="s">
        <v>487</v>
      </c>
      <c r="C108" s="14" t="s">
        <v>486</v>
      </c>
      <c r="D108" s="14" t="s">
        <v>694</v>
      </c>
      <c r="E108" s="14" t="s">
        <v>493</v>
      </c>
      <c r="F108" s="121">
        <v>59726900</v>
      </c>
      <c r="G108" s="121">
        <f t="shared" si="4"/>
        <v>0</v>
      </c>
      <c r="H108" s="121">
        <f t="shared" si="5"/>
        <v>0</v>
      </c>
      <c r="I108" s="126">
        <v>59726900</v>
      </c>
    </row>
    <row r="109" spans="1:9" ht="45">
      <c r="A109" s="13" t="s">
        <v>696</v>
      </c>
      <c r="B109" s="14" t="s">
        <v>487</v>
      </c>
      <c r="C109" s="14" t="s">
        <v>486</v>
      </c>
      <c r="D109" s="14" t="s">
        <v>694</v>
      </c>
      <c r="E109" s="14" t="s">
        <v>494</v>
      </c>
      <c r="F109" s="121">
        <v>2576300</v>
      </c>
      <c r="G109" s="121">
        <f t="shared" si="4"/>
        <v>0</v>
      </c>
      <c r="H109" s="121">
        <f t="shared" si="5"/>
        <v>0</v>
      </c>
      <c r="I109" s="126">
        <v>2576300</v>
      </c>
    </row>
    <row r="110" spans="1:9" ht="30.75" customHeight="1">
      <c r="A110" s="13" t="s">
        <v>661</v>
      </c>
      <c r="B110" s="14" t="s">
        <v>487</v>
      </c>
      <c r="C110" s="14" t="s">
        <v>486</v>
      </c>
      <c r="D110" s="14" t="s">
        <v>694</v>
      </c>
      <c r="E110" s="14" t="s">
        <v>463</v>
      </c>
      <c r="F110" s="121">
        <f>F111</f>
        <v>1221900</v>
      </c>
      <c r="G110" s="121">
        <f t="shared" si="4"/>
        <v>0</v>
      </c>
      <c r="H110" s="121">
        <f t="shared" si="5"/>
        <v>0</v>
      </c>
      <c r="I110" s="126">
        <f>I111</f>
        <v>1221900</v>
      </c>
    </row>
    <row r="111" spans="1:9" ht="45">
      <c r="A111" s="13" t="s">
        <v>464</v>
      </c>
      <c r="B111" s="14" t="s">
        <v>487</v>
      </c>
      <c r="C111" s="14" t="s">
        <v>486</v>
      </c>
      <c r="D111" s="14" t="s">
        <v>694</v>
      </c>
      <c r="E111" s="14" t="s">
        <v>465</v>
      </c>
      <c r="F111" s="121">
        <f>F112+F113</f>
        <v>1221900</v>
      </c>
      <c r="G111" s="121">
        <f t="shared" si="4"/>
        <v>0</v>
      </c>
      <c r="H111" s="121">
        <f t="shared" si="5"/>
        <v>0</v>
      </c>
      <c r="I111" s="126">
        <f>I112+I113</f>
        <v>1221900</v>
      </c>
    </row>
    <row r="112" spans="1:9" ht="45">
      <c r="A112" s="13" t="s">
        <v>466</v>
      </c>
      <c r="B112" s="14" t="s">
        <v>487</v>
      </c>
      <c r="C112" s="14" t="s">
        <v>486</v>
      </c>
      <c r="D112" s="14" t="s">
        <v>694</v>
      </c>
      <c r="E112" s="14" t="s">
        <v>467</v>
      </c>
      <c r="F112" s="121">
        <v>705800</v>
      </c>
      <c r="G112" s="121">
        <f t="shared" si="4"/>
        <v>0</v>
      </c>
      <c r="H112" s="121">
        <f t="shared" si="5"/>
        <v>0</v>
      </c>
      <c r="I112" s="126">
        <v>705800</v>
      </c>
    </row>
    <row r="113" spans="1:9" ht="45">
      <c r="A113" s="13" t="s">
        <v>662</v>
      </c>
      <c r="B113" s="14" t="s">
        <v>487</v>
      </c>
      <c r="C113" s="14" t="s">
        <v>486</v>
      </c>
      <c r="D113" s="14" t="s">
        <v>694</v>
      </c>
      <c r="E113" s="14" t="s">
        <v>468</v>
      </c>
      <c r="F113" s="121">
        <v>516100</v>
      </c>
      <c r="G113" s="121">
        <f t="shared" si="4"/>
        <v>0</v>
      </c>
      <c r="H113" s="121">
        <f t="shared" si="5"/>
        <v>0</v>
      </c>
      <c r="I113" s="126">
        <v>516100</v>
      </c>
    </row>
    <row r="114" spans="1:9" ht="120">
      <c r="A114" s="13" t="s">
        <v>377</v>
      </c>
      <c r="B114" s="14" t="s">
        <v>487</v>
      </c>
      <c r="C114" s="14" t="s">
        <v>486</v>
      </c>
      <c r="D114" s="14" t="s">
        <v>378</v>
      </c>
      <c r="E114" s="14" t="s">
        <v>451</v>
      </c>
      <c r="F114" s="121">
        <f>F115+F118</f>
        <v>39625199</v>
      </c>
      <c r="G114" s="121">
        <f t="shared" si="4"/>
        <v>-407599</v>
      </c>
      <c r="H114" s="121">
        <f t="shared" si="5"/>
        <v>-1.0286358435701484</v>
      </c>
      <c r="I114" s="126">
        <f>I115+I118</f>
        <v>39217600</v>
      </c>
    </row>
    <row r="115" spans="1:9" ht="30.75" customHeight="1">
      <c r="A115" s="13" t="s">
        <v>661</v>
      </c>
      <c r="B115" s="14" t="s">
        <v>487</v>
      </c>
      <c r="C115" s="14" t="s">
        <v>486</v>
      </c>
      <c r="D115" s="14" t="s">
        <v>378</v>
      </c>
      <c r="E115" s="14" t="s">
        <v>463</v>
      </c>
      <c r="F115" s="121">
        <f>F116</f>
        <v>39234871</v>
      </c>
      <c r="G115" s="121">
        <f t="shared" si="4"/>
        <v>-257271</v>
      </c>
      <c r="H115" s="121">
        <f t="shared" si="5"/>
        <v>-0.65572026476141587</v>
      </c>
      <c r="I115" s="126">
        <f>I116</f>
        <v>38977600</v>
      </c>
    </row>
    <row r="116" spans="1:9" ht="45">
      <c r="A116" s="13" t="s">
        <v>464</v>
      </c>
      <c r="B116" s="14" t="s">
        <v>487</v>
      </c>
      <c r="C116" s="14" t="s">
        <v>486</v>
      </c>
      <c r="D116" s="14" t="s">
        <v>378</v>
      </c>
      <c r="E116" s="14" t="s">
        <v>465</v>
      </c>
      <c r="F116" s="121">
        <f>F117</f>
        <v>39234871</v>
      </c>
      <c r="G116" s="121">
        <f t="shared" si="4"/>
        <v>-257271</v>
      </c>
      <c r="H116" s="121">
        <f t="shared" si="5"/>
        <v>-0.65572026476141587</v>
      </c>
      <c r="I116" s="126">
        <f>I117</f>
        <v>38977600</v>
      </c>
    </row>
    <row r="117" spans="1:9" ht="45">
      <c r="A117" s="13" t="s">
        <v>662</v>
      </c>
      <c r="B117" s="14" t="s">
        <v>487</v>
      </c>
      <c r="C117" s="14" t="s">
        <v>486</v>
      </c>
      <c r="D117" s="14" t="s">
        <v>378</v>
      </c>
      <c r="E117" s="14" t="s">
        <v>468</v>
      </c>
      <c r="F117" s="121">
        <v>39234871</v>
      </c>
      <c r="G117" s="121">
        <f t="shared" si="4"/>
        <v>-257271</v>
      </c>
      <c r="H117" s="121">
        <f t="shared" si="5"/>
        <v>-0.65572026476141587</v>
      </c>
      <c r="I117" s="126">
        <v>38977600</v>
      </c>
    </row>
    <row r="118" spans="1:9">
      <c r="A118" s="13" t="s">
        <v>476</v>
      </c>
      <c r="B118" s="14" t="s">
        <v>487</v>
      </c>
      <c r="C118" s="14" t="s">
        <v>486</v>
      </c>
      <c r="D118" s="14" t="s">
        <v>378</v>
      </c>
      <c r="E118" s="14" t="s">
        <v>477</v>
      </c>
      <c r="F118" s="121">
        <f>F121+F119</f>
        <v>390328</v>
      </c>
      <c r="G118" s="121">
        <f t="shared" si="4"/>
        <v>-150328</v>
      </c>
      <c r="H118" s="121">
        <f t="shared" si="5"/>
        <v>-38.51325039453998</v>
      </c>
      <c r="I118" s="126">
        <f>I121+I119</f>
        <v>240000</v>
      </c>
    </row>
    <row r="119" spans="1:9">
      <c r="A119" s="13" t="s">
        <v>621</v>
      </c>
      <c r="B119" s="14" t="s">
        <v>487</v>
      </c>
      <c r="C119" s="14" t="s">
        <v>486</v>
      </c>
      <c r="D119" s="14" t="s">
        <v>378</v>
      </c>
      <c r="E119" s="14" t="s">
        <v>622</v>
      </c>
      <c r="F119" s="121">
        <v>150328</v>
      </c>
      <c r="G119" s="121">
        <f t="shared" si="4"/>
        <v>-150328</v>
      </c>
      <c r="H119" s="121"/>
      <c r="I119" s="126">
        <v>0</v>
      </c>
    </row>
    <row r="120" spans="1:9" ht="153" customHeight="1">
      <c r="A120" s="84" t="s">
        <v>0</v>
      </c>
      <c r="B120" s="14" t="s">
        <v>487</v>
      </c>
      <c r="C120" s="14" t="s">
        <v>486</v>
      </c>
      <c r="D120" s="14" t="s">
        <v>378</v>
      </c>
      <c r="E120" s="14" t="s">
        <v>624</v>
      </c>
      <c r="F120" s="121">
        <v>150328</v>
      </c>
      <c r="G120" s="121">
        <f t="shared" si="4"/>
        <v>-150328</v>
      </c>
      <c r="H120" s="121"/>
      <c r="I120" s="126">
        <v>0</v>
      </c>
    </row>
    <row r="121" spans="1:9" ht="16.5" customHeight="1">
      <c r="A121" s="13" t="s">
        <v>478</v>
      </c>
      <c r="B121" s="14" t="s">
        <v>487</v>
      </c>
      <c r="C121" s="14" t="s">
        <v>486</v>
      </c>
      <c r="D121" s="14" t="s">
        <v>378</v>
      </c>
      <c r="E121" s="14" t="s">
        <v>479</v>
      </c>
      <c r="F121" s="121">
        <f>F122</f>
        <v>240000</v>
      </c>
      <c r="G121" s="121">
        <f t="shared" si="4"/>
        <v>0</v>
      </c>
      <c r="H121" s="121">
        <f t="shared" si="5"/>
        <v>0</v>
      </c>
      <c r="I121" s="126">
        <f>I122</f>
        <v>240000</v>
      </c>
    </row>
    <row r="122" spans="1:9" ht="30">
      <c r="A122" s="13" t="s">
        <v>665</v>
      </c>
      <c r="B122" s="14" t="s">
        <v>487</v>
      </c>
      <c r="C122" s="14" t="s">
        <v>486</v>
      </c>
      <c r="D122" s="14" t="s">
        <v>378</v>
      </c>
      <c r="E122" s="14" t="s">
        <v>480</v>
      </c>
      <c r="F122" s="121">
        <v>240000</v>
      </c>
      <c r="G122" s="121">
        <f t="shared" si="4"/>
        <v>0</v>
      </c>
      <c r="H122" s="121">
        <f t="shared" si="5"/>
        <v>0</v>
      </c>
      <c r="I122" s="126">
        <v>240000</v>
      </c>
    </row>
    <row r="123" spans="1:9" ht="120">
      <c r="A123" s="13" t="s">
        <v>345</v>
      </c>
      <c r="B123" s="14" t="s">
        <v>487</v>
      </c>
      <c r="C123" s="14" t="s">
        <v>486</v>
      </c>
      <c r="D123" s="14" t="s">
        <v>346</v>
      </c>
      <c r="E123" s="14"/>
      <c r="F123" s="121"/>
      <c r="G123" s="121">
        <f t="shared" si="4"/>
        <v>257271</v>
      </c>
      <c r="H123" s="121">
        <v>0</v>
      </c>
      <c r="I123" s="126">
        <f>I124</f>
        <v>257271</v>
      </c>
    </row>
    <row r="124" spans="1:9" ht="30" customHeight="1">
      <c r="A124" s="13" t="s">
        <v>661</v>
      </c>
      <c r="B124" s="14" t="s">
        <v>487</v>
      </c>
      <c r="C124" s="14" t="s">
        <v>486</v>
      </c>
      <c r="D124" s="14" t="s">
        <v>346</v>
      </c>
      <c r="E124" s="14" t="s">
        <v>463</v>
      </c>
      <c r="F124" s="121"/>
      <c r="G124" s="121">
        <f t="shared" si="4"/>
        <v>257271</v>
      </c>
      <c r="H124" s="121">
        <v>0</v>
      </c>
      <c r="I124" s="126">
        <f>I125</f>
        <v>257271</v>
      </c>
    </row>
    <row r="125" spans="1:9" ht="45">
      <c r="A125" s="13" t="s">
        <v>464</v>
      </c>
      <c r="B125" s="14" t="s">
        <v>487</v>
      </c>
      <c r="C125" s="14" t="s">
        <v>486</v>
      </c>
      <c r="D125" s="14" t="s">
        <v>346</v>
      </c>
      <c r="E125" s="14" t="s">
        <v>465</v>
      </c>
      <c r="F125" s="121"/>
      <c r="G125" s="121">
        <f t="shared" si="4"/>
        <v>257271</v>
      </c>
      <c r="H125" s="121">
        <v>0</v>
      </c>
      <c r="I125" s="126">
        <f>I126</f>
        <v>257271</v>
      </c>
    </row>
    <row r="126" spans="1:9" ht="45">
      <c r="A126" s="13" t="s">
        <v>662</v>
      </c>
      <c r="B126" s="14" t="s">
        <v>487</v>
      </c>
      <c r="C126" s="14" t="s">
        <v>486</v>
      </c>
      <c r="D126" s="14" t="s">
        <v>346</v>
      </c>
      <c r="E126" s="14" t="s">
        <v>468</v>
      </c>
      <c r="F126" s="121"/>
      <c r="G126" s="121">
        <f t="shared" si="4"/>
        <v>257271</v>
      </c>
      <c r="H126" s="121">
        <v>0</v>
      </c>
      <c r="I126" s="126">
        <v>257271</v>
      </c>
    </row>
    <row r="127" spans="1:9" ht="78.75" customHeight="1">
      <c r="A127" s="13" t="s">
        <v>379</v>
      </c>
      <c r="B127" s="14" t="s">
        <v>487</v>
      </c>
      <c r="C127" s="14" t="s">
        <v>486</v>
      </c>
      <c r="D127" s="14" t="s">
        <v>380</v>
      </c>
      <c r="E127" s="14" t="s">
        <v>451</v>
      </c>
      <c r="F127" s="121">
        <f>F128</f>
        <v>1000000</v>
      </c>
      <c r="G127" s="121">
        <f t="shared" si="4"/>
        <v>0</v>
      </c>
      <c r="H127" s="121">
        <f t="shared" si="5"/>
        <v>0</v>
      </c>
      <c r="I127" s="126">
        <f>I128</f>
        <v>1000000</v>
      </c>
    </row>
    <row r="128" spans="1:9" ht="88.5" customHeight="1">
      <c r="A128" s="13" t="s">
        <v>381</v>
      </c>
      <c r="B128" s="14" t="s">
        <v>487</v>
      </c>
      <c r="C128" s="14" t="s">
        <v>486</v>
      </c>
      <c r="D128" s="14" t="s">
        <v>382</v>
      </c>
      <c r="E128" s="14" t="s">
        <v>451</v>
      </c>
      <c r="F128" s="121">
        <f>F129</f>
        <v>1000000</v>
      </c>
      <c r="G128" s="121">
        <f t="shared" si="4"/>
        <v>0</v>
      </c>
      <c r="H128" s="121">
        <f t="shared" si="5"/>
        <v>0</v>
      </c>
      <c r="I128" s="126">
        <f>I129</f>
        <v>1000000</v>
      </c>
    </row>
    <row r="129" spans="1:9">
      <c r="A129" s="13" t="s">
        <v>476</v>
      </c>
      <c r="B129" s="14" t="s">
        <v>487</v>
      </c>
      <c r="C129" s="14" t="s">
        <v>486</v>
      </c>
      <c r="D129" s="14" t="s">
        <v>382</v>
      </c>
      <c r="E129" s="14" t="s">
        <v>477</v>
      </c>
      <c r="F129" s="121">
        <f>F130</f>
        <v>1000000</v>
      </c>
      <c r="G129" s="121">
        <f t="shared" si="4"/>
        <v>0</v>
      </c>
      <c r="H129" s="121">
        <f t="shared" si="5"/>
        <v>0</v>
      </c>
      <c r="I129" s="126">
        <f>I130</f>
        <v>1000000</v>
      </c>
    </row>
    <row r="130" spans="1:9" ht="60">
      <c r="A130" s="13" t="s">
        <v>383</v>
      </c>
      <c r="B130" s="14" t="s">
        <v>487</v>
      </c>
      <c r="C130" s="14" t="s">
        <v>486</v>
      </c>
      <c r="D130" s="14" t="s">
        <v>382</v>
      </c>
      <c r="E130" s="14" t="s">
        <v>495</v>
      </c>
      <c r="F130" s="121">
        <v>1000000</v>
      </c>
      <c r="G130" s="121">
        <f t="shared" si="4"/>
        <v>0</v>
      </c>
      <c r="H130" s="121">
        <f t="shared" si="5"/>
        <v>0</v>
      </c>
      <c r="I130" s="126">
        <v>1000000</v>
      </c>
    </row>
    <row r="131" spans="1:9">
      <c r="A131" s="13" t="s">
        <v>652</v>
      </c>
      <c r="B131" s="14" t="s">
        <v>487</v>
      </c>
      <c r="C131" s="14" t="s">
        <v>486</v>
      </c>
      <c r="D131" s="14" t="s">
        <v>653</v>
      </c>
      <c r="E131" s="14" t="s">
        <v>451</v>
      </c>
      <c r="F131" s="121">
        <f>F132</f>
        <v>18446000</v>
      </c>
      <c r="G131" s="121">
        <f t="shared" si="4"/>
        <v>4574738</v>
      </c>
      <c r="H131" s="121">
        <f t="shared" si="5"/>
        <v>24.800704759839533</v>
      </c>
      <c r="I131" s="126">
        <f>I132</f>
        <v>23020738</v>
      </c>
    </row>
    <row r="132" spans="1:9" ht="45">
      <c r="A132" s="13" t="s">
        <v>384</v>
      </c>
      <c r="B132" s="14" t="s">
        <v>487</v>
      </c>
      <c r="C132" s="14" t="s">
        <v>486</v>
      </c>
      <c r="D132" s="14" t="s">
        <v>385</v>
      </c>
      <c r="E132" s="14" t="s">
        <v>451</v>
      </c>
      <c r="F132" s="121">
        <f>F143+F148+F157+F166</f>
        <v>18446000</v>
      </c>
      <c r="G132" s="121">
        <f t="shared" si="4"/>
        <v>4574738</v>
      </c>
      <c r="H132" s="121">
        <f t="shared" si="5"/>
        <v>24.800704759839533</v>
      </c>
      <c r="I132" s="126">
        <f>I143+I148+I157+I166+I133+I137</f>
        <v>23020738</v>
      </c>
    </row>
    <row r="133" spans="1:9" ht="30">
      <c r="A133" s="13" t="s">
        <v>288</v>
      </c>
      <c r="B133" s="14" t="s">
        <v>487</v>
      </c>
      <c r="C133" s="14" t="s">
        <v>486</v>
      </c>
      <c r="D133" s="14" t="s">
        <v>289</v>
      </c>
      <c r="E133" s="14"/>
      <c r="F133" s="121"/>
      <c r="G133" s="121">
        <f t="shared" si="4"/>
        <v>216338</v>
      </c>
      <c r="H133" s="121">
        <v>0</v>
      </c>
      <c r="I133" s="126">
        <f>I134</f>
        <v>216338</v>
      </c>
    </row>
    <row r="134" spans="1:9">
      <c r="A134" s="13" t="s">
        <v>476</v>
      </c>
      <c r="B134" s="14" t="s">
        <v>487</v>
      </c>
      <c r="C134" s="14" t="s">
        <v>486</v>
      </c>
      <c r="D134" s="14" t="s">
        <v>289</v>
      </c>
      <c r="E134" s="14" t="s">
        <v>477</v>
      </c>
      <c r="F134" s="121"/>
      <c r="G134" s="121">
        <f t="shared" si="4"/>
        <v>216338</v>
      </c>
      <c r="H134" s="121">
        <v>0</v>
      </c>
      <c r="I134" s="126">
        <f>I135</f>
        <v>216338</v>
      </c>
    </row>
    <row r="135" spans="1:9">
      <c r="A135" s="13" t="s">
        <v>621</v>
      </c>
      <c r="B135" s="14" t="s">
        <v>487</v>
      </c>
      <c r="C135" s="14" t="s">
        <v>486</v>
      </c>
      <c r="D135" s="14" t="s">
        <v>289</v>
      </c>
      <c r="E135" s="14" t="s">
        <v>622</v>
      </c>
      <c r="F135" s="121"/>
      <c r="G135" s="121">
        <f t="shared" si="4"/>
        <v>216338</v>
      </c>
      <c r="H135" s="121">
        <v>0</v>
      </c>
      <c r="I135" s="126">
        <f>I136</f>
        <v>216338</v>
      </c>
    </row>
    <row r="136" spans="1:9" ht="153.75" customHeight="1">
      <c r="A136" s="84" t="s">
        <v>623</v>
      </c>
      <c r="B136" s="14" t="s">
        <v>487</v>
      </c>
      <c r="C136" s="14" t="s">
        <v>486</v>
      </c>
      <c r="D136" s="14" t="s">
        <v>289</v>
      </c>
      <c r="E136" s="14" t="s">
        <v>624</v>
      </c>
      <c r="F136" s="121"/>
      <c r="G136" s="121">
        <f t="shared" si="4"/>
        <v>216338</v>
      </c>
      <c r="H136" s="121">
        <v>0</v>
      </c>
      <c r="I136" s="126">
        <v>216338</v>
      </c>
    </row>
    <row r="137" spans="1:9" ht="60">
      <c r="A137" s="13" t="s">
        <v>828</v>
      </c>
      <c r="B137" s="14" t="s">
        <v>487</v>
      </c>
      <c r="C137" s="14" t="s">
        <v>486</v>
      </c>
      <c r="D137" s="14" t="s">
        <v>344</v>
      </c>
      <c r="E137" s="14"/>
      <c r="F137" s="121"/>
      <c r="G137" s="121">
        <f t="shared" si="4"/>
        <v>4358400</v>
      </c>
      <c r="H137" s="121">
        <v>0</v>
      </c>
      <c r="I137" s="126">
        <f>I138</f>
        <v>4358400</v>
      </c>
    </row>
    <row r="138" spans="1:9" ht="88.5" customHeight="1">
      <c r="A138" s="13" t="s">
        <v>656</v>
      </c>
      <c r="B138" s="14" t="s">
        <v>487</v>
      </c>
      <c r="C138" s="14" t="s">
        <v>486</v>
      </c>
      <c r="D138" s="14" t="s">
        <v>344</v>
      </c>
      <c r="E138" s="14" t="s">
        <v>456</v>
      </c>
      <c r="F138" s="121"/>
      <c r="G138" s="121">
        <f t="shared" si="4"/>
        <v>4358400</v>
      </c>
      <c r="H138" s="121">
        <v>0</v>
      </c>
      <c r="I138" s="126">
        <f>I139+I141</f>
        <v>4358400</v>
      </c>
    </row>
    <row r="139" spans="1:9" ht="30">
      <c r="A139" s="13" t="s">
        <v>491</v>
      </c>
      <c r="B139" s="14" t="s">
        <v>487</v>
      </c>
      <c r="C139" s="14" t="s">
        <v>486</v>
      </c>
      <c r="D139" s="14" t="s">
        <v>344</v>
      </c>
      <c r="E139" s="14" t="s">
        <v>492</v>
      </c>
      <c r="F139" s="121"/>
      <c r="G139" s="121">
        <f t="shared" si="4"/>
        <v>423682</v>
      </c>
      <c r="H139" s="121">
        <v>0</v>
      </c>
      <c r="I139" s="126">
        <f>I140</f>
        <v>423682</v>
      </c>
    </row>
    <row r="140" spans="1:9" ht="43.5" customHeight="1">
      <c r="A140" s="13" t="s">
        <v>695</v>
      </c>
      <c r="B140" s="14" t="s">
        <v>487</v>
      </c>
      <c r="C140" s="14" t="s">
        <v>486</v>
      </c>
      <c r="D140" s="14" t="s">
        <v>344</v>
      </c>
      <c r="E140" s="14" t="s">
        <v>493</v>
      </c>
      <c r="F140" s="121"/>
      <c r="G140" s="121">
        <f t="shared" si="4"/>
        <v>423682</v>
      </c>
      <c r="H140" s="121">
        <v>0</v>
      </c>
      <c r="I140" s="126">
        <v>423682</v>
      </c>
    </row>
    <row r="141" spans="1:9" ht="45">
      <c r="A141" s="13" t="s">
        <v>343</v>
      </c>
      <c r="B141" s="14" t="s">
        <v>487</v>
      </c>
      <c r="C141" s="14" t="s">
        <v>486</v>
      </c>
      <c r="D141" s="14" t="s">
        <v>344</v>
      </c>
      <c r="E141" s="14" t="s">
        <v>458</v>
      </c>
      <c r="F141" s="121"/>
      <c r="G141" s="121">
        <f t="shared" ref="G141:G204" si="6">I141-F141</f>
        <v>3934718</v>
      </c>
      <c r="H141" s="121">
        <v>0</v>
      </c>
      <c r="I141" s="126">
        <f>I142</f>
        <v>3934718</v>
      </c>
    </row>
    <row r="142" spans="1:9" ht="60">
      <c r="A142" s="13" t="s">
        <v>660</v>
      </c>
      <c r="B142" s="14" t="s">
        <v>487</v>
      </c>
      <c r="C142" s="14" t="s">
        <v>486</v>
      </c>
      <c r="D142" s="14" t="s">
        <v>344</v>
      </c>
      <c r="E142" s="14" t="s">
        <v>462</v>
      </c>
      <c r="F142" s="121"/>
      <c r="G142" s="121">
        <f t="shared" si="6"/>
        <v>3934718</v>
      </c>
      <c r="H142" s="121">
        <v>0</v>
      </c>
      <c r="I142" s="126">
        <v>3934718</v>
      </c>
    </row>
    <row r="143" spans="1:9" ht="120">
      <c r="A143" s="13" t="s">
        <v>386</v>
      </c>
      <c r="B143" s="14" t="s">
        <v>487</v>
      </c>
      <c r="C143" s="14" t="s">
        <v>486</v>
      </c>
      <c r="D143" s="14" t="s">
        <v>387</v>
      </c>
      <c r="E143" s="14" t="s">
        <v>451</v>
      </c>
      <c r="F143" s="121">
        <f>F144</f>
        <v>161200</v>
      </c>
      <c r="G143" s="121">
        <f t="shared" si="6"/>
        <v>0</v>
      </c>
      <c r="H143" s="121">
        <f t="shared" ref="H143:H206" si="7">G143/F143*100</f>
        <v>0</v>
      </c>
      <c r="I143" s="126">
        <f>I144</f>
        <v>161200</v>
      </c>
    </row>
    <row r="144" spans="1:9" ht="45">
      <c r="A144" s="13" t="s">
        <v>661</v>
      </c>
      <c r="B144" s="14" t="s">
        <v>487</v>
      </c>
      <c r="C144" s="14" t="s">
        <v>486</v>
      </c>
      <c r="D144" s="14" t="s">
        <v>387</v>
      </c>
      <c r="E144" s="14" t="s">
        <v>463</v>
      </c>
      <c r="F144" s="121">
        <f>F145</f>
        <v>161200</v>
      </c>
      <c r="G144" s="121">
        <f t="shared" si="6"/>
        <v>0</v>
      </c>
      <c r="H144" s="121">
        <f t="shared" si="7"/>
        <v>0</v>
      </c>
      <c r="I144" s="126">
        <f>I145</f>
        <v>161200</v>
      </c>
    </row>
    <row r="145" spans="1:9" ht="45">
      <c r="A145" s="13" t="s">
        <v>464</v>
      </c>
      <c r="B145" s="14" t="s">
        <v>487</v>
      </c>
      <c r="C145" s="14" t="s">
        <v>486</v>
      </c>
      <c r="D145" s="14" t="s">
        <v>387</v>
      </c>
      <c r="E145" s="14" t="s">
        <v>465</v>
      </c>
      <c r="F145" s="121">
        <f>F146+F147</f>
        <v>161200</v>
      </c>
      <c r="G145" s="121">
        <f t="shared" si="6"/>
        <v>0</v>
      </c>
      <c r="H145" s="121">
        <f t="shared" si="7"/>
        <v>0</v>
      </c>
      <c r="I145" s="126">
        <f>I146+I147</f>
        <v>161200</v>
      </c>
    </row>
    <row r="146" spans="1:9" ht="45">
      <c r="A146" s="13" t="s">
        <v>466</v>
      </c>
      <c r="B146" s="14" t="s">
        <v>487</v>
      </c>
      <c r="C146" s="14" t="s">
        <v>486</v>
      </c>
      <c r="D146" s="14" t="s">
        <v>387</v>
      </c>
      <c r="E146" s="14" t="s">
        <v>467</v>
      </c>
      <c r="F146" s="121">
        <v>32000</v>
      </c>
      <c r="G146" s="121">
        <f t="shared" si="6"/>
        <v>0</v>
      </c>
      <c r="H146" s="121">
        <f t="shared" si="7"/>
        <v>0</v>
      </c>
      <c r="I146" s="126">
        <v>32000</v>
      </c>
    </row>
    <row r="147" spans="1:9" ht="45">
      <c r="A147" s="13" t="s">
        <v>662</v>
      </c>
      <c r="B147" s="14" t="s">
        <v>487</v>
      </c>
      <c r="C147" s="14" t="s">
        <v>486</v>
      </c>
      <c r="D147" s="14" t="s">
        <v>387</v>
      </c>
      <c r="E147" s="14" t="s">
        <v>468</v>
      </c>
      <c r="F147" s="121">
        <v>129200</v>
      </c>
      <c r="G147" s="121">
        <f t="shared" si="6"/>
        <v>0</v>
      </c>
      <c r="H147" s="121">
        <f t="shared" si="7"/>
        <v>0</v>
      </c>
      <c r="I147" s="126">
        <v>129200</v>
      </c>
    </row>
    <row r="148" spans="1:9" ht="75">
      <c r="A148" s="13" t="s">
        <v>2</v>
      </c>
      <c r="B148" s="14" t="s">
        <v>487</v>
      </c>
      <c r="C148" s="14" t="s">
        <v>486</v>
      </c>
      <c r="D148" s="14" t="s">
        <v>388</v>
      </c>
      <c r="E148" s="14" t="s">
        <v>451</v>
      </c>
      <c r="F148" s="121">
        <f>F149+F153</f>
        <v>5546100</v>
      </c>
      <c r="G148" s="121">
        <f t="shared" si="6"/>
        <v>0</v>
      </c>
      <c r="H148" s="121">
        <f t="shared" si="7"/>
        <v>0</v>
      </c>
      <c r="I148" s="126">
        <f>I149+I153</f>
        <v>5546100</v>
      </c>
    </row>
    <row r="149" spans="1:9" ht="94.5" customHeight="1">
      <c r="A149" s="13" t="s">
        <v>656</v>
      </c>
      <c r="B149" s="14" t="s">
        <v>487</v>
      </c>
      <c r="C149" s="14" t="s">
        <v>486</v>
      </c>
      <c r="D149" s="14" t="s">
        <v>388</v>
      </c>
      <c r="E149" s="14" t="s">
        <v>456</v>
      </c>
      <c r="F149" s="121">
        <f>F150</f>
        <v>5003200</v>
      </c>
      <c r="G149" s="121">
        <f t="shared" si="6"/>
        <v>0</v>
      </c>
      <c r="H149" s="121">
        <f t="shared" si="7"/>
        <v>0</v>
      </c>
      <c r="I149" s="126">
        <f>I150</f>
        <v>5003200</v>
      </c>
    </row>
    <row r="150" spans="1:9" ht="45">
      <c r="A150" s="13" t="s">
        <v>457</v>
      </c>
      <c r="B150" s="14" t="s">
        <v>487</v>
      </c>
      <c r="C150" s="14" t="s">
        <v>486</v>
      </c>
      <c r="D150" s="14" t="s">
        <v>388</v>
      </c>
      <c r="E150" s="14" t="s">
        <v>458</v>
      </c>
      <c r="F150" s="121">
        <f>F151+F152</f>
        <v>5003200</v>
      </c>
      <c r="G150" s="121">
        <f t="shared" si="6"/>
        <v>0</v>
      </c>
      <c r="H150" s="121">
        <f t="shared" si="7"/>
        <v>0</v>
      </c>
      <c r="I150" s="126">
        <f>I151+I152</f>
        <v>5003200</v>
      </c>
    </row>
    <row r="151" spans="1:9" ht="60">
      <c r="A151" s="13" t="s">
        <v>657</v>
      </c>
      <c r="B151" s="14" t="s">
        <v>487</v>
      </c>
      <c r="C151" s="14" t="s">
        <v>486</v>
      </c>
      <c r="D151" s="14" t="s">
        <v>388</v>
      </c>
      <c r="E151" s="14" t="s">
        <v>459</v>
      </c>
      <c r="F151" s="121">
        <v>4593200</v>
      </c>
      <c r="G151" s="121">
        <f t="shared" si="6"/>
        <v>0</v>
      </c>
      <c r="H151" s="121">
        <f t="shared" si="7"/>
        <v>0</v>
      </c>
      <c r="I151" s="126">
        <v>4593200</v>
      </c>
    </row>
    <row r="152" spans="1:9" ht="60">
      <c r="A152" s="13" t="s">
        <v>660</v>
      </c>
      <c r="B152" s="14" t="s">
        <v>487</v>
      </c>
      <c r="C152" s="14" t="s">
        <v>486</v>
      </c>
      <c r="D152" s="14" t="s">
        <v>388</v>
      </c>
      <c r="E152" s="14" t="s">
        <v>462</v>
      </c>
      <c r="F152" s="121">
        <v>410000</v>
      </c>
      <c r="G152" s="121">
        <f t="shared" si="6"/>
        <v>0</v>
      </c>
      <c r="H152" s="121">
        <f t="shared" si="7"/>
        <v>0</v>
      </c>
      <c r="I152" s="126">
        <v>410000</v>
      </c>
    </row>
    <row r="153" spans="1:9" ht="31.5" customHeight="1">
      <c r="A153" s="13" t="s">
        <v>661</v>
      </c>
      <c r="B153" s="14" t="s">
        <v>487</v>
      </c>
      <c r="C153" s="14" t="s">
        <v>486</v>
      </c>
      <c r="D153" s="14" t="s">
        <v>388</v>
      </c>
      <c r="E153" s="14" t="s">
        <v>463</v>
      </c>
      <c r="F153" s="121">
        <f>F154</f>
        <v>542900</v>
      </c>
      <c r="G153" s="121">
        <f t="shared" si="6"/>
        <v>0</v>
      </c>
      <c r="H153" s="121">
        <f t="shared" si="7"/>
        <v>0</v>
      </c>
      <c r="I153" s="126">
        <f>I154</f>
        <v>542900</v>
      </c>
    </row>
    <row r="154" spans="1:9" ht="45">
      <c r="A154" s="13" t="s">
        <v>464</v>
      </c>
      <c r="B154" s="14" t="s">
        <v>487</v>
      </c>
      <c r="C154" s="14" t="s">
        <v>486</v>
      </c>
      <c r="D154" s="14" t="s">
        <v>388</v>
      </c>
      <c r="E154" s="14" t="s">
        <v>465</v>
      </c>
      <c r="F154" s="121">
        <f>F155+F156</f>
        <v>542900</v>
      </c>
      <c r="G154" s="121">
        <f t="shared" si="6"/>
        <v>0</v>
      </c>
      <c r="H154" s="121">
        <f t="shared" si="7"/>
        <v>0</v>
      </c>
      <c r="I154" s="126">
        <f>I155+I156</f>
        <v>542900</v>
      </c>
    </row>
    <row r="155" spans="1:9" ht="45">
      <c r="A155" s="13" t="s">
        <v>466</v>
      </c>
      <c r="B155" s="14" t="s">
        <v>487</v>
      </c>
      <c r="C155" s="14" t="s">
        <v>486</v>
      </c>
      <c r="D155" s="14" t="s">
        <v>388</v>
      </c>
      <c r="E155" s="14" t="s">
        <v>467</v>
      </c>
      <c r="F155" s="121">
        <v>220100</v>
      </c>
      <c r="G155" s="121">
        <f t="shared" si="6"/>
        <v>-50000</v>
      </c>
      <c r="H155" s="121">
        <f t="shared" si="7"/>
        <v>-22.716946842344388</v>
      </c>
      <c r="I155" s="126">
        <v>170100</v>
      </c>
    </row>
    <row r="156" spans="1:9" ht="45">
      <c r="A156" s="13" t="s">
        <v>662</v>
      </c>
      <c r="B156" s="14" t="s">
        <v>487</v>
      </c>
      <c r="C156" s="14" t="s">
        <v>486</v>
      </c>
      <c r="D156" s="14" t="s">
        <v>388</v>
      </c>
      <c r="E156" s="14" t="s">
        <v>468</v>
      </c>
      <c r="F156" s="121">
        <v>322800</v>
      </c>
      <c r="G156" s="121">
        <f t="shared" si="6"/>
        <v>50000</v>
      </c>
      <c r="H156" s="121">
        <f t="shared" si="7"/>
        <v>15.489467162329614</v>
      </c>
      <c r="I156" s="126">
        <v>372800</v>
      </c>
    </row>
    <row r="157" spans="1:9" ht="75">
      <c r="A157" s="13" t="s">
        <v>1</v>
      </c>
      <c r="B157" s="14" t="s">
        <v>487</v>
      </c>
      <c r="C157" s="14" t="s">
        <v>486</v>
      </c>
      <c r="D157" s="14" t="s">
        <v>389</v>
      </c>
      <c r="E157" s="14" t="s">
        <v>451</v>
      </c>
      <c r="F157" s="121">
        <f>F158+F162</f>
        <v>2329300</v>
      </c>
      <c r="G157" s="121">
        <f t="shared" si="6"/>
        <v>0</v>
      </c>
      <c r="H157" s="121">
        <f t="shared" si="7"/>
        <v>0</v>
      </c>
      <c r="I157" s="126">
        <f>I158+I162</f>
        <v>2329300</v>
      </c>
    </row>
    <row r="158" spans="1:9" ht="91.5" customHeight="1">
      <c r="A158" s="13" t="s">
        <v>656</v>
      </c>
      <c r="B158" s="14" t="s">
        <v>487</v>
      </c>
      <c r="C158" s="14" t="s">
        <v>486</v>
      </c>
      <c r="D158" s="14" t="s">
        <v>389</v>
      </c>
      <c r="E158" s="14" t="s">
        <v>456</v>
      </c>
      <c r="F158" s="121">
        <f>F159</f>
        <v>1964400</v>
      </c>
      <c r="G158" s="121">
        <f t="shared" si="6"/>
        <v>0</v>
      </c>
      <c r="H158" s="121">
        <f t="shared" si="7"/>
        <v>0</v>
      </c>
      <c r="I158" s="126">
        <f>I159</f>
        <v>1964400</v>
      </c>
    </row>
    <row r="159" spans="1:9" ht="45">
      <c r="A159" s="13" t="s">
        <v>457</v>
      </c>
      <c r="B159" s="14" t="s">
        <v>487</v>
      </c>
      <c r="C159" s="14" t="s">
        <v>486</v>
      </c>
      <c r="D159" s="14" t="s">
        <v>389</v>
      </c>
      <c r="E159" s="14" t="s">
        <v>458</v>
      </c>
      <c r="F159" s="121">
        <f>F160+F161</f>
        <v>1964400</v>
      </c>
      <c r="G159" s="121">
        <f t="shared" si="6"/>
        <v>0</v>
      </c>
      <c r="H159" s="121">
        <f t="shared" si="7"/>
        <v>0</v>
      </c>
      <c r="I159" s="126">
        <f>I160+I161</f>
        <v>1964400</v>
      </c>
    </row>
    <row r="160" spans="1:9" ht="60">
      <c r="A160" s="13" t="s">
        <v>657</v>
      </c>
      <c r="B160" s="14" t="s">
        <v>487</v>
      </c>
      <c r="C160" s="14" t="s">
        <v>486</v>
      </c>
      <c r="D160" s="14" t="s">
        <v>389</v>
      </c>
      <c r="E160" s="14" t="s">
        <v>459</v>
      </c>
      <c r="F160" s="121">
        <v>1758400</v>
      </c>
      <c r="G160" s="121">
        <f t="shared" si="6"/>
        <v>0</v>
      </c>
      <c r="H160" s="121">
        <f t="shared" si="7"/>
        <v>0</v>
      </c>
      <c r="I160" s="126">
        <v>1758400</v>
      </c>
    </row>
    <row r="161" spans="1:9" ht="60">
      <c r="A161" s="13" t="s">
        <v>660</v>
      </c>
      <c r="B161" s="14" t="s">
        <v>487</v>
      </c>
      <c r="C161" s="14" t="s">
        <v>486</v>
      </c>
      <c r="D161" s="14" t="s">
        <v>389</v>
      </c>
      <c r="E161" s="14" t="s">
        <v>462</v>
      </c>
      <c r="F161" s="121">
        <v>206000</v>
      </c>
      <c r="G161" s="121">
        <f t="shared" si="6"/>
        <v>0</v>
      </c>
      <c r="H161" s="121">
        <f t="shared" si="7"/>
        <v>0</v>
      </c>
      <c r="I161" s="126">
        <v>206000</v>
      </c>
    </row>
    <row r="162" spans="1:9" ht="30" customHeight="1">
      <c r="A162" s="13" t="s">
        <v>661</v>
      </c>
      <c r="B162" s="14" t="s">
        <v>487</v>
      </c>
      <c r="C162" s="14" t="s">
        <v>486</v>
      </c>
      <c r="D162" s="14" t="s">
        <v>389</v>
      </c>
      <c r="E162" s="14" t="s">
        <v>463</v>
      </c>
      <c r="F162" s="121">
        <f>F163</f>
        <v>364900</v>
      </c>
      <c r="G162" s="121">
        <f t="shared" si="6"/>
        <v>0</v>
      </c>
      <c r="H162" s="121">
        <f t="shared" si="7"/>
        <v>0</v>
      </c>
      <c r="I162" s="126">
        <f>I163</f>
        <v>364900</v>
      </c>
    </row>
    <row r="163" spans="1:9" ht="45">
      <c r="A163" s="13" t="s">
        <v>464</v>
      </c>
      <c r="B163" s="14" t="s">
        <v>487</v>
      </c>
      <c r="C163" s="14" t="s">
        <v>486</v>
      </c>
      <c r="D163" s="14" t="s">
        <v>389</v>
      </c>
      <c r="E163" s="14" t="s">
        <v>465</v>
      </c>
      <c r="F163" s="121">
        <f>F164+F165</f>
        <v>364900</v>
      </c>
      <c r="G163" s="121">
        <f t="shared" si="6"/>
        <v>0</v>
      </c>
      <c r="H163" s="121">
        <f t="shared" si="7"/>
        <v>0</v>
      </c>
      <c r="I163" s="126">
        <f>I164+I165</f>
        <v>364900</v>
      </c>
    </row>
    <row r="164" spans="1:9" ht="45">
      <c r="A164" s="13" t="s">
        <v>466</v>
      </c>
      <c r="B164" s="14" t="s">
        <v>487</v>
      </c>
      <c r="C164" s="14" t="s">
        <v>486</v>
      </c>
      <c r="D164" s="14" t="s">
        <v>389</v>
      </c>
      <c r="E164" s="14" t="s">
        <v>467</v>
      </c>
      <c r="F164" s="121">
        <v>193000</v>
      </c>
      <c r="G164" s="121">
        <f t="shared" si="6"/>
        <v>0</v>
      </c>
      <c r="H164" s="121">
        <f t="shared" si="7"/>
        <v>0</v>
      </c>
      <c r="I164" s="126">
        <v>193000</v>
      </c>
    </row>
    <row r="165" spans="1:9" ht="45">
      <c r="A165" s="13" t="s">
        <v>662</v>
      </c>
      <c r="B165" s="14" t="s">
        <v>487</v>
      </c>
      <c r="C165" s="14" t="s">
        <v>486</v>
      </c>
      <c r="D165" s="14" t="s">
        <v>389</v>
      </c>
      <c r="E165" s="14" t="s">
        <v>468</v>
      </c>
      <c r="F165" s="121">
        <v>171900</v>
      </c>
      <c r="G165" s="121">
        <f t="shared" si="6"/>
        <v>0</v>
      </c>
      <c r="H165" s="121">
        <f t="shared" si="7"/>
        <v>0</v>
      </c>
      <c r="I165" s="126">
        <v>171900</v>
      </c>
    </row>
    <row r="166" spans="1:9" ht="90">
      <c r="A166" s="13" t="s">
        <v>3</v>
      </c>
      <c r="B166" s="14" t="s">
        <v>487</v>
      </c>
      <c r="C166" s="14" t="s">
        <v>486</v>
      </c>
      <c r="D166" s="14" t="s">
        <v>390</v>
      </c>
      <c r="E166" s="14" t="s">
        <v>451</v>
      </c>
      <c r="F166" s="121">
        <f>F167+F171</f>
        <v>10409400</v>
      </c>
      <c r="G166" s="121">
        <f t="shared" si="6"/>
        <v>0</v>
      </c>
      <c r="H166" s="121">
        <f t="shared" si="7"/>
        <v>0</v>
      </c>
      <c r="I166" s="126">
        <f>I167+I171</f>
        <v>10409400</v>
      </c>
    </row>
    <row r="167" spans="1:9" ht="91.5" customHeight="1">
      <c r="A167" s="13" t="s">
        <v>656</v>
      </c>
      <c r="B167" s="14" t="s">
        <v>487</v>
      </c>
      <c r="C167" s="14" t="s">
        <v>486</v>
      </c>
      <c r="D167" s="14" t="s">
        <v>390</v>
      </c>
      <c r="E167" s="14" t="s">
        <v>456</v>
      </c>
      <c r="F167" s="121">
        <f>F168</f>
        <v>7672300</v>
      </c>
      <c r="G167" s="121">
        <f t="shared" si="6"/>
        <v>0</v>
      </c>
      <c r="H167" s="121">
        <f t="shared" si="7"/>
        <v>0</v>
      </c>
      <c r="I167" s="126">
        <f>I168</f>
        <v>7672300</v>
      </c>
    </row>
    <row r="168" spans="1:9" ht="45">
      <c r="A168" s="13" t="s">
        <v>457</v>
      </c>
      <c r="B168" s="14" t="s">
        <v>487</v>
      </c>
      <c r="C168" s="14" t="s">
        <v>486</v>
      </c>
      <c r="D168" s="14" t="s">
        <v>390</v>
      </c>
      <c r="E168" s="14" t="s">
        <v>458</v>
      </c>
      <c r="F168" s="121">
        <f>F169+F170</f>
        <v>7672300</v>
      </c>
      <c r="G168" s="121">
        <f t="shared" si="6"/>
        <v>0</v>
      </c>
      <c r="H168" s="121">
        <f t="shared" si="7"/>
        <v>0</v>
      </c>
      <c r="I168" s="126">
        <f>I169+I170</f>
        <v>7672300</v>
      </c>
    </row>
    <row r="169" spans="1:9" ht="60">
      <c r="A169" s="13" t="s">
        <v>657</v>
      </c>
      <c r="B169" s="14" t="s">
        <v>487</v>
      </c>
      <c r="C169" s="14" t="s">
        <v>486</v>
      </c>
      <c r="D169" s="14" t="s">
        <v>390</v>
      </c>
      <c r="E169" s="14" t="s">
        <v>459</v>
      </c>
      <c r="F169" s="121">
        <v>7355300</v>
      </c>
      <c r="G169" s="121">
        <f t="shared" si="6"/>
        <v>0</v>
      </c>
      <c r="H169" s="121">
        <f t="shared" si="7"/>
        <v>0</v>
      </c>
      <c r="I169" s="126">
        <v>7355300</v>
      </c>
    </row>
    <row r="170" spans="1:9" ht="60">
      <c r="A170" s="13" t="s">
        <v>660</v>
      </c>
      <c r="B170" s="14" t="s">
        <v>487</v>
      </c>
      <c r="C170" s="14" t="s">
        <v>486</v>
      </c>
      <c r="D170" s="14" t="s">
        <v>390</v>
      </c>
      <c r="E170" s="14" t="s">
        <v>462</v>
      </c>
      <c r="F170" s="121">
        <v>317000</v>
      </c>
      <c r="G170" s="121">
        <f t="shared" si="6"/>
        <v>0</v>
      </c>
      <c r="H170" s="121">
        <f t="shared" si="7"/>
        <v>0</v>
      </c>
      <c r="I170" s="126">
        <v>317000</v>
      </c>
    </row>
    <row r="171" spans="1:9" ht="28.5" customHeight="1">
      <c r="A171" s="13" t="s">
        <v>661</v>
      </c>
      <c r="B171" s="14" t="s">
        <v>487</v>
      </c>
      <c r="C171" s="14" t="s">
        <v>486</v>
      </c>
      <c r="D171" s="14" t="s">
        <v>390</v>
      </c>
      <c r="E171" s="14" t="s">
        <v>463</v>
      </c>
      <c r="F171" s="121">
        <f>F172</f>
        <v>2737100</v>
      </c>
      <c r="G171" s="121">
        <f t="shared" si="6"/>
        <v>0</v>
      </c>
      <c r="H171" s="121">
        <f t="shared" si="7"/>
        <v>0</v>
      </c>
      <c r="I171" s="126">
        <f>I172</f>
        <v>2737100</v>
      </c>
    </row>
    <row r="172" spans="1:9" ht="45">
      <c r="A172" s="13" t="s">
        <v>464</v>
      </c>
      <c r="B172" s="14" t="s">
        <v>487</v>
      </c>
      <c r="C172" s="14" t="s">
        <v>486</v>
      </c>
      <c r="D172" s="14" t="s">
        <v>390</v>
      </c>
      <c r="E172" s="14" t="s">
        <v>465</v>
      </c>
      <c r="F172" s="121">
        <f>F173+F174</f>
        <v>2737100</v>
      </c>
      <c r="G172" s="121">
        <f t="shared" si="6"/>
        <v>0</v>
      </c>
      <c r="H172" s="121">
        <f t="shared" si="7"/>
        <v>0</v>
      </c>
      <c r="I172" s="126">
        <f>I173+I174</f>
        <v>2737100</v>
      </c>
    </row>
    <row r="173" spans="1:9" ht="45">
      <c r="A173" s="13" t="s">
        <v>466</v>
      </c>
      <c r="B173" s="14" t="s">
        <v>487</v>
      </c>
      <c r="C173" s="14" t="s">
        <v>486</v>
      </c>
      <c r="D173" s="14" t="s">
        <v>390</v>
      </c>
      <c r="E173" s="14" t="s">
        <v>467</v>
      </c>
      <c r="F173" s="121">
        <v>693000</v>
      </c>
      <c r="G173" s="121">
        <f t="shared" si="6"/>
        <v>0</v>
      </c>
      <c r="H173" s="121">
        <f t="shared" si="7"/>
        <v>0</v>
      </c>
      <c r="I173" s="126">
        <v>693000</v>
      </c>
    </row>
    <row r="174" spans="1:9" ht="45">
      <c r="A174" s="13" t="s">
        <v>662</v>
      </c>
      <c r="B174" s="14" t="s">
        <v>487</v>
      </c>
      <c r="C174" s="14" t="s">
        <v>486</v>
      </c>
      <c r="D174" s="14" t="s">
        <v>390</v>
      </c>
      <c r="E174" s="14" t="s">
        <v>468</v>
      </c>
      <c r="F174" s="121">
        <v>2044100</v>
      </c>
      <c r="G174" s="121">
        <f t="shared" si="6"/>
        <v>0</v>
      </c>
      <c r="H174" s="121">
        <f t="shared" si="7"/>
        <v>0</v>
      </c>
      <c r="I174" s="126">
        <v>2044100</v>
      </c>
    </row>
    <row r="175" spans="1:9" ht="30">
      <c r="A175" s="13" t="s">
        <v>496</v>
      </c>
      <c r="B175" s="14" t="s">
        <v>487</v>
      </c>
      <c r="C175" s="14" t="s">
        <v>497</v>
      </c>
      <c r="D175" s="14" t="s">
        <v>451</v>
      </c>
      <c r="E175" s="14" t="s">
        <v>451</v>
      </c>
      <c r="F175" s="121">
        <f>F176+F188</f>
        <v>711500</v>
      </c>
      <c r="G175" s="121">
        <f t="shared" si="6"/>
        <v>0</v>
      </c>
      <c r="H175" s="121">
        <f t="shared" si="7"/>
        <v>0</v>
      </c>
      <c r="I175" s="126">
        <f>I176+I188</f>
        <v>711500</v>
      </c>
    </row>
    <row r="176" spans="1:9" ht="60">
      <c r="A176" s="13" t="s">
        <v>498</v>
      </c>
      <c r="B176" s="14" t="s">
        <v>487</v>
      </c>
      <c r="C176" s="14" t="s">
        <v>499</v>
      </c>
      <c r="D176" s="14" t="s">
        <v>451</v>
      </c>
      <c r="E176" s="14" t="s">
        <v>451</v>
      </c>
      <c r="F176" s="121">
        <f>F177</f>
        <v>281000</v>
      </c>
      <c r="G176" s="121">
        <f t="shared" si="6"/>
        <v>0</v>
      </c>
      <c r="H176" s="121">
        <f t="shared" si="7"/>
        <v>0</v>
      </c>
      <c r="I176" s="126">
        <f>I177</f>
        <v>281000</v>
      </c>
    </row>
    <row r="177" spans="1:9" ht="90">
      <c r="A177" s="13" t="s">
        <v>680</v>
      </c>
      <c r="B177" s="14" t="s">
        <v>487</v>
      </c>
      <c r="C177" s="14" t="s">
        <v>499</v>
      </c>
      <c r="D177" s="14" t="s">
        <v>681</v>
      </c>
      <c r="E177" s="14" t="s">
        <v>451</v>
      </c>
      <c r="F177" s="121">
        <f>F178+F183</f>
        <v>281000</v>
      </c>
      <c r="G177" s="121">
        <f t="shared" si="6"/>
        <v>0</v>
      </c>
      <c r="H177" s="121">
        <f t="shared" si="7"/>
        <v>0</v>
      </c>
      <c r="I177" s="126">
        <f>I178+I183</f>
        <v>281000</v>
      </c>
    </row>
    <row r="178" spans="1:9" ht="147.75" customHeight="1">
      <c r="A178" s="15" t="s">
        <v>391</v>
      </c>
      <c r="B178" s="14" t="s">
        <v>487</v>
      </c>
      <c r="C178" s="14" t="s">
        <v>499</v>
      </c>
      <c r="D178" s="14" t="s">
        <v>392</v>
      </c>
      <c r="E178" s="14" t="s">
        <v>451</v>
      </c>
      <c r="F178" s="121">
        <f>F179</f>
        <v>221000</v>
      </c>
      <c r="G178" s="121">
        <f t="shared" si="6"/>
        <v>0</v>
      </c>
      <c r="H178" s="121">
        <f t="shared" si="7"/>
        <v>0</v>
      </c>
      <c r="I178" s="126">
        <f>I179</f>
        <v>221000</v>
      </c>
    </row>
    <row r="179" spans="1:9" ht="166.5" customHeight="1">
      <c r="A179" s="15" t="s">
        <v>393</v>
      </c>
      <c r="B179" s="14" t="s">
        <v>487</v>
      </c>
      <c r="C179" s="14" t="s">
        <v>499</v>
      </c>
      <c r="D179" s="14" t="s">
        <v>394</v>
      </c>
      <c r="E179" s="14" t="s">
        <v>451</v>
      </c>
      <c r="F179" s="121">
        <f>F180</f>
        <v>221000</v>
      </c>
      <c r="G179" s="121">
        <f t="shared" si="6"/>
        <v>0</v>
      </c>
      <c r="H179" s="121">
        <f t="shared" si="7"/>
        <v>0</v>
      </c>
      <c r="I179" s="126">
        <f>I180</f>
        <v>221000</v>
      </c>
    </row>
    <row r="180" spans="1:9" ht="32.25" customHeight="1">
      <c r="A180" s="13" t="s">
        <v>661</v>
      </c>
      <c r="B180" s="14" t="s">
        <v>487</v>
      </c>
      <c r="C180" s="14" t="s">
        <v>499</v>
      </c>
      <c r="D180" s="14" t="s">
        <v>394</v>
      </c>
      <c r="E180" s="14" t="s">
        <v>463</v>
      </c>
      <c r="F180" s="121">
        <f>F181</f>
        <v>221000</v>
      </c>
      <c r="G180" s="121">
        <f t="shared" si="6"/>
        <v>0</v>
      </c>
      <c r="H180" s="121">
        <f t="shared" si="7"/>
        <v>0</v>
      </c>
      <c r="I180" s="126">
        <f>I181</f>
        <v>221000</v>
      </c>
    </row>
    <row r="181" spans="1:9" ht="45">
      <c r="A181" s="13" t="s">
        <v>464</v>
      </c>
      <c r="B181" s="14" t="s">
        <v>487</v>
      </c>
      <c r="C181" s="14" t="s">
        <v>499</v>
      </c>
      <c r="D181" s="14" t="s">
        <v>394</v>
      </c>
      <c r="E181" s="14" t="s">
        <v>465</v>
      </c>
      <c r="F181" s="121">
        <f>F182</f>
        <v>221000</v>
      </c>
      <c r="G181" s="121">
        <f t="shared" si="6"/>
        <v>0</v>
      </c>
      <c r="H181" s="121">
        <f t="shared" si="7"/>
        <v>0</v>
      </c>
      <c r="I181" s="126">
        <f>I182</f>
        <v>221000</v>
      </c>
    </row>
    <row r="182" spans="1:9" ht="45">
      <c r="A182" s="13" t="s">
        <v>662</v>
      </c>
      <c r="B182" s="14" t="s">
        <v>487</v>
      </c>
      <c r="C182" s="14" t="s">
        <v>499</v>
      </c>
      <c r="D182" s="14" t="s">
        <v>394</v>
      </c>
      <c r="E182" s="14" t="s">
        <v>468</v>
      </c>
      <c r="F182" s="121">
        <v>221000</v>
      </c>
      <c r="G182" s="121">
        <f t="shared" si="6"/>
        <v>0</v>
      </c>
      <c r="H182" s="121">
        <f t="shared" si="7"/>
        <v>0</v>
      </c>
      <c r="I182" s="126">
        <v>221000</v>
      </c>
    </row>
    <row r="183" spans="1:9" ht="135">
      <c r="A183" s="13" t="s">
        <v>682</v>
      </c>
      <c r="B183" s="14" t="s">
        <v>487</v>
      </c>
      <c r="C183" s="14" t="s">
        <v>499</v>
      </c>
      <c r="D183" s="14" t="s">
        <v>683</v>
      </c>
      <c r="E183" s="14" t="s">
        <v>451</v>
      </c>
      <c r="F183" s="121">
        <f>F184</f>
        <v>60000</v>
      </c>
      <c r="G183" s="121">
        <f t="shared" si="6"/>
        <v>0</v>
      </c>
      <c r="H183" s="121">
        <f t="shared" si="7"/>
        <v>0</v>
      </c>
      <c r="I183" s="126">
        <f>I184</f>
        <v>60000</v>
      </c>
    </row>
    <row r="184" spans="1:9" ht="138" customHeight="1">
      <c r="A184" s="15" t="s">
        <v>684</v>
      </c>
      <c r="B184" s="14" t="s">
        <v>487</v>
      </c>
      <c r="C184" s="14" t="s">
        <v>499</v>
      </c>
      <c r="D184" s="14" t="s">
        <v>685</v>
      </c>
      <c r="E184" s="14" t="s">
        <v>451</v>
      </c>
      <c r="F184" s="121">
        <f>F185</f>
        <v>60000</v>
      </c>
      <c r="G184" s="121">
        <f t="shared" si="6"/>
        <v>0</v>
      </c>
      <c r="H184" s="121">
        <f t="shared" si="7"/>
        <v>0</v>
      </c>
      <c r="I184" s="126">
        <f>I185</f>
        <v>60000</v>
      </c>
    </row>
    <row r="185" spans="1:9" ht="30.75" customHeight="1">
      <c r="A185" s="13" t="s">
        <v>661</v>
      </c>
      <c r="B185" s="14" t="s">
        <v>487</v>
      </c>
      <c r="C185" s="14" t="s">
        <v>499</v>
      </c>
      <c r="D185" s="14" t="s">
        <v>685</v>
      </c>
      <c r="E185" s="14" t="s">
        <v>463</v>
      </c>
      <c r="F185" s="121">
        <f>F186</f>
        <v>60000</v>
      </c>
      <c r="G185" s="121">
        <f t="shared" si="6"/>
        <v>0</v>
      </c>
      <c r="H185" s="121">
        <f t="shared" si="7"/>
        <v>0</v>
      </c>
      <c r="I185" s="126">
        <f>I186</f>
        <v>60000</v>
      </c>
    </row>
    <row r="186" spans="1:9" ht="45">
      <c r="A186" s="13" t="s">
        <v>464</v>
      </c>
      <c r="B186" s="14" t="s">
        <v>487</v>
      </c>
      <c r="C186" s="14" t="s">
        <v>499</v>
      </c>
      <c r="D186" s="14" t="s">
        <v>685</v>
      </c>
      <c r="E186" s="14" t="s">
        <v>465</v>
      </c>
      <c r="F186" s="121">
        <f>F187</f>
        <v>60000</v>
      </c>
      <c r="G186" s="121">
        <f t="shared" si="6"/>
        <v>0</v>
      </c>
      <c r="H186" s="121">
        <f t="shared" si="7"/>
        <v>0</v>
      </c>
      <c r="I186" s="126">
        <f>I187</f>
        <v>60000</v>
      </c>
    </row>
    <row r="187" spans="1:9" ht="45">
      <c r="A187" s="13" t="s">
        <v>662</v>
      </c>
      <c r="B187" s="14" t="s">
        <v>487</v>
      </c>
      <c r="C187" s="14" t="s">
        <v>499</v>
      </c>
      <c r="D187" s="14" t="s">
        <v>685</v>
      </c>
      <c r="E187" s="14" t="s">
        <v>468</v>
      </c>
      <c r="F187" s="121">
        <v>60000</v>
      </c>
      <c r="G187" s="121">
        <f t="shared" si="6"/>
        <v>0</v>
      </c>
      <c r="H187" s="121">
        <f t="shared" si="7"/>
        <v>0</v>
      </c>
      <c r="I187" s="126">
        <v>60000</v>
      </c>
    </row>
    <row r="188" spans="1:9" ht="45">
      <c r="A188" s="13" t="s">
        <v>500</v>
      </c>
      <c r="B188" s="14" t="s">
        <v>487</v>
      </c>
      <c r="C188" s="14" t="s">
        <v>501</v>
      </c>
      <c r="D188" s="14" t="s">
        <v>451</v>
      </c>
      <c r="E188" s="14" t="s">
        <v>451</v>
      </c>
      <c r="F188" s="121">
        <f>F189+F204</f>
        <v>430500</v>
      </c>
      <c r="G188" s="121">
        <f t="shared" si="6"/>
        <v>0</v>
      </c>
      <c r="H188" s="121">
        <f t="shared" si="7"/>
        <v>0</v>
      </c>
      <c r="I188" s="126">
        <f>I189+I204</f>
        <v>430500</v>
      </c>
    </row>
    <row r="189" spans="1:9" ht="120">
      <c r="A189" s="13" t="s">
        <v>395</v>
      </c>
      <c r="B189" s="14" t="s">
        <v>487</v>
      </c>
      <c r="C189" s="14" t="s">
        <v>501</v>
      </c>
      <c r="D189" s="14" t="s">
        <v>396</v>
      </c>
      <c r="E189" s="14" t="s">
        <v>451</v>
      </c>
      <c r="F189" s="121">
        <f>F190+F199</f>
        <v>320000</v>
      </c>
      <c r="G189" s="121">
        <f t="shared" si="6"/>
        <v>0</v>
      </c>
      <c r="H189" s="121">
        <f t="shared" si="7"/>
        <v>0</v>
      </c>
      <c r="I189" s="126">
        <f>I190+I199</f>
        <v>320000</v>
      </c>
    </row>
    <row r="190" spans="1:9" ht="134.25" customHeight="1">
      <c r="A190" s="15" t="s">
        <v>808</v>
      </c>
      <c r="B190" s="14" t="s">
        <v>487</v>
      </c>
      <c r="C190" s="14" t="s">
        <v>501</v>
      </c>
      <c r="D190" s="14" t="s">
        <v>809</v>
      </c>
      <c r="E190" s="14" t="s">
        <v>451</v>
      </c>
      <c r="F190" s="121">
        <f>F191+F195</f>
        <v>300000</v>
      </c>
      <c r="G190" s="121">
        <f t="shared" si="6"/>
        <v>0</v>
      </c>
      <c r="H190" s="121">
        <f t="shared" si="7"/>
        <v>0</v>
      </c>
      <c r="I190" s="126">
        <f>I191+I195</f>
        <v>300000</v>
      </c>
    </row>
    <row r="191" spans="1:9" ht="182.25" customHeight="1">
      <c r="A191" s="15" t="s">
        <v>810</v>
      </c>
      <c r="B191" s="14" t="s">
        <v>487</v>
      </c>
      <c r="C191" s="14" t="s">
        <v>501</v>
      </c>
      <c r="D191" s="14" t="s">
        <v>811</v>
      </c>
      <c r="E191" s="14" t="s">
        <v>451</v>
      </c>
      <c r="F191" s="121">
        <f>F192</f>
        <v>90000</v>
      </c>
      <c r="G191" s="121">
        <f t="shared" si="6"/>
        <v>0</v>
      </c>
      <c r="H191" s="121">
        <f t="shared" si="7"/>
        <v>0</v>
      </c>
      <c r="I191" s="126">
        <f>I192</f>
        <v>90000</v>
      </c>
    </row>
    <row r="192" spans="1:9" ht="32.25" customHeight="1">
      <c r="A192" s="13" t="s">
        <v>661</v>
      </c>
      <c r="B192" s="14" t="s">
        <v>487</v>
      </c>
      <c r="C192" s="14" t="s">
        <v>501</v>
      </c>
      <c r="D192" s="14" t="s">
        <v>811</v>
      </c>
      <c r="E192" s="14" t="s">
        <v>463</v>
      </c>
      <c r="F192" s="121">
        <f>F193</f>
        <v>90000</v>
      </c>
      <c r="G192" s="121">
        <f t="shared" si="6"/>
        <v>0</v>
      </c>
      <c r="H192" s="121">
        <f t="shared" si="7"/>
        <v>0</v>
      </c>
      <c r="I192" s="126">
        <f>I193</f>
        <v>90000</v>
      </c>
    </row>
    <row r="193" spans="1:9" ht="45">
      <c r="A193" s="13" t="s">
        <v>464</v>
      </c>
      <c r="B193" s="14" t="s">
        <v>487</v>
      </c>
      <c r="C193" s="14" t="s">
        <v>501</v>
      </c>
      <c r="D193" s="14" t="s">
        <v>811</v>
      </c>
      <c r="E193" s="14" t="s">
        <v>465</v>
      </c>
      <c r="F193" s="121">
        <f>F194</f>
        <v>90000</v>
      </c>
      <c r="G193" s="121">
        <f t="shared" si="6"/>
        <v>0</v>
      </c>
      <c r="H193" s="121">
        <f t="shared" si="7"/>
        <v>0</v>
      </c>
      <c r="I193" s="126">
        <f>I194</f>
        <v>90000</v>
      </c>
    </row>
    <row r="194" spans="1:9" ht="45">
      <c r="A194" s="13" t="s">
        <v>662</v>
      </c>
      <c r="B194" s="14" t="s">
        <v>487</v>
      </c>
      <c r="C194" s="14" t="s">
        <v>501</v>
      </c>
      <c r="D194" s="14" t="s">
        <v>811</v>
      </c>
      <c r="E194" s="14" t="s">
        <v>468</v>
      </c>
      <c r="F194" s="121">
        <v>90000</v>
      </c>
      <c r="G194" s="121">
        <f t="shared" si="6"/>
        <v>0</v>
      </c>
      <c r="H194" s="121">
        <f t="shared" si="7"/>
        <v>0</v>
      </c>
      <c r="I194" s="126">
        <v>90000</v>
      </c>
    </row>
    <row r="195" spans="1:9" ht="180">
      <c r="A195" s="15" t="s">
        <v>812</v>
      </c>
      <c r="B195" s="14" t="s">
        <v>487</v>
      </c>
      <c r="C195" s="14" t="s">
        <v>501</v>
      </c>
      <c r="D195" s="14" t="s">
        <v>813</v>
      </c>
      <c r="E195" s="14" t="s">
        <v>451</v>
      </c>
      <c r="F195" s="121">
        <f>F196</f>
        <v>210000</v>
      </c>
      <c r="G195" s="121">
        <f t="shared" si="6"/>
        <v>0</v>
      </c>
      <c r="H195" s="121">
        <f t="shared" si="7"/>
        <v>0</v>
      </c>
      <c r="I195" s="126">
        <f>I196</f>
        <v>210000</v>
      </c>
    </row>
    <row r="196" spans="1:9" ht="45">
      <c r="A196" s="13" t="s">
        <v>661</v>
      </c>
      <c r="B196" s="14" t="s">
        <v>487</v>
      </c>
      <c r="C196" s="14" t="s">
        <v>501</v>
      </c>
      <c r="D196" s="14" t="s">
        <v>813</v>
      </c>
      <c r="E196" s="14" t="s">
        <v>463</v>
      </c>
      <c r="F196" s="121">
        <f>F197</f>
        <v>210000</v>
      </c>
      <c r="G196" s="121">
        <f t="shared" si="6"/>
        <v>0</v>
      </c>
      <c r="H196" s="121">
        <f t="shared" si="7"/>
        <v>0</v>
      </c>
      <c r="I196" s="126">
        <f>I197</f>
        <v>210000</v>
      </c>
    </row>
    <row r="197" spans="1:9" ht="45">
      <c r="A197" s="13" t="s">
        <v>464</v>
      </c>
      <c r="B197" s="14" t="s">
        <v>487</v>
      </c>
      <c r="C197" s="14" t="s">
        <v>501</v>
      </c>
      <c r="D197" s="14" t="s">
        <v>813</v>
      </c>
      <c r="E197" s="14" t="s">
        <v>465</v>
      </c>
      <c r="F197" s="121">
        <f>F198</f>
        <v>210000</v>
      </c>
      <c r="G197" s="121">
        <f t="shared" si="6"/>
        <v>0</v>
      </c>
      <c r="H197" s="121">
        <f t="shared" si="7"/>
        <v>0</v>
      </c>
      <c r="I197" s="126">
        <f>I198</f>
        <v>210000</v>
      </c>
    </row>
    <row r="198" spans="1:9" ht="45">
      <c r="A198" s="13" t="s">
        <v>662</v>
      </c>
      <c r="B198" s="14" t="s">
        <v>487</v>
      </c>
      <c r="C198" s="14" t="s">
        <v>501</v>
      </c>
      <c r="D198" s="14" t="s">
        <v>813</v>
      </c>
      <c r="E198" s="14" t="s">
        <v>468</v>
      </c>
      <c r="F198" s="121">
        <v>210000</v>
      </c>
      <c r="G198" s="121">
        <f t="shared" si="6"/>
        <v>0</v>
      </c>
      <c r="H198" s="121">
        <f t="shared" si="7"/>
        <v>0</v>
      </c>
      <c r="I198" s="126">
        <v>210000</v>
      </c>
    </row>
    <row r="199" spans="1:9" ht="180">
      <c r="A199" s="15" t="s">
        <v>814</v>
      </c>
      <c r="B199" s="14" t="s">
        <v>487</v>
      </c>
      <c r="C199" s="14" t="s">
        <v>501</v>
      </c>
      <c r="D199" s="14" t="s">
        <v>815</v>
      </c>
      <c r="E199" s="14" t="s">
        <v>451</v>
      </c>
      <c r="F199" s="121">
        <f>F200</f>
        <v>20000</v>
      </c>
      <c r="G199" s="121">
        <f t="shared" si="6"/>
        <v>0</v>
      </c>
      <c r="H199" s="121">
        <f t="shared" si="7"/>
        <v>0</v>
      </c>
      <c r="I199" s="126">
        <f>I200</f>
        <v>20000</v>
      </c>
    </row>
    <row r="200" spans="1:9" ht="182.25" customHeight="1">
      <c r="A200" s="15" t="s">
        <v>816</v>
      </c>
      <c r="B200" s="14" t="s">
        <v>487</v>
      </c>
      <c r="C200" s="14" t="s">
        <v>501</v>
      </c>
      <c r="D200" s="14" t="s">
        <v>817</v>
      </c>
      <c r="E200" s="14" t="s">
        <v>451</v>
      </c>
      <c r="F200" s="121">
        <f>F201</f>
        <v>20000</v>
      </c>
      <c r="G200" s="121">
        <f t="shared" si="6"/>
        <v>0</v>
      </c>
      <c r="H200" s="121">
        <f t="shared" si="7"/>
        <v>0</v>
      </c>
      <c r="I200" s="126">
        <f>I201</f>
        <v>20000</v>
      </c>
    </row>
    <row r="201" spans="1:9" ht="30.75" customHeight="1">
      <c r="A201" s="13" t="s">
        <v>661</v>
      </c>
      <c r="B201" s="14" t="s">
        <v>487</v>
      </c>
      <c r="C201" s="14" t="s">
        <v>501</v>
      </c>
      <c r="D201" s="14" t="s">
        <v>817</v>
      </c>
      <c r="E201" s="14" t="s">
        <v>463</v>
      </c>
      <c r="F201" s="121">
        <f>F202</f>
        <v>20000</v>
      </c>
      <c r="G201" s="121">
        <f t="shared" si="6"/>
        <v>0</v>
      </c>
      <c r="H201" s="121">
        <f t="shared" si="7"/>
        <v>0</v>
      </c>
      <c r="I201" s="126">
        <f>I202</f>
        <v>20000</v>
      </c>
    </row>
    <row r="202" spans="1:9" ht="45">
      <c r="A202" s="13" t="s">
        <v>464</v>
      </c>
      <c r="B202" s="14" t="s">
        <v>487</v>
      </c>
      <c r="C202" s="14" t="s">
        <v>501</v>
      </c>
      <c r="D202" s="14" t="s">
        <v>817</v>
      </c>
      <c r="E202" s="14" t="s">
        <v>465</v>
      </c>
      <c r="F202" s="121">
        <f>F203</f>
        <v>20000</v>
      </c>
      <c r="G202" s="121">
        <f t="shared" si="6"/>
        <v>0</v>
      </c>
      <c r="H202" s="121">
        <f t="shared" si="7"/>
        <v>0</v>
      </c>
      <c r="I202" s="126">
        <f>I203</f>
        <v>20000</v>
      </c>
    </row>
    <row r="203" spans="1:9" ht="45">
      <c r="A203" s="13" t="s">
        <v>662</v>
      </c>
      <c r="B203" s="14" t="s">
        <v>487</v>
      </c>
      <c r="C203" s="14" t="s">
        <v>501</v>
      </c>
      <c r="D203" s="14" t="s">
        <v>817</v>
      </c>
      <c r="E203" s="14" t="s">
        <v>468</v>
      </c>
      <c r="F203" s="121">
        <v>20000</v>
      </c>
      <c r="G203" s="121">
        <f t="shared" si="6"/>
        <v>0</v>
      </c>
      <c r="H203" s="121">
        <f t="shared" si="7"/>
        <v>0</v>
      </c>
      <c r="I203" s="126">
        <v>20000</v>
      </c>
    </row>
    <row r="204" spans="1:9" ht="90">
      <c r="A204" s="13" t="s">
        <v>680</v>
      </c>
      <c r="B204" s="14" t="s">
        <v>487</v>
      </c>
      <c r="C204" s="14" t="s">
        <v>501</v>
      </c>
      <c r="D204" s="14" t="s">
        <v>681</v>
      </c>
      <c r="E204" s="14" t="s">
        <v>451</v>
      </c>
      <c r="F204" s="121">
        <f>F205</f>
        <v>110500</v>
      </c>
      <c r="G204" s="121">
        <f t="shared" si="6"/>
        <v>0</v>
      </c>
      <c r="H204" s="121">
        <f t="shared" si="7"/>
        <v>0</v>
      </c>
      <c r="I204" s="126">
        <f>I205</f>
        <v>110500</v>
      </c>
    </row>
    <row r="205" spans="1:9" ht="165">
      <c r="A205" s="15" t="s">
        <v>391</v>
      </c>
      <c r="B205" s="14" t="s">
        <v>487</v>
      </c>
      <c r="C205" s="14" t="s">
        <v>501</v>
      </c>
      <c r="D205" s="14" t="s">
        <v>392</v>
      </c>
      <c r="E205" s="14" t="s">
        <v>451</v>
      </c>
      <c r="F205" s="121">
        <f>F206+F210</f>
        <v>110500</v>
      </c>
      <c r="G205" s="121">
        <f t="shared" ref="G205:G268" si="8">I205-F205</f>
        <v>0</v>
      </c>
      <c r="H205" s="121">
        <f t="shared" si="7"/>
        <v>0</v>
      </c>
      <c r="I205" s="126">
        <f>I206+I210</f>
        <v>110500</v>
      </c>
    </row>
    <row r="206" spans="1:9" ht="168.75" customHeight="1">
      <c r="A206" s="15" t="s">
        <v>393</v>
      </c>
      <c r="B206" s="14" t="s">
        <v>487</v>
      </c>
      <c r="C206" s="14" t="s">
        <v>501</v>
      </c>
      <c r="D206" s="14" t="s">
        <v>394</v>
      </c>
      <c r="E206" s="14" t="s">
        <v>451</v>
      </c>
      <c r="F206" s="121">
        <f>F207</f>
        <v>11100</v>
      </c>
      <c r="G206" s="121">
        <f t="shared" si="8"/>
        <v>0</v>
      </c>
      <c r="H206" s="121">
        <f t="shared" si="7"/>
        <v>0</v>
      </c>
      <c r="I206" s="126">
        <f>I207</f>
        <v>11100</v>
      </c>
    </row>
    <row r="207" spans="1:9" ht="29.25" customHeight="1">
      <c r="A207" s="13" t="s">
        <v>661</v>
      </c>
      <c r="B207" s="14" t="s">
        <v>487</v>
      </c>
      <c r="C207" s="14" t="s">
        <v>501</v>
      </c>
      <c r="D207" s="14" t="s">
        <v>394</v>
      </c>
      <c r="E207" s="14" t="s">
        <v>463</v>
      </c>
      <c r="F207" s="121">
        <f>F208</f>
        <v>11100</v>
      </c>
      <c r="G207" s="121">
        <f t="shared" si="8"/>
        <v>0</v>
      </c>
      <c r="H207" s="121">
        <f t="shared" ref="H207:H263" si="9">G207/F207*100</f>
        <v>0</v>
      </c>
      <c r="I207" s="126">
        <f>I208</f>
        <v>11100</v>
      </c>
    </row>
    <row r="208" spans="1:9" ht="45">
      <c r="A208" s="13" t="s">
        <v>464</v>
      </c>
      <c r="B208" s="14" t="s">
        <v>487</v>
      </c>
      <c r="C208" s="14" t="s">
        <v>501</v>
      </c>
      <c r="D208" s="14" t="s">
        <v>394</v>
      </c>
      <c r="E208" s="14" t="s">
        <v>465</v>
      </c>
      <c r="F208" s="121">
        <f>F209</f>
        <v>11100</v>
      </c>
      <c r="G208" s="121">
        <f t="shared" si="8"/>
        <v>0</v>
      </c>
      <c r="H208" s="121">
        <f t="shared" si="9"/>
        <v>0</v>
      </c>
      <c r="I208" s="126">
        <f>I209</f>
        <v>11100</v>
      </c>
    </row>
    <row r="209" spans="1:9" ht="45">
      <c r="A209" s="13" t="s">
        <v>662</v>
      </c>
      <c r="B209" s="14" t="s">
        <v>487</v>
      </c>
      <c r="C209" s="14" t="s">
        <v>501</v>
      </c>
      <c r="D209" s="14" t="s">
        <v>394</v>
      </c>
      <c r="E209" s="14" t="s">
        <v>468</v>
      </c>
      <c r="F209" s="121">
        <v>11100</v>
      </c>
      <c r="G209" s="121">
        <f t="shared" si="8"/>
        <v>0</v>
      </c>
      <c r="H209" s="121">
        <f t="shared" si="9"/>
        <v>0</v>
      </c>
      <c r="I209" s="126">
        <v>11100</v>
      </c>
    </row>
    <row r="210" spans="1:9" ht="225">
      <c r="A210" s="15" t="s">
        <v>818</v>
      </c>
      <c r="B210" s="14" t="s">
        <v>487</v>
      </c>
      <c r="C210" s="14" t="s">
        <v>501</v>
      </c>
      <c r="D210" s="14" t="s">
        <v>819</v>
      </c>
      <c r="E210" s="14" t="s">
        <v>451</v>
      </c>
      <c r="F210" s="121">
        <f>F211</f>
        <v>99400</v>
      </c>
      <c r="G210" s="121">
        <f t="shared" si="8"/>
        <v>0</v>
      </c>
      <c r="H210" s="121">
        <f t="shared" si="9"/>
        <v>0</v>
      </c>
      <c r="I210" s="126">
        <f>I211</f>
        <v>99400</v>
      </c>
    </row>
    <row r="211" spans="1:9" ht="45">
      <c r="A211" s="13" t="s">
        <v>661</v>
      </c>
      <c r="B211" s="14" t="s">
        <v>487</v>
      </c>
      <c r="C211" s="14" t="s">
        <v>501</v>
      </c>
      <c r="D211" s="14" t="s">
        <v>819</v>
      </c>
      <c r="E211" s="14" t="s">
        <v>463</v>
      </c>
      <c r="F211" s="121">
        <f>F212</f>
        <v>99400</v>
      </c>
      <c r="G211" s="121">
        <f t="shared" si="8"/>
        <v>0</v>
      </c>
      <c r="H211" s="121">
        <f t="shared" si="9"/>
        <v>0</v>
      </c>
      <c r="I211" s="126">
        <f>I212</f>
        <v>99400</v>
      </c>
    </row>
    <row r="212" spans="1:9" ht="45">
      <c r="A212" s="13" t="s">
        <v>464</v>
      </c>
      <c r="B212" s="14" t="s">
        <v>487</v>
      </c>
      <c r="C212" s="14" t="s">
        <v>501</v>
      </c>
      <c r="D212" s="14" t="s">
        <v>819</v>
      </c>
      <c r="E212" s="14" t="s">
        <v>465</v>
      </c>
      <c r="F212" s="121">
        <f>F213</f>
        <v>99400</v>
      </c>
      <c r="G212" s="121">
        <f t="shared" si="8"/>
        <v>0</v>
      </c>
      <c r="H212" s="121">
        <f t="shared" si="9"/>
        <v>0</v>
      </c>
      <c r="I212" s="126">
        <f>I213</f>
        <v>99400</v>
      </c>
    </row>
    <row r="213" spans="1:9" ht="45">
      <c r="A213" s="13" t="s">
        <v>662</v>
      </c>
      <c r="B213" s="14" t="s">
        <v>487</v>
      </c>
      <c r="C213" s="14" t="s">
        <v>501</v>
      </c>
      <c r="D213" s="14" t="s">
        <v>819</v>
      </c>
      <c r="E213" s="14" t="s">
        <v>468</v>
      </c>
      <c r="F213" s="121">
        <v>99400</v>
      </c>
      <c r="G213" s="121">
        <f t="shared" si="8"/>
        <v>0</v>
      </c>
      <c r="H213" s="121">
        <f t="shared" si="9"/>
        <v>0</v>
      </c>
      <c r="I213" s="126">
        <v>99400</v>
      </c>
    </row>
    <row r="214" spans="1:9">
      <c r="A214" s="13" t="s">
        <v>502</v>
      </c>
      <c r="B214" s="14" t="s">
        <v>487</v>
      </c>
      <c r="C214" s="14" t="s">
        <v>503</v>
      </c>
      <c r="D214" s="14" t="s">
        <v>451</v>
      </c>
      <c r="E214" s="14" t="s">
        <v>451</v>
      </c>
      <c r="F214" s="121">
        <f>F215+F230</f>
        <v>22555100</v>
      </c>
      <c r="G214" s="121">
        <f t="shared" si="8"/>
        <v>2589000</v>
      </c>
      <c r="H214" s="121">
        <f t="shared" si="9"/>
        <v>11.478556956076453</v>
      </c>
      <c r="I214" s="126">
        <f>I215+I230</f>
        <v>25144100</v>
      </c>
    </row>
    <row r="215" spans="1:9">
      <c r="A215" s="13" t="s">
        <v>504</v>
      </c>
      <c r="B215" s="14" t="s">
        <v>487</v>
      </c>
      <c r="C215" s="14" t="s">
        <v>505</v>
      </c>
      <c r="D215" s="14" t="s">
        <v>451</v>
      </c>
      <c r="E215" s="14" t="s">
        <v>451</v>
      </c>
      <c r="F215" s="121">
        <f>F216</f>
        <v>15949700</v>
      </c>
      <c r="G215" s="121">
        <f t="shared" si="8"/>
        <v>0</v>
      </c>
      <c r="H215" s="121">
        <f t="shared" si="9"/>
        <v>0</v>
      </c>
      <c r="I215" s="126">
        <f>I216</f>
        <v>15949700</v>
      </c>
    </row>
    <row r="216" spans="1:9">
      <c r="A216" s="13" t="s">
        <v>652</v>
      </c>
      <c r="B216" s="14" t="s">
        <v>487</v>
      </c>
      <c r="C216" s="14" t="s">
        <v>505</v>
      </c>
      <c r="D216" s="14" t="s">
        <v>653</v>
      </c>
      <c r="E216" s="14" t="s">
        <v>451</v>
      </c>
      <c r="F216" s="121">
        <f>F217</f>
        <v>15949700</v>
      </c>
      <c r="G216" s="121">
        <f t="shared" si="8"/>
        <v>0</v>
      </c>
      <c r="H216" s="121">
        <f t="shared" si="9"/>
        <v>0</v>
      </c>
      <c r="I216" s="126">
        <f>I217</f>
        <v>15949700</v>
      </c>
    </row>
    <row r="217" spans="1:9" ht="45">
      <c r="A217" s="13" t="s">
        <v>384</v>
      </c>
      <c r="B217" s="14" t="s">
        <v>487</v>
      </c>
      <c r="C217" s="14" t="s">
        <v>505</v>
      </c>
      <c r="D217" s="14" t="s">
        <v>385</v>
      </c>
      <c r="E217" s="14" t="s">
        <v>451</v>
      </c>
      <c r="F217" s="121">
        <f>F218</f>
        <v>15949700</v>
      </c>
      <c r="G217" s="121">
        <f t="shared" si="8"/>
        <v>0</v>
      </c>
      <c r="H217" s="121">
        <f t="shared" si="9"/>
        <v>0</v>
      </c>
      <c r="I217" s="126">
        <f>I218+I221+I224+I227</f>
        <v>15949700</v>
      </c>
    </row>
    <row r="218" spans="1:9" ht="90">
      <c r="A218" s="13" t="s">
        <v>8</v>
      </c>
      <c r="B218" s="14" t="s">
        <v>487</v>
      </c>
      <c r="C218" s="14" t="s">
        <v>505</v>
      </c>
      <c r="D218" s="14" t="s">
        <v>9</v>
      </c>
      <c r="E218" s="14" t="s">
        <v>451</v>
      </c>
      <c r="F218" s="121">
        <f>F219</f>
        <v>15949700</v>
      </c>
      <c r="G218" s="121">
        <f t="shared" si="8"/>
        <v>-15949700</v>
      </c>
      <c r="H218" s="121">
        <f t="shared" si="9"/>
        <v>-100</v>
      </c>
      <c r="I218" s="126">
        <f>I219</f>
        <v>0</v>
      </c>
    </row>
    <row r="219" spans="1:9">
      <c r="A219" s="13" t="s">
        <v>476</v>
      </c>
      <c r="B219" s="14" t="s">
        <v>487</v>
      </c>
      <c r="C219" s="14" t="s">
        <v>505</v>
      </c>
      <c r="D219" s="14" t="s">
        <v>9</v>
      </c>
      <c r="E219" s="14" t="s">
        <v>477</v>
      </c>
      <c r="F219" s="121">
        <f>F220</f>
        <v>15949700</v>
      </c>
      <c r="G219" s="121">
        <f t="shared" si="8"/>
        <v>-15949700</v>
      </c>
      <c r="H219" s="121">
        <f t="shared" si="9"/>
        <v>-100</v>
      </c>
      <c r="I219" s="126">
        <f>I220</f>
        <v>0</v>
      </c>
    </row>
    <row r="220" spans="1:9" ht="60">
      <c r="A220" s="13" t="s">
        <v>383</v>
      </c>
      <c r="B220" s="14" t="s">
        <v>487</v>
      </c>
      <c r="C220" s="14" t="s">
        <v>505</v>
      </c>
      <c r="D220" s="14" t="s">
        <v>9</v>
      </c>
      <c r="E220" s="14" t="s">
        <v>495</v>
      </c>
      <c r="F220" s="121">
        <v>15949700</v>
      </c>
      <c r="G220" s="121">
        <f t="shared" si="8"/>
        <v>-15949700</v>
      </c>
      <c r="H220" s="121">
        <f t="shared" si="9"/>
        <v>-100</v>
      </c>
      <c r="I220" s="126">
        <v>0</v>
      </c>
    </row>
    <row r="221" spans="1:9" ht="75">
      <c r="A221" s="13" t="s">
        <v>337</v>
      </c>
      <c r="B221" s="14" t="s">
        <v>487</v>
      </c>
      <c r="C221" s="14" t="s">
        <v>505</v>
      </c>
      <c r="D221" s="14" t="s">
        <v>340</v>
      </c>
      <c r="E221" s="14"/>
      <c r="F221" s="121"/>
      <c r="G221" s="121">
        <f t="shared" si="8"/>
        <v>12031000</v>
      </c>
      <c r="H221" s="121">
        <v>0</v>
      </c>
      <c r="I221" s="126">
        <f>I222</f>
        <v>12031000</v>
      </c>
    </row>
    <row r="222" spans="1:9">
      <c r="A222" s="13" t="s">
        <v>476</v>
      </c>
      <c r="B222" s="14" t="s">
        <v>487</v>
      </c>
      <c r="C222" s="14" t="s">
        <v>505</v>
      </c>
      <c r="D222" s="14" t="s">
        <v>340</v>
      </c>
      <c r="E222" s="14" t="s">
        <v>477</v>
      </c>
      <c r="F222" s="121"/>
      <c r="G222" s="121">
        <f t="shared" si="8"/>
        <v>12031000</v>
      </c>
      <c r="H222" s="121">
        <v>0</v>
      </c>
      <c r="I222" s="126">
        <f>I223</f>
        <v>12031000</v>
      </c>
    </row>
    <row r="223" spans="1:9" ht="60">
      <c r="A223" s="13" t="s">
        <v>383</v>
      </c>
      <c r="B223" s="14" t="s">
        <v>487</v>
      </c>
      <c r="C223" s="14" t="s">
        <v>505</v>
      </c>
      <c r="D223" s="14" t="s">
        <v>340</v>
      </c>
      <c r="E223" s="14" t="s">
        <v>495</v>
      </c>
      <c r="F223" s="121"/>
      <c r="G223" s="121">
        <f t="shared" si="8"/>
        <v>12031000</v>
      </c>
      <c r="H223" s="121">
        <v>0</v>
      </c>
      <c r="I223" s="126">
        <v>12031000</v>
      </c>
    </row>
    <row r="224" spans="1:9" ht="75">
      <c r="A224" s="13" t="s">
        <v>338</v>
      </c>
      <c r="B224" s="14" t="s">
        <v>487</v>
      </c>
      <c r="C224" s="14" t="s">
        <v>505</v>
      </c>
      <c r="D224" s="14" t="s">
        <v>341</v>
      </c>
      <c r="E224" s="14"/>
      <c r="F224" s="121"/>
      <c r="G224" s="121">
        <f t="shared" si="8"/>
        <v>220500</v>
      </c>
      <c r="H224" s="121">
        <v>0</v>
      </c>
      <c r="I224" s="126">
        <f>I225</f>
        <v>220500</v>
      </c>
    </row>
    <row r="225" spans="1:9">
      <c r="A225" s="13" t="s">
        <v>476</v>
      </c>
      <c r="B225" s="14" t="s">
        <v>487</v>
      </c>
      <c r="C225" s="14" t="s">
        <v>505</v>
      </c>
      <c r="D225" s="14" t="s">
        <v>341</v>
      </c>
      <c r="E225" s="14" t="s">
        <v>477</v>
      </c>
      <c r="F225" s="121"/>
      <c r="G225" s="121">
        <f t="shared" si="8"/>
        <v>220500</v>
      </c>
      <c r="H225" s="121">
        <v>0</v>
      </c>
      <c r="I225" s="126">
        <f>I226</f>
        <v>220500</v>
      </c>
    </row>
    <row r="226" spans="1:9" ht="60">
      <c r="A226" s="13" t="s">
        <v>383</v>
      </c>
      <c r="B226" s="14" t="s">
        <v>487</v>
      </c>
      <c r="C226" s="14" t="s">
        <v>505</v>
      </c>
      <c r="D226" s="14" t="s">
        <v>341</v>
      </c>
      <c r="E226" s="14" t="s">
        <v>495</v>
      </c>
      <c r="F226" s="121"/>
      <c r="G226" s="121">
        <f t="shared" si="8"/>
        <v>220500</v>
      </c>
      <c r="H226" s="121">
        <v>0</v>
      </c>
      <c r="I226" s="126">
        <v>220500</v>
      </c>
    </row>
    <row r="227" spans="1:9" ht="45">
      <c r="A227" s="13" t="s">
        <v>339</v>
      </c>
      <c r="B227" s="14" t="s">
        <v>487</v>
      </c>
      <c r="C227" s="14" t="s">
        <v>505</v>
      </c>
      <c r="D227" s="14" t="s">
        <v>342</v>
      </c>
      <c r="E227" s="14"/>
      <c r="F227" s="121"/>
      <c r="G227" s="121">
        <f t="shared" si="8"/>
        <v>3698200</v>
      </c>
      <c r="H227" s="121">
        <v>0</v>
      </c>
      <c r="I227" s="126">
        <f>I228</f>
        <v>3698200</v>
      </c>
    </row>
    <row r="228" spans="1:9">
      <c r="A228" s="13" t="s">
        <v>476</v>
      </c>
      <c r="B228" s="14" t="s">
        <v>487</v>
      </c>
      <c r="C228" s="14" t="s">
        <v>505</v>
      </c>
      <c r="D228" s="14" t="s">
        <v>342</v>
      </c>
      <c r="E228" s="14" t="s">
        <v>477</v>
      </c>
      <c r="F228" s="121"/>
      <c r="G228" s="121">
        <f t="shared" si="8"/>
        <v>3698200</v>
      </c>
      <c r="H228" s="121">
        <v>0</v>
      </c>
      <c r="I228" s="126">
        <f>I229</f>
        <v>3698200</v>
      </c>
    </row>
    <row r="229" spans="1:9" ht="60">
      <c r="A229" s="13" t="s">
        <v>383</v>
      </c>
      <c r="B229" s="14" t="s">
        <v>487</v>
      </c>
      <c r="C229" s="14" t="s">
        <v>505</v>
      </c>
      <c r="D229" s="14" t="s">
        <v>342</v>
      </c>
      <c r="E229" s="14" t="s">
        <v>495</v>
      </c>
      <c r="F229" s="121"/>
      <c r="G229" s="121">
        <f t="shared" si="8"/>
        <v>3698200</v>
      </c>
      <c r="H229" s="121">
        <v>0</v>
      </c>
      <c r="I229" s="126">
        <v>3698200</v>
      </c>
    </row>
    <row r="230" spans="1:9" ht="30">
      <c r="A230" s="13" t="s">
        <v>506</v>
      </c>
      <c r="B230" s="14" t="s">
        <v>487</v>
      </c>
      <c r="C230" s="14" t="s">
        <v>507</v>
      </c>
      <c r="D230" s="14" t="s">
        <v>451</v>
      </c>
      <c r="E230" s="14" t="s">
        <v>451</v>
      </c>
      <c r="F230" s="121">
        <f>F231+F245</f>
        <v>6605400</v>
      </c>
      <c r="G230" s="121">
        <f t="shared" si="8"/>
        <v>2589000</v>
      </c>
      <c r="H230" s="121">
        <f t="shared" si="9"/>
        <v>39.195203924062135</v>
      </c>
      <c r="I230" s="126">
        <f>I231+I245</f>
        <v>9194400</v>
      </c>
    </row>
    <row r="231" spans="1:9" ht="45">
      <c r="A231" s="13" t="s">
        <v>686</v>
      </c>
      <c r="B231" s="14" t="s">
        <v>487</v>
      </c>
      <c r="C231" s="14" t="s">
        <v>507</v>
      </c>
      <c r="D231" s="14" t="s">
        <v>687</v>
      </c>
      <c r="E231" s="14" t="s">
        <v>451</v>
      </c>
      <c r="F231" s="121">
        <f>F232</f>
        <v>3500000</v>
      </c>
      <c r="G231" s="121">
        <f t="shared" si="8"/>
        <v>2589000</v>
      </c>
      <c r="H231" s="121">
        <f t="shared" si="9"/>
        <v>73.971428571428575</v>
      </c>
      <c r="I231" s="126">
        <f>I232</f>
        <v>6089000</v>
      </c>
    </row>
    <row r="232" spans="1:9" ht="75">
      <c r="A232" s="13" t="s">
        <v>10</v>
      </c>
      <c r="B232" s="14" t="s">
        <v>487</v>
      </c>
      <c r="C232" s="14" t="s">
        <v>507</v>
      </c>
      <c r="D232" s="14" t="s">
        <v>11</v>
      </c>
      <c r="E232" s="14" t="s">
        <v>451</v>
      </c>
      <c r="F232" s="121">
        <f>F233</f>
        <v>3500000</v>
      </c>
      <c r="G232" s="121">
        <f t="shared" si="8"/>
        <v>2589000</v>
      </c>
      <c r="H232" s="121">
        <f t="shared" si="9"/>
        <v>73.971428571428575</v>
      </c>
      <c r="I232" s="126">
        <f>I233+I239</f>
        <v>6089000</v>
      </c>
    </row>
    <row r="233" spans="1:9" ht="105" customHeight="1">
      <c r="A233" s="13" t="s">
        <v>12</v>
      </c>
      <c r="B233" s="14" t="s">
        <v>487</v>
      </c>
      <c r="C233" s="14" t="s">
        <v>507</v>
      </c>
      <c r="D233" s="14" t="s">
        <v>13</v>
      </c>
      <c r="E233" s="14" t="s">
        <v>451</v>
      </c>
      <c r="F233" s="121">
        <f>F234+F237</f>
        <v>3500000</v>
      </c>
      <c r="G233" s="121">
        <f t="shared" si="8"/>
        <v>0</v>
      </c>
      <c r="H233" s="121">
        <f t="shared" si="9"/>
        <v>0</v>
      </c>
      <c r="I233" s="126">
        <f>I234+I237</f>
        <v>3500000</v>
      </c>
    </row>
    <row r="234" spans="1:9" ht="32.25" customHeight="1">
      <c r="A234" s="13" t="s">
        <v>661</v>
      </c>
      <c r="B234" s="14" t="s">
        <v>487</v>
      </c>
      <c r="C234" s="14" t="s">
        <v>507</v>
      </c>
      <c r="D234" s="14" t="s">
        <v>13</v>
      </c>
      <c r="E234" s="14" t="s">
        <v>463</v>
      </c>
      <c r="F234" s="121">
        <f>F235</f>
        <v>1300000</v>
      </c>
      <c r="G234" s="121">
        <f t="shared" si="8"/>
        <v>0</v>
      </c>
      <c r="H234" s="121">
        <f t="shared" si="9"/>
        <v>0</v>
      </c>
      <c r="I234" s="126">
        <f>I235</f>
        <v>1300000</v>
      </c>
    </row>
    <row r="235" spans="1:9" ht="45">
      <c r="A235" s="13" t="s">
        <v>464</v>
      </c>
      <c r="B235" s="14" t="s">
        <v>487</v>
      </c>
      <c r="C235" s="14" t="s">
        <v>507</v>
      </c>
      <c r="D235" s="14" t="s">
        <v>13</v>
      </c>
      <c r="E235" s="14" t="s">
        <v>465</v>
      </c>
      <c r="F235" s="121">
        <f>F236</f>
        <v>1300000</v>
      </c>
      <c r="G235" s="121">
        <f t="shared" si="8"/>
        <v>0</v>
      </c>
      <c r="H235" s="121">
        <f t="shared" si="9"/>
        <v>0</v>
      </c>
      <c r="I235" s="126">
        <f>I236</f>
        <v>1300000</v>
      </c>
    </row>
    <row r="236" spans="1:9" ht="45">
      <c r="A236" s="13" t="s">
        <v>662</v>
      </c>
      <c r="B236" s="14" t="s">
        <v>487</v>
      </c>
      <c r="C236" s="14" t="s">
        <v>507</v>
      </c>
      <c r="D236" s="14" t="s">
        <v>13</v>
      </c>
      <c r="E236" s="14" t="s">
        <v>468</v>
      </c>
      <c r="F236" s="121">
        <v>1300000</v>
      </c>
      <c r="G236" s="121">
        <f t="shared" si="8"/>
        <v>0</v>
      </c>
      <c r="H236" s="121">
        <f t="shared" si="9"/>
        <v>0</v>
      </c>
      <c r="I236" s="126">
        <v>1300000</v>
      </c>
    </row>
    <row r="237" spans="1:9">
      <c r="A237" s="13" t="s">
        <v>476</v>
      </c>
      <c r="B237" s="14" t="s">
        <v>487</v>
      </c>
      <c r="C237" s="14" t="s">
        <v>507</v>
      </c>
      <c r="D237" s="14" t="s">
        <v>13</v>
      </c>
      <c r="E237" s="14" t="s">
        <v>477</v>
      </c>
      <c r="F237" s="121">
        <f>F238</f>
        <v>2200000</v>
      </c>
      <c r="G237" s="121">
        <f t="shared" si="8"/>
        <v>0</v>
      </c>
      <c r="H237" s="121">
        <f t="shared" si="9"/>
        <v>0</v>
      </c>
      <c r="I237" s="126">
        <f>I238</f>
        <v>2200000</v>
      </c>
    </row>
    <row r="238" spans="1:9" ht="60">
      <c r="A238" s="13" t="s">
        <v>383</v>
      </c>
      <c r="B238" s="14" t="s">
        <v>487</v>
      </c>
      <c r="C238" s="14" t="s">
        <v>507</v>
      </c>
      <c r="D238" s="14" t="s">
        <v>13</v>
      </c>
      <c r="E238" s="14" t="s">
        <v>495</v>
      </c>
      <c r="F238" s="121">
        <v>2200000</v>
      </c>
      <c r="G238" s="121">
        <f t="shared" si="8"/>
        <v>0</v>
      </c>
      <c r="H238" s="121">
        <f t="shared" si="9"/>
        <v>0</v>
      </c>
      <c r="I238" s="126">
        <v>2200000</v>
      </c>
    </row>
    <row r="239" spans="1:9" ht="135" customHeight="1">
      <c r="A239" s="84" t="s">
        <v>335</v>
      </c>
      <c r="B239" s="14" t="s">
        <v>487</v>
      </c>
      <c r="C239" s="14" t="s">
        <v>507</v>
      </c>
      <c r="D239" s="14" t="s">
        <v>336</v>
      </c>
      <c r="E239" s="14"/>
      <c r="F239" s="121"/>
      <c r="G239" s="121">
        <f t="shared" si="8"/>
        <v>2589000</v>
      </c>
      <c r="H239" s="121">
        <v>0</v>
      </c>
      <c r="I239" s="126">
        <f>I240+I243</f>
        <v>2589000</v>
      </c>
    </row>
    <row r="240" spans="1:9" ht="30" customHeight="1">
      <c r="A240" s="13" t="s">
        <v>661</v>
      </c>
      <c r="B240" s="14" t="s">
        <v>487</v>
      </c>
      <c r="C240" s="14" t="s">
        <v>507</v>
      </c>
      <c r="D240" s="14" t="s">
        <v>336</v>
      </c>
      <c r="E240" s="14" t="s">
        <v>463</v>
      </c>
      <c r="F240" s="121"/>
      <c r="G240" s="121">
        <f t="shared" si="8"/>
        <v>395000</v>
      </c>
      <c r="H240" s="121">
        <v>0</v>
      </c>
      <c r="I240" s="126">
        <f>I241</f>
        <v>395000</v>
      </c>
    </row>
    <row r="241" spans="1:9" ht="45">
      <c r="A241" s="13" t="s">
        <v>464</v>
      </c>
      <c r="B241" s="14" t="s">
        <v>487</v>
      </c>
      <c r="C241" s="14" t="s">
        <v>507</v>
      </c>
      <c r="D241" s="14" t="s">
        <v>336</v>
      </c>
      <c r="E241" s="14" t="s">
        <v>465</v>
      </c>
      <c r="F241" s="121"/>
      <c r="G241" s="121">
        <f t="shared" si="8"/>
        <v>395000</v>
      </c>
      <c r="H241" s="121">
        <v>0</v>
      </c>
      <c r="I241" s="126">
        <f>I242</f>
        <v>395000</v>
      </c>
    </row>
    <row r="242" spans="1:9" ht="45">
      <c r="A242" s="13" t="s">
        <v>662</v>
      </c>
      <c r="B242" s="14" t="s">
        <v>487</v>
      </c>
      <c r="C242" s="14" t="s">
        <v>507</v>
      </c>
      <c r="D242" s="14" t="s">
        <v>336</v>
      </c>
      <c r="E242" s="14" t="s">
        <v>468</v>
      </c>
      <c r="F242" s="121"/>
      <c r="G242" s="121">
        <f t="shared" si="8"/>
        <v>395000</v>
      </c>
      <c r="H242" s="121">
        <v>0</v>
      </c>
      <c r="I242" s="126">
        <v>395000</v>
      </c>
    </row>
    <row r="243" spans="1:9">
      <c r="A243" s="13" t="s">
        <v>476</v>
      </c>
      <c r="B243" s="14" t="s">
        <v>487</v>
      </c>
      <c r="C243" s="14" t="s">
        <v>507</v>
      </c>
      <c r="D243" s="14" t="s">
        <v>336</v>
      </c>
      <c r="E243" s="14" t="s">
        <v>477</v>
      </c>
      <c r="F243" s="121"/>
      <c r="G243" s="121">
        <f t="shared" si="8"/>
        <v>2194000</v>
      </c>
      <c r="H243" s="121">
        <v>0</v>
      </c>
      <c r="I243" s="126">
        <f>I244</f>
        <v>2194000</v>
      </c>
    </row>
    <row r="244" spans="1:9" ht="60">
      <c r="A244" s="13" t="s">
        <v>383</v>
      </c>
      <c r="B244" s="14" t="s">
        <v>487</v>
      </c>
      <c r="C244" s="14" t="s">
        <v>507</v>
      </c>
      <c r="D244" s="14" t="s">
        <v>336</v>
      </c>
      <c r="E244" s="14" t="s">
        <v>495</v>
      </c>
      <c r="F244" s="121"/>
      <c r="G244" s="121">
        <f t="shared" si="8"/>
        <v>2194000</v>
      </c>
      <c r="H244" s="121">
        <v>0</v>
      </c>
      <c r="I244" s="126">
        <v>2194000</v>
      </c>
    </row>
    <row r="245" spans="1:9">
      <c r="A245" s="13" t="s">
        <v>652</v>
      </c>
      <c r="B245" s="14" t="s">
        <v>487</v>
      </c>
      <c r="C245" s="14" t="s">
        <v>507</v>
      </c>
      <c r="D245" s="14" t="s">
        <v>653</v>
      </c>
      <c r="E245" s="14" t="s">
        <v>451</v>
      </c>
      <c r="F245" s="121">
        <f>F246</f>
        <v>3105400</v>
      </c>
      <c r="G245" s="121">
        <f t="shared" si="8"/>
        <v>0</v>
      </c>
      <c r="H245" s="121">
        <f t="shared" si="9"/>
        <v>0</v>
      </c>
      <c r="I245" s="126">
        <f>I246</f>
        <v>3105400</v>
      </c>
    </row>
    <row r="246" spans="1:9" ht="45">
      <c r="A246" s="13" t="s">
        <v>384</v>
      </c>
      <c r="B246" s="14" t="s">
        <v>487</v>
      </c>
      <c r="C246" s="14" t="s">
        <v>507</v>
      </c>
      <c r="D246" s="14" t="s">
        <v>385</v>
      </c>
      <c r="E246" s="14" t="s">
        <v>451</v>
      </c>
      <c r="F246" s="121">
        <f>F247</f>
        <v>3105400</v>
      </c>
      <c r="G246" s="121">
        <f t="shared" si="8"/>
        <v>0</v>
      </c>
      <c r="H246" s="121">
        <f t="shared" si="9"/>
        <v>0</v>
      </c>
      <c r="I246" s="126">
        <f>I247</f>
        <v>3105400</v>
      </c>
    </row>
    <row r="247" spans="1:9" ht="60">
      <c r="A247" s="13" t="s">
        <v>4</v>
      </c>
      <c r="B247" s="14" t="s">
        <v>487</v>
      </c>
      <c r="C247" s="14" t="s">
        <v>507</v>
      </c>
      <c r="D247" s="14" t="s">
        <v>14</v>
      </c>
      <c r="E247" s="14" t="s">
        <v>451</v>
      </c>
      <c r="F247" s="121">
        <f>F248+F252</f>
        <v>3105400</v>
      </c>
      <c r="G247" s="121">
        <f t="shared" si="8"/>
        <v>0</v>
      </c>
      <c r="H247" s="121">
        <f t="shared" si="9"/>
        <v>0</v>
      </c>
      <c r="I247" s="126">
        <f>I248+I252</f>
        <v>3105400</v>
      </c>
    </row>
    <row r="248" spans="1:9" ht="88.5" customHeight="1">
      <c r="A248" s="13" t="s">
        <v>656</v>
      </c>
      <c r="B248" s="14" t="s">
        <v>487</v>
      </c>
      <c r="C248" s="14" t="s">
        <v>507</v>
      </c>
      <c r="D248" s="14" t="s">
        <v>14</v>
      </c>
      <c r="E248" s="14" t="s">
        <v>456</v>
      </c>
      <c r="F248" s="121">
        <f>F249</f>
        <v>2674400</v>
      </c>
      <c r="G248" s="121">
        <f t="shared" si="8"/>
        <v>0</v>
      </c>
      <c r="H248" s="121">
        <f t="shared" si="9"/>
        <v>0</v>
      </c>
      <c r="I248" s="126">
        <f>I249</f>
        <v>2674400</v>
      </c>
    </row>
    <row r="249" spans="1:9" ht="45">
      <c r="A249" s="13" t="s">
        <v>457</v>
      </c>
      <c r="B249" s="14" t="s">
        <v>487</v>
      </c>
      <c r="C249" s="14" t="s">
        <v>507</v>
      </c>
      <c r="D249" s="14" t="s">
        <v>14</v>
      </c>
      <c r="E249" s="14" t="s">
        <v>458</v>
      </c>
      <c r="F249" s="121">
        <f>F250+F251</f>
        <v>2674400</v>
      </c>
      <c r="G249" s="121">
        <f t="shared" si="8"/>
        <v>0</v>
      </c>
      <c r="H249" s="121">
        <f t="shared" si="9"/>
        <v>0</v>
      </c>
      <c r="I249" s="126">
        <f>I250+I251</f>
        <v>2674400</v>
      </c>
    </row>
    <row r="250" spans="1:9" ht="60">
      <c r="A250" s="13" t="s">
        <v>657</v>
      </c>
      <c r="B250" s="14" t="s">
        <v>487</v>
      </c>
      <c r="C250" s="14" t="s">
        <v>507</v>
      </c>
      <c r="D250" s="14" t="s">
        <v>14</v>
      </c>
      <c r="E250" s="14" t="s">
        <v>459</v>
      </c>
      <c r="F250" s="121">
        <v>2488300</v>
      </c>
      <c r="G250" s="121">
        <f t="shared" si="8"/>
        <v>0</v>
      </c>
      <c r="H250" s="121">
        <f t="shared" si="9"/>
        <v>0</v>
      </c>
      <c r="I250" s="126">
        <v>2488300</v>
      </c>
    </row>
    <row r="251" spans="1:9" ht="60">
      <c r="A251" s="13" t="s">
        <v>660</v>
      </c>
      <c r="B251" s="14" t="s">
        <v>487</v>
      </c>
      <c r="C251" s="14" t="s">
        <v>507</v>
      </c>
      <c r="D251" s="14" t="s">
        <v>14</v>
      </c>
      <c r="E251" s="14" t="s">
        <v>462</v>
      </c>
      <c r="F251" s="121">
        <v>186100</v>
      </c>
      <c r="G251" s="121">
        <f t="shared" si="8"/>
        <v>0</v>
      </c>
      <c r="H251" s="121">
        <f t="shared" si="9"/>
        <v>0</v>
      </c>
      <c r="I251" s="126">
        <v>186100</v>
      </c>
    </row>
    <row r="252" spans="1:9" ht="28.5" customHeight="1">
      <c r="A252" s="13" t="s">
        <v>661</v>
      </c>
      <c r="B252" s="14" t="s">
        <v>487</v>
      </c>
      <c r="C252" s="14" t="s">
        <v>507</v>
      </c>
      <c r="D252" s="14" t="s">
        <v>14</v>
      </c>
      <c r="E252" s="14" t="s">
        <v>463</v>
      </c>
      <c r="F252" s="121">
        <f>F253</f>
        <v>431000</v>
      </c>
      <c r="G252" s="121">
        <f t="shared" si="8"/>
        <v>0</v>
      </c>
      <c r="H252" s="121">
        <f t="shared" si="9"/>
        <v>0</v>
      </c>
      <c r="I252" s="126">
        <f>I253</f>
        <v>431000</v>
      </c>
    </row>
    <row r="253" spans="1:9" ht="45">
      <c r="A253" s="13" t="s">
        <v>464</v>
      </c>
      <c r="B253" s="14" t="s">
        <v>487</v>
      </c>
      <c r="C253" s="14" t="s">
        <v>507</v>
      </c>
      <c r="D253" s="14" t="s">
        <v>14</v>
      </c>
      <c r="E253" s="14" t="s">
        <v>465</v>
      </c>
      <c r="F253" s="121">
        <f>F254+F255</f>
        <v>431000</v>
      </c>
      <c r="G253" s="121">
        <f t="shared" si="8"/>
        <v>0</v>
      </c>
      <c r="H253" s="121">
        <f t="shared" si="9"/>
        <v>0</v>
      </c>
      <c r="I253" s="126">
        <f>I254+I255</f>
        <v>431000</v>
      </c>
    </row>
    <row r="254" spans="1:9" ht="45">
      <c r="A254" s="13" t="s">
        <v>466</v>
      </c>
      <c r="B254" s="14" t="s">
        <v>487</v>
      </c>
      <c r="C254" s="14" t="s">
        <v>507</v>
      </c>
      <c r="D254" s="14" t="s">
        <v>14</v>
      </c>
      <c r="E254" s="14" t="s">
        <v>467</v>
      </c>
      <c r="F254" s="121">
        <v>225000</v>
      </c>
      <c r="G254" s="121">
        <f t="shared" si="8"/>
        <v>0</v>
      </c>
      <c r="H254" s="121">
        <f t="shared" si="9"/>
        <v>0</v>
      </c>
      <c r="I254" s="126">
        <v>225000</v>
      </c>
    </row>
    <row r="255" spans="1:9" ht="45">
      <c r="A255" s="13" t="s">
        <v>662</v>
      </c>
      <c r="B255" s="14" t="s">
        <v>487</v>
      </c>
      <c r="C255" s="14" t="s">
        <v>507</v>
      </c>
      <c r="D255" s="14" t="s">
        <v>14</v>
      </c>
      <c r="E255" s="14" t="s">
        <v>468</v>
      </c>
      <c r="F255" s="121">
        <v>206000</v>
      </c>
      <c r="G255" s="121">
        <f t="shared" si="8"/>
        <v>0</v>
      </c>
      <c r="H255" s="121">
        <f t="shared" si="9"/>
        <v>0</v>
      </c>
      <c r="I255" s="126">
        <v>206000</v>
      </c>
    </row>
    <row r="256" spans="1:9">
      <c r="A256" s="13" t="s">
        <v>508</v>
      </c>
      <c r="B256" s="14" t="s">
        <v>487</v>
      </c>
      <c r="C256" s="14" t="s">
        <v>509</v>
      </c>
      <c r="D256" s="14" t="s">
        <v>451</v>
      </c>
      <c r="E256" s="14" t="s">
        <v>451</v>
      </c>
      <c r="F256" s="121">
        <f>F257+F264</f>
        <v>5153365</v>
      </c>
      <c r="G256" s="121">
        <f t="shared" si="8"/>
        <v>0</v>
      </c>
      <c r="H256" s="121">
        <f t="shared" si="9"/>
        <v>0</v>
      </c>
      <c r="I256" s="126">
        <f>I257+I264</f>
        <v>5153365</v>
      </c>
    </row>
    <row r="257" spans="1:9">
      <c r="A257" s="13" t="s">
        <v>510</v>
      </c>
      <c r="B257" s="14" t="s">
        <v>487</v>
      </c>
      <c r="C257" s="14" t="s">
        <v>511</v>
      </c>
      <c r="D257" s="14" t="s">
        <v>451</v>
      </c>
      <c r="E257" s="14" t="s">
        <v>451</v>
      </c>
      <c r="F257" s="121">
        <f t="shared" ref="F257:F262" si="10">F258</f>
        <v>5065200</v>
      </c>
      <c r="G257" s="121">
        <f t="shared" si="8"/>
        <v>0</v>
      </c>
      <c r="H257" s="121">
        <f t="shared" si="9"/>
        <v>0</v>
      </c>
      <c r="I257" s="126">
        <f t="shared" ref="I257:I262" si="11">I258</f>
        <v>5065200</v>
      </c>
    </row>
    <row r="258" spans="1:9">
      <c r="A258" s="13" t="s">
        <v>652</v>
      </c>
      <c r="B258" s="14" t="s">
        <v>487</v>
      </c>
      <c r="C258" s="14" t="s">
        <v>511</v>
      </c>
      <c r="D258" s="14" t="s">
        <v>653</v>
      </c>
      <c r="E258" s="14" t="s">
        <v>451</v>
      </c>
      <c r="F258" s="121">
        <f t="shared" si="10"/>
        <v>5065200</v>
      </c>
      <c r="G258" s="121">
        <f t="shared" si="8"/>
        <v>0</v>
      </c>
      <c r="H258" s="121">
        <f t="shared" si="9"/>
        <v>0</v>
      </c>
      <c r="I258" s="126">
        <f t="shared" si="11"/>
        <v>5065200</v>
      </c>
    </row>
    <row r="259" spans="1:9" ht="45">
      <c r="A259" s="13" t="s">
        <v>384</v>
      </c>
      <c r="B259" s="14" t="s">
        <v>487</v>
      </c>
      <c r="C259" s="14" t="s">
        <v>511</v>
      </c>
      <c r="D259" s="14" t="s">
        <v>385</v>
      </c>
      <c r="E259" s="14" t="s">
        <v>451</v>
      </c>
      <c r="F259" s="121">
        <f t="shared" si="10"/>
        <v>5065200</v>
      </c>
      <c r="G259" s="121">
        <f t="shared" si="8"/>
        <v>0</v>
      </c>
      <c r="H259" s="121">
        <f t="shared" si="9"/>
        <v>0</v>
      </c>
      <c r="I259" s="126">
        <f t="shared" si="11"/>
        <v>5065200</v>
      </c>
    </row>
    <row r="260" spans="1:9" ht="30">
      <c r="A260" s="13" t="s">
        <v>15</v>
      </c>
      <c r="B260" s="14" t="s">
        <v>487</v>
      </c>
      <c r="C260" s="14" t="s">
        <v>511</v>
      </c>
      <c r="D260" s="14" t="s">
        <v>16</v>
      </c>
      <c r="E260" s="14" t="s">
        <v>451</v>
      </c>
      <c r="F260" s="121">
        <f t="shared" si="10"/>
        <v>5065200</v>
      </c>
      <c r="G260" s="121">
        <f t="shared" si="8"/>
        <v>0</v>
      </c>
      <c r="H260" s="121">
        <f t="shared" si="9"/>
        <v>0</v>
      </c>
      <c r="I260" s="126">
        <f t="shared" si="11"/>
        <v>5065200</v>
      </c>
    </row>
    <row r="261" spans="1:9" ht="30">
      <c r="A261" s="13" t="s">
        <v>469</v>
      </c>
      <c r="B261" s="14" t="s">
        <v>487</v>
      </c>
      <c r="C261" s="14" t="s">
        <v>511</v>
      </c>
      <c r="D261" s="14" t="s">
        <v>16</v>
      </c>
      <c r="E261" s="14" t="s">
        <v>470</v>
      </c>
      <c r="F261" s="121">
        <f t="shared" si="10"/>
        <v>5065200</v>
      </c>
      <c r="G261" s="121">
        <f t="shared" si="8"/>
        <v>0</v>
      </c>
      <c r="H261" s="121">
        <f t="shared" si="9"/>
        <v>0</v>
      </c>
      <c r="I261" s="126">
        <f t="shared" si="11"/>
        <v>5065200</v>
      </c>
    </row>
    <row r="262" spans="1:9" ht="30">
      <c r="A262" s="13" t="s">
        <v>512</v>
      </c>
      <c r="B262" s="14" t="s">
        <v>487</v>
      </c>
      <c r="C262" s="14" t="s">
        <v>511</v>
      </c>
      <c r="D262" s="14" t="s">
        <v>16</v>
      </c>
      <c r="E262" s="14" t="s">
        <v>513</v>
      </c>
      <c r="F262" s="121">
        <f t="shared" si="10"/>
        <v>5065200</v>
      </c>
      <c r="G262" s="121">
        <f t="shared" si="8"/>
        <v>0</v>
      </c>
      <c r="H262" s="121">
        <f t="shared" si="9"/>
        <v>0</v>
      </c>
      <c r="I262" s="126">
        <f t="shared" si="11"/>
        <v>5065200</v>
      </c>
    </row>
    <row r="263" spans="1:9" ht="45">
      <c r="A263" s="13" t="s">
        <v>17</v>
      </c>
      <c r="B263" s="14" t="s">
        <v>487</v>
      </c>
      <c r="C263" s="14" t="s">
        <v>511</v>
      </c>
      <c r="D263" s="14" t="s">
        <v>16</v>
      </c>
      <c r="E263" s="14" t="s">
        <v>514</v>
      </c>
      <c r="F263" s="121">
        <v>5065200</v>
      </c>
      <c r="G263" s="121">
        <f t="shared" si="8"/>
        <v>0</v>
      </c>
      <c r="H263" s="121">
        <f t="shared" si="9"/>
        <v>0</v>
      </c>
      <c r="I263" s="126">
        <v>5065200</v>
      </c>
    </row>
    <row r="264" spans="1:9" ht="30">
      <c r="A264" s="13" t="s">
        <v>517</v>
      </c>
      <c r="B264" s="14" t="s">
        <v>487</v>
      </c>
      <c r="C264" s="14" t="s">
        <v>518</v>
      </c>
      <c r="D264" s="14"/>
      <c r="E264" s="14"/>
      <c r="F264" s="121">
        <f t="shared" ref="F264:F269" si="12">F265</f>
        <v>88165</v>
      </c>
      <c r="G264" s="121">
        <f t="shared" si="8"/>
        <v>0</v>
      </c>
      <c r="H264" s="121"/>
      <c r="I264" s="126">
        <f t="shared" ref="I264:I269" si="13">I265</f>
        <v>88165</v>
      </c>
    </row>
    <row r="265" spans="1:9">
      <c r="A265" s="13" t="s">
        <v>652</v>
      </c>
      <c r="B265" s="14" t="s">
        <v>487</v>
      </c>
      <c r="C265" s="14" t="s">
        <v>518</v>
      </c>
      <c r="D265" s="14" t="s">
        <v>653</v>
      </c>
      <c r="E265" s="14"/>
      <c r="F265" s="121">
        <f t="shared" si="12"/>
        <v>88165</v>
      </c>
      <c r="G265" s="121">
        <f t="shared" si="8"/>
        <v>0</v>
      </c>
      <c r="H265" s="121"/>
      <c r="I265" s="126">
        <f t="shared" si="13"/>
        <v>88165</v>
      </c>
    </row>
    <row r="266" spans="1:9" ht="45">
      <c r="A266" s="13" t="s">
        <v>384</v>
      </c>
      <c r="B266" s="14" t="s">
        <v>487</v>
      </c>
      <c r="C266" s="14" t="s">
        <v>518</v>
      </c>
      <c r="D266" s="14" t="s">
        <v>385</v>
      </c>
      <c r="E266" s="14"/>
      <c r="F266" s="121">
        <f t="shared" si="12"/>
        <v>88165</v>
      </c>
      <c r="G266" s="121">
        <f t="shared" si="8"/>
        <v>0</v>
      </c>
      <c r="H266" s="121"/>
      <c r="I266" s="126">
        <f t="shared" si="13"/>
        <v>88165</v>
      </c>
    </row>
    <row r="267" spans="1:9" ht="60">
      <c r="A267" s="13" t="s">
        <v>5</v>
      </c>
      <c r="B267" s="14" t="s">
        <v>487</v>
      </c>
      <c r="C267" s="14" t="s">
        <v>518</v>
      </c>
      <c r="D267" s="14" t="s">
        <v>767</v>
      </c>
      <c r="E267" s="14"/>
      <c r="F267" s="121">
        <f t="shared" si="12"/>
        <v>88165</v>
      </c>
      <c r="G267" s="121">
        <f t="shared" si="8"/>
        <v>0</v>
      </c>
      <c r="H267" s="121"/>
      <c r="I267" s="126">
        <f t="shared" si="13"/>
        <v>88165</v>
      </c>
    </row>
    <row r="268" spans="1:9" ht="89.25" customHeight="1">
      <c r="A268" s="13" t="s">
        <v>656</v>
      </c>
      <c r="B268" s="14" t="s">
        <v>487</v>
      </c>
      <c r="C268" s="14" t="s">
        <v>518</v>
      </c>
      <c r="D268" s="14" t="s">
        <v>767</v>
      </c>
      <c r="E268" s="14" t="s">
        <v>456</v>
      </c>
      <c r="F268" s="121">
        <f t="shared" si="12"/>
        <v>88165</v>
      </c>
      <c r="G268" s="121">
        <f t="shared" si="8"/>
        <v>0</v>
      </c>
      <c r="H268" s="121"/>
      <c r="I268" s="126">
        <f t="shared" si="13"/>
        <v>88165</v>
      </c>
    </row>
    <row r="269" spans="1:9" ht="45">
      <c r="A269" s="13" t="s">
        <v>457</v>
      </c>
      <c r="B269" s="14" t="s">
        <v>487</v>
      </c>
      <c r="C269" s="14" t="s">
        <v>518</v>
      </c>
      <c r="D269" s="14" t="s">
        <v>767</v>
      </c>
      <c r="E269" s="14" t="s">
        <v>458</v>
      </c>
      <c r="F269" s="121">
        <f t="shared" si="12"/>
        <v>88165</v>
      </c>
      <c r="G269" s="121">
        <f t="shared" ref="G269:G332" si="14">I269-F269</f>
        <v>0</v>
      </c>
      <c r="H269" s="121"/>
      <c r="I269" s="126">
        <f t="shared" si="13"/>
        <v>88165</v>
      </c>
    </row>
    <row r="270" spans="1:9" ht="60">
      <c r="A270" s="13" t="s">
        <v>657</v>
      </c>
      <c r="B270" s="14" t="s">
        <v>487</v>
      </c>
      <c r="C270" s="14" t="s">
        <v>518</v>
      </c>
      <c r="D270" s="14" t="s">
        <v>767</v>
      </c>
      <c r="E270" s="14" t="s">
        <v>459</v>
      </c>
      <c r="F270" s="121">
        <v>88165</v>
      </c>
      <c r="G270" s="121">
        <f t="shared" si="14"/>
        <v>0</v>
      </c>
      <c r="H270" s="121"/>
      <c r="I270" s="126">
        <v>88165</v>
      </c>
    </row>
    <row r="271" spans="1:9">
      <c r="A271" s="13" t="s">
        <v>519</v>
      </c>
      <c r="B271" s="14" t="s">
        <v>487</v>
      </c>
      <c r="C271" s="14" t="s">
        <v>520</v>
      </c>
      <c r="D271" s="14" t="s">
        <v>451</v>
      </c>
      <c r="E271" s="14" t="s">
        <v>451</v>
      </c>
      <c r="F271" s="121">
        <f t="shared" ref="F271:F276" si="15">F272</f>
        <v>16483000</v>
      </c>
      <c r="G271" s="121">
        <f t="shared" si="14"/>
        <v>0</v>
      </c>
      <c r="H271" s="121">
        <f t="shared" ref="H271:H333" si="16">G271/F271*100</f>
        <v>0</v>
      </c>
      <c r="I271" s="126">
        <f t="shared" ref="I271:I276" si="17">I272</f>
        <v>16483000</v>
      </c>
    </row>
    <row r="272" spans="1:9">
      <c r="A272" s="13" t="s">
        <v>521</v>
      </c>
      <c r="B272" s="14" t="s">
        <v>487</v>
      </c>
      <c r="C272" s="14" t="s">
        <v>522</v>
      </c>
      <c r="D272" s="14" t="s">
        <v>451</v>
      </c>
      <c r="E272" s="14" t="s">
        <v>451</v>
      </c>
      <c r="F272" s="121">
        <f t="shared" si="15"/>
        <v>16483000</v>
      </c>
      <c r="G272" s="121">
        <f t="shared" si="14"/>
        <v>0</v>
      </c>
      <c r="H272" s="121">
        <f t="shared" si="16"/>
        <v>0</v>
      </c>
      <c r="I272" s="126">
        <f t="shared" si="17"/>
        <v>16483000</v>
      </c>
    </row>
    <row r="273" spans="1:9">
      <c r="A273" s="13" t="s">
        <v>652</v>
      </c>
      <c r="B273" s="14" t="s">
        <v>487</v>
      </c>
      <c r="C273" s="14" t="s">
        <v>522</v>
      </c>
      <c r="D273" s="14" t="s">
        <v>653</v>
      </c>
      <c r="E273" s="14" t="s">
        <v>451</v>
      </c>
      <c r="F273" s="121">
        <f t="shared" si="15"/>
        <v>16483000</v>
      </c>
      <c r="G273" s="121">
        <f t="shared" si="14"/>
        <v>0</v>
      </c>
      <c r="H273" s="121">
        <f t="shared" si="16"/>
        <v>0</v>
      </c>
      <c r="I273" s="126">
        <f t="shared" si="17"/>
        <v>16483000</v>
      </c>
    </row>
    <row r="274" spans="1:9" ht="30">
      <c r="A274" s="13" t="s">
        <v>617</v>
      </c>
      <c r="B274" s="14" t="s">
        <v>487</v>
      </c>
      <c r="C274" s="14" t="s">
        <v>522</v>
      </c>
      <c r="D274" s="14" t="s">
        <v>654</v>
      </c>
      <c r="E274" s="14" t="s">
        <v>451</v>
      </c>
      <c r="F274" s="121">
        <f t="shared" si="15"/>
        <v>16483000</v>
      </c>
      <c r="G274" s="121">
        <f t="shared" si="14"/>
        <v>0</v>
      </c>
      <c r="H274" s="121">
        <f t="shared" si="16"/>
        <v>0</v>
      </c>
      <c r="I274" s="126">
        <f t="shared" si="17"/>
        <v>16483000</v>
      </c>
    </row>
    <row r="275" spans="1:9" ht="90">
      <c r="A275" s="13" t="s">
        <v>18</v>
      </c>
      <c r="B275" s="14" t="s">
        <v>487</v>
      </c>
      <c r="C275" s="14" t="s">
        <v>522</v>
      </c>
      <c r="D275" s="14" t="s">
        <v>19</v>
      </c>
      <c r="E275" s="14" t="s">
        <v>451</v>
      </c>
      <c r="F275" s="121">
        <f t="shared" si="15"/>
        <v>16483000</v>
      </c>
      <c r="G275" s="121">
        <f t="shared" si="14"/>
        <v>0</v>
      </c>
      <c r="H275" s="121">
        <f t="shared" si="16"/>
        <v>0</v>
      </c>
      <c r="I275" s="126">
        <f t="shared" si="17"/>
        <v>16483000</v>
      </c>
    </row>
    <row r="276" spans="1:9" ht="45" customHeight="1">
      <c r="A276" s="13" t="s">
        <v>20</v>
      </c>
      <c r="B276" s="14" t="s">
        <v>487</v>
      </c>
      <c r="C276" s="14" t="s">
        <v>522</v>
      </c>
      <c r="D276" s="14" t="s">
        <v>19</v>
      </c>
      <c r="E276" s="14" t="s">
        <v>523</v>
      </c>
      <c r="F276" s="121">
        <f t="shared" si="15"/>
        <v>16483000</v>
      </c>
      <c r="G276" s="121">
        <f t="shared" si="14"/>
        <v>0</v>
      </c>
      <c r="H276" s="121">
        <f t="shared" si="16"/>
        <v>0</v>
      </c>
      <c r="I276" s="126">
        <f t="shared" si="17"/>
        <v>16483000</v>
      </c>
    </row>
    <row r="277" spans="1:9">
      <c r="A277" s="13" t="s">
        <v>524</v>
      </c>
      <c r="B277" s="14" t="s">
        <v>487</v>
      </c>
      <c r="C277" s="14" t="s">
        <v>522</v>
      </c>
      <c r="D277" s="14" t="s">
        <v>19</v>
      </c>
      <c r="E277" s="14" t="s">
        <v>525</v>
      </c>
      <c r="F277" s="121">
        <f>F278+F279</f>
        <v>16483000</v>
      </c>
      <c r="G277" s="121">
        <f t="shared" si="14"/>
        <v>0</v>
      </c>
      <c r="H277" s="121">
        <f t="shared" si="16"/>
        <v>0</v>
      </c>
      <c r="I277" s="126">
        <f>I278+I279</f>
        <v>16483000</v>
      </c>
    </row>
    <row r="278" spans="1:9" ht="90">
      <c r="A278" s="13" t="s">
        <v>526</v>
      </c>
      <c r="B278" s="14" t="s">
        <v>487</v>
      </c>
      <c r="C278" s="14" t="s">
        <v>522</v>
      </c>
      <c r="D278" s="14" t="s">
        <v>19</v>
      </c>
      <c r="E278" s="14" t="s">
        <v>527</v>
      </c>
      <c r="F278" s="121">
        <v>16110000</v>
      </c>
      <c r="G278" s="121">
        <f t="shared" si="14"/>
        <v>0</v>
      </c>
      <c r="H278" s="121">
        <f t="shared" si="16"/>
        <v>0</v>
      </c>
      <c r="I278" s="126">
        <v>16110000</v>
      </c>
    </row>
    <row r="279" spans="1:9" ht="30">
      <c r="A279" s="13" t="s">
        <v>528</v>
      </c>
      <c r="B279" s="14" t="s">
        <v>487</v>
      </c>
      <c r="C279" s="14" t="s">
        <v>522</v>
      </c>
      <c r="D279" s="14" t="s">
        <v>19</v>
      </c>
      <c r="E279" s="14" t="s">
        <v>529</v>
      </c>
      <c r="F279" s="121">
        <v>373000</v>
      </c>
      <c r="G279" s="121">
        <f t="shared" si="14"/>
        <v>0</v>
      </c>
      <c r="H279" s="121">
        <f t="shared" si="16"/>
        <v>0</v>
      </c>
      <c r="I279" s="126">
        <v>373000</v>
      </c>
    </row>
    <row r="280" spans="1:9" ht="45">
      <c r="A280" s="78" t="s">
        <v>530</v>
      </c>
      <c r="B280" s="79" t="s">
        <v>531</v>
      </c>
      <c r="C280" s="79" t="s">
        <v>451</v>
      </c>
      <c r="D280" s="79" t="s">
        <v>451</v>
      </c>
      <c r="E280" s="79" t="s">
        <v>451</v>
      </c>
      <c r="F280" s="124">
        <f>F281</f>
        <v>95011434</v>
      </c>
      <c r="G280" s="124">
        <f t="shared" si="14"/>
        <v>-299790</v>
      </c>
      <c r="H280" s="124">
        <f t="shared" si="16"/>
        <v>-0.31553044447260947</v>
      </c>
      <c r="I280" s="125">
        <f>I281</f>
        <v>94711644</v>
      </c>
    </row>
    <row r="281" spans="1:9">
      <c r="A281" s="13" t="s">
        <v>620</v>
      </c>
      <c r="B281" s="14" t="s">
        <v>531</v>
      </c>
      <c r="C281" s="14" t="s">
        <v>452</v>
      </c>
      <c r="D281" s="14" t="s">
        <v>451</v>
      </c>
      <c r="E281" s="14" t="s">
        <v>451</v>
      </c>
      <c r="F281" s="121">
        <f>F282+F297+F303</f>
        <v>95011434</v>
      </c>
      <c r="G281" s="121">
        <f t="shared" si="14"/>
        <v>-299790</v>
      </c>
      <c r="H281" s="121">
        <f t="shared" si="16"/>
        <v>-0.31553044447260947</v>
      </c>
      <c r="I281" s="126">
        <f>I282+I297+I303</f>
        <v>94711644</v>
      </c>
    </row>
    <row r="282" spans="1:9" ht="60">
      <c r="A282" s="13" t="s">
        <v>482</v>
      </c>
      <c r="B282" s="14" t="s">
        <v>531</v>
      </c>
      <c r="C282" s="14" t="s">
        <v>483</v>
      </c>
      <c r="D282" s="14" t="s">
        <v>451</v>
      </c>
      <c r="E282" s="14" t="s">
        <v>451</v>
      </c>
      <c r="F282" s="121">
        <f>F283</f>
        <v>59716900</v>
      </c>
      <c r="G282" s="121">
        <f t="shared" si="14"/>
        <v>0</v>
      </c>
      <c r="H282" s="121">
        <f t="shared" si="16"/>
        <v>0</v>
      </c>
      <c r="I282" s="126">
        <f>I283</f>
        <v>59716900</v>
      </c>
    </row>
    <row r="283" spans="1:9" ht="48" customHeight="1">
      <c r="A283" s="13" t="s">
        <v>21</v>
      </c>
      <c r="B283" s="14" t="s">
        <v>531</v>
      </c>
      <c r="C283" s="14" t="s">
        <v>483</v>
      </c>
      <c r="D283" s="14" t="s">
        <v>22</v>
      </c>
      <c r="E283" s="14" t="s">
        <v>451</v>
      </c>
      <c r="F283" s="121">
        <f>F284</f>
        <v>59716900</v>
      </c>
      <c r="G283" s="121">
        <f t="shared" si="14"/>
        <v>0</v>
      </c>
      <c r="H283" s="121">
        <f t="shared" si="16"/>
        <v>0</v>
      </c>
      <c r="I283" s="126">
        <f>I284</f>
        <v>59716900</v>
      </c>
    </row>
    <row r="284" spans="1:9" ht="90">
      <c r="A284" s="13" t="s">
        <v>23</v>
      </c>
      <c r="B284" s="14" t="s">
        <v>531</v>
      </c>
      <c r="C284" s="14" t="s">
        <v>483</v>
      </c>
      <c r="D284" s="14" t="s">
        <v>24</v>
      </c>
      <c r="E284" s="14" t="s">
        <v>451</v>
      </c>
      <c r="F284" s="121">
        <f>F285</f>
        <v>59716900</v>
      </c>
      <c r="G284" s="121">
        <f t="shared" si="14"/>
        <v>0</v>
      </c>
      <c r="H284" s="121">
        <f t="shared" si="16"/>
        <v>0</v>
      </c>
      <c r="I284" s="126">
        <f>I285</f>
        <v>59716900</v>
      </c>
    </row>
    <row r="285" spans="1:9" ht="120">
      <c r="A285" s="13" t="s">
        <v>25</v>
      </c>
      <c r="B285" s="14" t="s">
        <v>531</v>
      </c>
      <c r="C285" s="14" t="s">
        <v>483</v>
      </c>
      <c r="D285" s="14" t="s">
        <v>26</v>
      </c>
      <c r="E285" s="14" t="s">
        <v>451</v>
      </c>
      <c r="F285" s="121">
        <f>F286+F290+F294</f>
        <v>59716900</v>
      </c>
      <c r="G285" s="121">
        <f t="shared" si="14"/>
        <v>0</v>
      </c>
      <c r="H285" s="121">
        <f t="shared" si="16"/>
        <v>0</v>
      </c>
      <c r="I285" s="126">
        <f>I286+I290+I294</f>
        <v>59716900</v>
      </c>
    </row>
    <row r="286" spans="1:9" ht="94.5" customHeight="1">
      <c r="A286" s="13" t="s">
        <v>656</v>
      </c>
      <c r="B286" s="14" t="s">
        <v>531</v>
      </c>
      <c r="C286" s="14" t="s">
        <v>483</v>
      </c>
      <c r="D286" s="14" t="s">
        <v>26</v>
      </c>
      <c r="E286" s="14" t="s">
        <v>456</v>
      </c>
      <c r="F286" s="121">
        <f>F287</f>
        <v>53212700</v>
      </c>
      <c r="G286" s="121">
        <f t="shared" si="14"/>
        <v>0</v>
      </c>
      <c r="H286" s="121">
        <f t="shared" si="16"/>
        <v>0</v>
      </c>
      <c r="I286" s="126">
        <f>I287</f>
        <v>53212700</v>
      </c>
    </row>
    <row r="287" spans="1:9" ht="45">
      <c r="A287" s="13" t="s">
        <v>457</v>
      </c>
      <c r="B287" s="14" t="s">
        <v>531</v>
      </c>
      <c r="C287" s="14" t="s">
        <v>483</v>
      </c>
      <c r="D287" s="14" t="s">
        <v>26</v>
      </c>
      <c r="E287" s="14" t="s">
        <v>458</v>
      </c>
      <c r="F287" s="121">
        <f>F288+F289</f>
        <v>53212700</v>
      </c>
      <c r="G287" s="121">
        <f t="shared" si="14"/>
        <v>0</v>
      </c>
      <c r="H287" s="121">
        <f t="shared" si="16"/>
        <v>0</v>
      </c>
      <c r="I287" s="126">
        <f>I288+I289</f>
        <v>53212700</v>
      </c>
    </row>
    <row r="288" spans="1:9" ht="60">
      <c r="A288" s="13" t="s">
        <v>657</v>
      </c>
      <c r="B288" s="14" t="s">
        <v>531</v>
      </c>
      <c r="C288" s="14" t="s">
        <v>483</v>
      </c>
      <c r="D288" s="14" t="s">
        <v>26</v>
      </c>
      <c r="E288" s="14" t="s">
        <v>459</v>
      </c>
      <c r="F288" s="121">
        <v>51052700</v>
      </c>
      <c r="G288" s="121">
        <f t="shared" si="14"/>
        <v>0</v>
      </c>
      <c r="H288" s="121">
        <f t="shared" si="16"/>
        <v>0</v>
      </c>
      <c r="I288" s="126">
        <v>51052700</v>
      </c>
    </row>
    <row r="289" spans="1:9" ht="60">
      <c r="A289" s="13" t="s">
        <v>660</v>
      </c>
      <c r="B289" s="14" t="s">
        <v>531</v>
      </c>
      <c r="C289" s="14" t="s">
        <v>483</v>
      </c>
      <c r="D289" s="14" t="s">
        <v>26</v>
      </c>
      <c r="E289" s="14" t="s">
        <v>462</v>
      </c>
      <c r="F289" s="121">
        <v>2160000</v>
      </c>
      <c r="G289" s="121">
        <f t="shared" si="14"/>
        <v>0</v>
      </c>
      <c r="H289" s="121">
        <f t="shared" si="16"/>
        <v>0</v>
      </c>
      <c r="I289" s="126">
        <v>2160000</v>
      </c>
    </row>
    <row r="290" spans="1:9" ht="28.5" customHeight="1">
      <c r="A290" s="13" t="s">
        <v>661</v>
      </c>
      <c r="B290" s="14" t="s">
        <v>531</v>
      </c>
      <c r="C290" s="14" t="s">
        <v>483</v>
      </c>
      <c r="D290" s="14" t="s">
        <v>26</v>
      </c>
      <c r="E290" s="14" t="s">
        <v>463</v>
      </c>
      <c r="F290" s="121">
        <f>F291</f>
        <v>6473200</v>
      </c>
      <c r="G290" s="121">
        <f t="shared" si="14"/>
        <v>0</v>
      </c>
      <c r="H290" s="121">
        <f t="shared" si="16"/>
        <v>0</v>
      </c>
      <c r="I290" s="126">
        <f>I291</f>
        <v>6473200</v>
      </c>
    </row>
    <row r="291" spans="1:9" ht="45">
      <c r="A291" s="13" t="s">
        <v>464</v>
      </c>
      <c r="B291" s="14" t="s">
        <v>531</v>
      </c>
      <c r="C291" s="14" t="s">
        <v>483</v>
      </c>
      <c r="D291" s="14" t="s">
        <v>26</v>
      </c>
      <c r="E291" s="14" t="s">
        <v>465</v>
      </c>
      <c r="F291" s="121">
        <f>F292+F293</f>
        <v>6473200</v>
      </c>
      <c r="G291" s="121">
        <f t="shared" si="14"/>
        <v>0</v>
      </c>
      <c r="H291" s="121">
        <f t="shared" si="16"/>
        <v>0</v>
      </c>
      <c r="I291" s="126">
        <f>I292+I293</f>
        <v>6473200</v>
      </c>
    </row>
    <row r="292" spans="1:9" ht="45">
      <c r="A292" s="13" t="s">
        <v>466</v>
      </c>
      <c r="B292" s="14" t="s">
        <v>531</v>
      </c>
      <c r="C292" s="14" t="s">
        <v>483</v>
      </c>
      <c r="D292" s="14" t="s">
        <v>26</v>
      </c>
      <c r="E292" s="14" t="s">
        <v>467</v>
      </c>
      <c r="F292" s="121">
        <v>5440900</v>
      </c>
      <c r="G292" s="121">
        <f t="shared" si="14"/>
        <v>0</v>
      </c>
      <c r="H292" s="121">
        <f t="shared" si="16"/>
        <v>0</v>
      </c>
      <c r="I292" s="126">
        <v>5440900</v>
      </c>
    </row>
    <row r="293" spans="1:9" ht="45">
      <c r="A293" s="13" t="s">
        <v>662</v>
      </c>
      <c r="B293" s="14" t="s">
        <v>531</v>
      </c>
      <c r="C293" s="14" t="s">
        <v>483</v>
      </c>
      <c r="D293" s="14" t="s">
        <v>26</v>
      </c>
      <c r="E293" s="14" t="s">
        <v>468</v>
      </c>
      <c r="F293" s="121">
        <v>1032300</v>
      </c>
      <c r="G293" s="121">
        <f t="shared" si="14"/>
        <v>0</v>
      </c>
      <c r="H293" s="121">
        <f t="shared" si="16"/>
        <v>0</v>
      </c>
      <c r="I293" s="126">
        <v>1032300</v>
      </c>
    </row>
    <row r="294" spans="1:9">
      <c r="A294" s="13" t="s">
        <v>476</v>
      </c>
      <c r="B294" s="14" t="s">
        <v>531</v>
      </c>
      <c r="C294" s="14" t="s">
        <v>483</v>
      </c>
      <c r="D294" s="14" t="s">
        <v>26</v>
      </c>
      <c r="E294" s="14" t="s">
        <v>477</v>
      </c>
      <c r="F294" s="121">
        <f>F295</f>
        <v>31000</v>
      </c>
      <c r="G294" s="121">
        <f t="shared" si="14"/>
        <v>0</v>
      </c>
      <c r="H294" s="121">
        <f t="shared" si="16"/>
        <v>0</v>
      </c>
      <c r="I294" s="126">
        <f>I295</f>
        <v>31000</v>
      </c>
    </row>
    <row r="295" spans="1:9" ht="15.75" customHeight="1">
      <c r="A295" s="13" t="s">
        <v>478</v>
      </c>
      <c r="B295" s="14" t="s">
        <v>531</v>
      </c>
      <c r="C295" s="14" t="s">
        <v>483</v>
      </c>
      <c r="D295" s="14" t="s">
        <v>26</v>
      </c>
      <c r="E295" s="14" t="s">
        <v>479</v>
      </c>
      <c r="F295" s="121">
        <f>F296</f>
        <v>31000</v>
      </c>
      <c r="G295" s="121">
        <f t="shared" si="14"/>
        <v>0</v>
      </c>
      <c r="H295" s="121">
        <f t="shared" si="16"/>
        <v>0</v>
      </c>
      <c r="I295" s="126">
        <f>I296</f>
        <v>31000</v>
      </c>
    </row>
    <row r="296" spans="1:9" ht="30">
      <c r="A296" s="13" t="s">
        <v>665</v>
      </c>
      <c r="B296" s="14" t="s">
        <v>531</v>
      </c>
      <c r="C296" s="14" t="s">
        <v>483</v>
      </c>
      <c r="D296" s="14" t="s">
        <v>26</v>
      </c>
      <c r="E296" s="14" t="s">
        <v>480</v>
      </c>
      <c r="F296" s="121">
        <v>31000</v>
      </c>
      <c r="G296" s="121">
        <f t="shared" si="14"/>
        <v>0</v>
      </c>
      <c r="H296" s="121">
        <f t="shared" si="16"/>
        <v>0</v>
      </c>
      <c r="I296" s="126">
        <v>31000</v>
      </c>
    </row>
    <row r="297" spans="1:9">
      <c r="A297" s="13" t="s">
        <v>532</v>
      </c>
      <c r="B297" s="14" t="s">
        <v>531</v>
      </c>
      <c r="C297" s="14" t="s">
        <v>533</v>
      </c>
      <c r="D297" s="14" t="s">
        <v>451</v>
      </c>
      <c r="E297" s="14" t="s">
        <v>451</v>
      </c>
      <c r="F297" s="121">
        <f>F298</f>
        <v>17794534</v>
      </c>
      <c r="G297" s="121">
        <f t="shared" si="14"/>
        <v>-299790</v>
      </c>
      <c r="H297" s="121">
        <f t="shared" si="16"/>
        <v>-1.6847308280171878</v>
      </c>
      <c r="I297" s="126">
        <f>I298</f>
        <v>17494744</v>
      </c>
    </row>
    <row r="298" spans="1:9">
      <c r="A298" s="13" t="s">
        <v>652</v>
      </c>
      <c r="B298" s="14" t="s">
        <v>531</v>
      </c>
      <c r="C298" s="14" t="s">
        <v>533</v>
      </c>
      <c r="D298" s="14" t="s">
        <v>653</v>
      </c>
      <c r="E298" s="14" t="s">
        <v>451</v>
      </c>
      <c r="F298" s="121">
        <f>F299</f>
        <v>17794534</v>
      </c>
      <c r="G298" s="121">
        <f t="shared" si="14"/>
        <v>-299790</v>
      </c>
      <c r="H298" s="121">
        <f t="shared" si="16"/>
        <v>-1.6847308280171878</v>
      </c>
      <c r="I298" s="126">
        <f>I299</f>
        <v>17494744</v>
      </c>
    </row>
    <row r="299" spans="1:9">
      <c r="A299" s="13" t="s">
        <v>534</v>
      </c>
      <c r="B299" s="14" t="s">
        <v>531</v>
      </c>
      <c r="C299" s="14" t="s">
        <v>533</v>
      </c>
      <c r="D299" s="14" t="s">
        <v>27</v>
      </c>
      <c r="E299" s="14" t="s">
        <v>451</v>
      </c>
      <c r="F299" s="121">
        <f>F300</f>
        <v>17794534</v>
      </c>
      <c r="G299" s="121">
        <f t="shared" si="14"/>
        <v>-299790</v>
      </c>
      <c r="H299" s="121">
        <f t="shared" si="16"/>
        <v>-1.6847308280171878</v>
      </c>
      <c r="I299" s="126">
        <f>I300</f>
        <v>17494744</v>
      </c>
    </row>
    <row r="300" spans="1:9" ht="30">
      <c r="A300" s="13" t="s">
        <v>28</v>
      </c>
      <c r="B300" s="14" t="s">
        <v>531</v>
      </c>
      <c r="C300" s="14" t="s">
        <v>533</v>
      </c>
      <c r="D300" s="14" t="s">
        <v>29</v>
      </c>
      <c r="E300" s="14" t="s">
        <v>451</v>
      </c>
      <c r="F300" s="121">
        <f>F301</f>
        <v>17794534</v>
      </c>
      <c r="G300" s="121">
        <f t="shared" si="14"/>
        <v>-299790</v>
      </c>
      <c r="H300" s="121">
        <f t="shared" si="16"/>
        <v>-1.6847308280171878</v>
      </c>
      <c r="I300" s="126">
        <f>I301</f>
        <v>17494744</v>
      </c>
    </row>
    <row r="301" spans="1:9">
      <c r="A301" s="13" t="s">
        <v>476</v>
      </c>
      <c r="B301" s="14" t="s">
        <v>531</v>
      </c>
      <c r="C301" s="14" t="s">
        <v>533</v>
      </c>
      <c r="D301" s="14" t="s">
        <v>29</v>
      </c>
      <c r="E301" s="14" t="s">
        <v>477</v>
      </c>
      <c r="F301" s="121">
        <f>F302</f>
        <v>17794534</v>
      </c>
      <c r="G301" s="121">
        <f t="shared" si="14"/>
        <v>-299790</v>
      </c>
      <c r="H301" s="121">
        <f t="shared" si="16"/>
        <v>-1.6847308280171878</v>
      </c>
      <c r="I301" s="126">
        <f>I302</f>
        <v>17494744</v>
      </c>
    </row>
    <row r="302" spans="1:9">
      <c r="A302" s="13" t="s">
        <v>534</v>
      </c>
      <c r="B302" s="14" t="s">
        <v>531</v>
      </c>
      <c r="C302" s="14" t="s">
        <v>533</v>
      </c>
      <c r="D302" s="14" t="s">
        <v>29</v>
      </c>
      <c r="E302" s="14" t="s">
        <v>535</v>
      </c>
      <c r="F302" s="121">
        <v>17794534</v>
      </c>
      <c r="G302" s="121">
        <f t="shared" si="14"/>
        <v>-299790</v>
      </c>
      <c r="H302" s="121">
        <f t="shared" si="16"/>
        <v>-1.6847308280171878</v>
      </c>
      <c r="I302" s="126">
        <v>17494744</v>
      </c>
    </row>
    <row r="303" spans="1:9">
      <c r="A303" s="13" t="s">
        <v>485</v>
      </c>
      <c r="B303" s="14" t="s">
        <v>531</v>
      </c>
      <c r="C303" s="14" t="s">
        <v>486</v>
      </c>
      <c r="D303" s="14" t="s">
        <v>451</v>
      </c>
      <c r="E303" s="14" t="s">
        <v>451</v>
      </c>
      <c r="F303" s="121">
        <f>F304</f>
        <v>17500000</v>
      </c>
      <c r="G303" s="121">
        <f t="shared" si="14"/>
        <v>0</v>
      </c>
      <c r="H303" s="121">
        <f t="shared" si="16"/>
        <v>0</v>
      </c>
      <c r="I303" s="126">
        <f>I304</f>
        <v>17500000</v>
      </c>
    </row>
    <row r="304" spans="1:9" ht="43.5" customHeight="1">
      <c r="A304" s="13" t="s">
        <v>21</v>
      </c>
      <c r="B304" s="14" t="s">
        <v>531</v>
      </c>
      <c r="C304" s="14" t="s">
        <v>486</v>
      </c>
      <c r="D304" s="14" t="s">
        <v>22</v>
      </c>
      <c r="E304" s="14" t="s">
        <v>451</v>
      </c>
      <c r="F304" s="121">
        <f>F305+F310</f>
        <v>17500000</v>
      </c>
      <c r="G304" s="121">
        <f t="shared" si="14"/>
        <v>0</v>
      </c>
      <c r="H304" s="121">
        <f t="shared" si="16"/>
        <v>0</v>
      </c>
      <c r="I304" s="126">
        <f>I305+I310</f>
        <v>17500000</v>
      </c>
    </row>
    <row r="305" spans="1:9" ht="90">
      <c r="A305" s="13" t="s">
        <v>30</v>
      </c>
      <c r="B305" s="14" t="s">
        <v>531</v>
      </c>
      <c r="C305" s="14" t="s">
        <v>486</v>
      </c>
      <c r="D305" s="14" t="s">
        <v>31</v>
      </c>
      <c r="E305" s="14" t="s">
        <v>451</v>
      </c>
      <c r="F305" s="121">
        <f>F306</f>
        <v>15000000</v>
      </c>
      <c r="G305" s="121">
        <f t="shared" si="14"/>
        <v>0</v>
      </c>
      <c r="H305" s="121">
        <f t="shared" si="16"/>
        <v>0</v>
      </c>
      <c r="I305" s="126">
        <f>I306</f>
        <v>15000000</v>
      </c>
    </row>
    <row r="306" spans="1:9" ht="105">
      <c r="A306" s="13" t="s">
        <v>32</v>
      </c>
      <c r="B306" s="14" t="s">
        <v>531</v>
      </c>
      <c r="C306" s="14" t="s">
        <v>486</v>
      </c>
      <c r="D306" s="14" t="s">
        <v>33</v>
      </c>
      <c r="E306" s="14" t="s">
        <v>451</v>
      </c>
      <c r="F306" s="121">
        <f>F307</f>
        <v>15000000</v>
      </c>
      <c r="G306" s="121">
        <f t="shared" si="14"/>
        <v>0</v>
      </c>
      <c r="H306" s="121">
        <f t="shared" si="16"/>
        <v>0</v>
      </c>
      <c r="I306" s="126">
        <f>I307</f>
        <v>15000000</v>
      </c>
    </row>
    <row r="307" spans="1:9">
      <c r="A307" s="13" t="s">
        <v>476</v>
      </c>
      <c r="B307" s="14" t="s">
        <v>531</v>
      </c>
      <c r="C307" s="14" t="s">
        <v>486</v>
      </c>
      <c r="D307" s="14" t="s">
        <v>33</v>
      </c>
      <c r="E307" s="14" t="s">
        <v>477</v>
      </c>
      <c r="F307" s="121">
        <f>F308</f>
        <v>15000000</v>
      </c>
      <c r="G307" s="121">
        <f t="shared" si="14"/>
        <v>0</v>
      </c>
      <c r="H307" s="121">
        <f t="shared" si="16"/>
        <v>0</v>
      </c>
      <c r="I307" s="126">
        <f>I308</f>
        <v>15000000</v>
      </c>
    </row>
    <row r="308" spans="1:9" ht="75">
      <c r="A308" s="13" t="s">
        <v>34</v>
      </c>
      <c r="B308" s="14" t="s">
        <v>531</v>
      </c>
      <c r="C308" s="14" t="s">
        <v>486</v>
      </c>
      <c r="D308" s="14" t="s">
        <v>33</v>
      </c>
      <c r="E308" s="14" t="s">
        <v>536</v>
      </c>
      <c r="F308" s="121">
        <f>F309</f>
        <v>15000000</v>
      </c>
      <c r="G308" s="121">
        <f t="shared" si="14"/>
        <v>0</v>
      </c>
      <c r="H308" s="121">
        <f t="shared" si="16"/>
        <v>0</v>
      </c>
      <c r="I308" s="126">
        <f>I309</f>
        <v>15000000</v>
      </c>
    </row>
    <row r="309" spans="1:9">
      <c r="A309" s="13" t="s">
        <v>35</v>
      </c>
      <c r="B309" s="14" t="s">
        <v>531</v>
      </c>
      <c r="C309" s="14" t="s">
        <v>486</v>
      </c>
      <c r="D309" s="14" t="s">
        <v>33</v>
      </c>
      <c r="E309" s="14" t="s">
        <v>537</v>
      </c>
      <c r="F309" s="121">
        <v>15000000</v>
      </c>
      <c r="G309" s="121">
        <f t="shared" si="14"/>
        <v>0</v>
      </c>
      <c r="H309" s="121">
        <f t="shared" si="16"/>
        <v>0</v>
      </c>
      <c r="I309" s="126">
        <v>15000000</v>
      </c>
    </row>
    <row r="310" spans="1:9" ht="105">
      <c r="A310" s="13" t="s">
        <v>36</v>
      </c>
      <c r="B310" s="14" t="s">
        <v>531</v>
      </c>
      <c r="C310" s="14" t="s">
        <v>486</v>
      </c>
      <c r="D310" s="14" t="s">
        <v>37</v>
      </c>
      <c r="E310" s="14" t="s">
        <v>451</v>
      </c>
      <c r="F310" s="121">
        <f>F311</f>
        <v>2500000</v>
      </c>
      <c r="G310" s="121">
        <f t="shared" si="14"/>
        <v>0</v>
      </c>
      <c r="H310" s="121">
        <f t="shared" si="16"/>
        <v>0</v>
      </c>
      <c r="I310" s="126">
        <f>I311</f>
        <v>2500000</v>
      </c>
    </row>
    <row r="311" spans="1:9" ht="104.25" customHeight="1">
      <c r="A311" s="13" t="s">
        <v>38</v>
      </c>
      <c r="B311" s="14" t="s">
        <v>531</v>
      </c>
      <c r="C311" s="14" t="s">
        <v>486</v>
      </c>
      <c r="D311" s="14" t="s">
        <v>39</v>
      </c>
      <c r="E311" s="14" t="s">
        <v>451</v>
      </c>
      <c r="F311" s="121">
        <f>F312</f>
        <v>2500000</v>
      </c>
      <c r="G311" s="121">
        <f t="shared" si="14"/>
        <v>0</v>
      </c>
      <c r="H311" s="121">
        <f t="shared" si="16"/>
        <v>0</v>
      </c>
      <c r="I311" s="126">
        <f>I312</f>
        <v>2500000</v>
      </c>
    </row>
    <row r="312" spans="1:9" ht="30.75" customHeight="1">
      <c r="A312" s="13" t="s">
        <v>661</v>
      </c>
      <c r="B312" s="14" t="s">
        <v>531</v>
      </c>
      <c r="C312" s="14" t="s">
        <v>486</v>
      </c>
      <c r="D312" s="14" t="s">
        <v>39</v>
      </c>
      <c r="E312" s="14" t="s">
        <v>463</v>
      </c>
      <c r="F312" s="121">
        <f>F313</f>
        <v>2500000</v>
      </c>
      <c r="G312" s="121">
        <f t="shared" si="14"/>
        <v>0</v>
      </c>
      <c r="H312" s="121">
        <f t="shared" si="16"/>
        <v>0</v>
      </c>
      <c r="I312" s="126">
        <f>I313</f>
        <v>2500000</v>
      </c>
    </row>
    <row r="313" spans="1:9" ht="45">
      <c r="A313" s="13" t="s">
        <v>464</v>
      </c>
      <c r="B313" s="14" t="s">
        <v>531</v>
      </c>
      <c r="C313" s="14" t="s">
        <v>486</v>
      </c>
      <c r="D313" s="14" t="s">
        <v>39</v>
      </c>
      <c r="E313" s="14" t="s">
        <v>465</v>
      </c>
      <c r="F313" s="121">
        <f>F314</f>
        <v>2500000</v>
      </c>
      <c r="G313" s="121">
        <f t="shared" si="14"/>
        <v>0</v>
      </c>
      <c r="H313" s="121">
        <f t="shared" si="16"/>
        <v>0</v>
      </c>
      <c r="I313" s="126">
        <f>I314</f>
        <v>2500000</v>
      </c>
    </row>
    <row r="314" spans="1:9" ht="45">
      <c r="A314" s="13" t="s">
        <v>466</v>
      </c>
      <c r="B314" s="14" t="s">
        <v>531</v>
      </c>
      <c r="C314" s="14" t="s">
        <v>486</v>
      </c>
      <c r="D314" s="14" t="s">
        <v>39</v>
      </c>
      <c r="E314" s="14" t="s">
        <v>467</v>
      </c>
      <c r="F314" s="121">
        <v>2500000</v>
      </c>
      <c r="G314" s="121">
        <f t="shared" si="14"/>
        <v>0</v>
      </c>
      <c r="H314" s="121">
        <f t="shared" si="16"/>
        <v>0</v>
      </c>
      <c r="I314" s="126">
        <v>2500000</v>
      </c>
    </row>
    <row r="315" spans="1:9" ht="60">
      <c r="A315" s="78" t="s">
        <v>538</v>
      </c>
      <c r="B315" s="79" t="s">
        <v>539</v>
      </c>
      <c r="C315" s="79" t="s">
        <v>451</v>
      </c>
      <c r="D315" s="79" t="s">
        <v>451</v>
      </c>
      <c r="E315" s="79" t="s">
        <v>451</v>
      </c>
      <c r="F315" s="124">
        <f>F316+F353+F378+F407+F430+F371+F399</f>
        <v>236083453</v>
      </c>
      <c r="G315" s="124">
        <f t="shared" si="14"/>
        <v>97104245</v>
      </c>
      <c r="H315" s="124">
        <f t="shared" si="16"/>
        <v>41.131321897430908</v>
      </c>
      <c r="I315" s="125">
        <f>I316+I353+I378+I407+I430+I371+I399</f>
        <v>333187698</v>
      </c>
    </row>
    <row r="316" spans="1:9">
      <c r="A316" s="13" t="s">
        <v>620</v>
      </c>
      <c r="B316" s="14" t="s">
        <v>539</v>
      </c>
      <c r="C316" s="14" t="s">
        <v>452</v>
      </c>
      <c r="D316" s="14" t="s">
        <v>451</v>
      </c>
      <c r="E316" s="14" t="s">
        <v>451</v>
      </c>
      <c r="F316" s="121">
        <f>F317</f>
        <v>90534860</v>
      </c>
      <c r="G316" s="121">
        <f t="shared" si="14"/>
        <v>0</v>
      </c>
      <c r="H316" s="121">
        <f t="shared" si="16"/>
        <v>0</v>
      </c>
      <c r="I316" s="126">
        <f>I317</f>
        <v>90534860</v>
      </c>
    </row>
    <row r="317" spans="1:9">
      <c r="A317" s="13" t="s">
        <v>485</v>
      </c>
      <c r="B317" s="14" t="s">
        <v>539</v>
      </c>
      <c r="C317" s="14" t="s">
        <v>486</v>
      </c>
      <c r="D317" s="14" t="s">
        <v>451</v>
      </c>
      <c r="E317" s="14" t="s">
        <v>451</v>
      </c>
      <c r="F317" s="121">
        <f>F318+F324</f>
        <v>90534860</v>
      </c>
      <c r="G317" s="121">
        <f t="shared" si="14"/>
        <v>0</v>
      </c>
      <c r="H317" s="121">
        <f t="shared" si="16"/>
        <v>0</v>
      </c>
      <c r="I317" s="126">
        <f>I318+I324</f>
        <v>90534860</v>
      </c>
    </row>
    <row r="318" spans="1:9" ht="90">
      <c r="A318" s="13" t="s">
        <v>680</v>
      </c>
      <c r="B318" s="14" t="s">
        <v>539</v>
      </c>
      <c r="C318" s="14" t="s">
        <v>486</v>
      </c>
      <c r="D318" s="14" t="s">
        <v>681</v>
      </c>
      <c r="E318" s="14" t="s">
        <v>451</v>
      </c>
      <c r="F318" s="121">
        <f>F319</f>
        <v>144960</v>
      </c>
      <c r="G318" s="121">
        <f t="shared" si="14"/>
        <v>0</v>
      </c>
      <c r="H318" s="121">
        <f t="shared" si="16"/>
        <v>0</v>
      </c>
      <c r="I318" s="126">
        <f>I319</f>
        <v>144960</v>
      </c>
    </row>
    <row r="319" spans="1:9" ht="119.25" customHeight="1">
      <c r="A319" s="13" t="s">
        <v>682</v>
      </c>
      <c r="B319" s="14" t="s">
        <v>539</v>
      </c>
      <c r="C319" s="14" t="s">
        <v>486</v>
      </c>
      <c r="D319" s="14" t="s">
        <v>683</v>
      </c>
      <c r="E319" s="14" t="s">
        <v>451</v>
      </c>
      <c r="F319" s="121">
        <f>F320</f>
        <v>144960</v>
      </c>
      <c r="G319" s="121">
        <f t="shared" si="14"/>
        <v>0</v>
      </c>
      <c r="H319" s="121">
        <f t="shared" si="16"/>
        <v>0</v>
      </c>
      <c r="I319" s="126">
        <f>I320</f>
        <v>144960</v>
      </c>
    </row>
    <row r="320" spans="1:9" ht="138" customHeight="1">
      <c r="A320" s="15" t="s">
        <v>684</v>
      </c>
      <c r="B320" s="14" t="s">
        <v>539</v>
      </c>
      <c r="C320" s="14" t="s">
        <v>486</v>
      </c>
      <c r="D320" s="14" t="s">
        <v>685</v>
      </c>
      <c r="E320" s="14" t="s">
        <v>451</v>
      </c>
      <c r="F320" s="121">
        <f>F321</f>
        <v>144960</v>
      </c>
      <c r="G320" s="121">
        <f t="shared" si="14"/>
        <v>0</v>
      </c>
      <c r="H320" s="121">
        <f t="shared" si="16"/>
        <v>0</v>
      </c>
      <c r="I320" s="126">
        <f>I321</f>
        <v>144960</v>
      </c>
    </row>
    <row r="321" spans="1:9" ht="28.5" customHeight="1">
      <c r="A321" s="13" t="s">
        <v>661</v>
      </c>
      <c r="B321" s="14" t="s">
        <v>539</v>
      </c>
      <c r="C321" s="14" t="s">
        <v>486</v>
      </c>
      <c r="D321" s="14" t="s">
        <v>685</v>
      </c>
      <c r="E321" s="14" t="s">
        <v>463</v>
      </c>
      <c r="F321" s="121">
        <f>F322</f>
        <v>144960</v>
      </c>
      <c r="G321" s="121">
        <f t="shared" si="14"/>
        <v>0</v>
      </c>
      <c r="H321" s="121">
        <f t="shared" si="16"/>
        <v>0</v>
      </c>
      <c r="I321" s="126">
        <f>I322</f>
        <v>144960</v>
      </c>
    </row>
    <row r="322" spans="1:9" ht="45">
      <c r="A322" s="13" t="s">
        <v>464</v>
      </c>
      <c r="B322" s="14" t="s">
        <v>539</v>
      </c>
      <c r="C322" s="14" t="s">
        <v>486</v>
      </c>
      <c r="D322" s="14" t="s">
        <v>685</v>
      </c>
      <c r="E322" s="14" t="s">
        <v>465</v>
      </c>
      <c r="F322" s="121">
        <f>F323</f>
        <v>144960</v>
      </c>
      <c r="G322" s="121">
        <f t="shared" si="14"/>
        <v>0</v>
      </c>
      <c r="H322" s="121">
        <f t="shared" si="16"/>
        <v>0</v>
      </c>
      <c r="I322" s="126">
        <f>I323</f>
        <v>144960</v>
      </c>
    </row>
    <row r="323" spans="1:9" ht="45">
      <c r="A323" s="13" t="s">
        <v>662</v>
      </c>
      <c r="B323" s="14" t="s">
        <v>539</v>
      </c>
      <c r="C323" s="14" t="s">
        <v>486</v>
      </c>
      <c r="D323" s="14" t="s">
        <v>685</v>
      </c>
      <c r="E323" s="14" t="s">
        <v>468</v>
      </c>
      <c r="F323" s="121">
        <v>144960</v>
      </c>
      <c r="G323" s="121">
        <f t="shared" si="14"/>
        <v>0</v>
      </c>
      <c r="H323" s="121">
        <f t="shared" si="16"/>
        <v>0</v>
      </c>
      <c r="I323" s="126">
        <v>144960</v>
      </c>
    </row>
    <row r="324" spans="1:9" ht="43.5" customHeight="1">
      <c r="A324" s="13" t="s">
        <v>132</v>
      </c>
      <c r="B324" s="14" t="s">
        <v>539</v>
      </c>
      <c r="C324" s="14" t="s">
        <v>486</v>
      </c>
      <c r="D324" s="14" t="s">
        <v>133</v>
      </c>
      <c r="E324" s="14" t="s">
        <v>451</v>
      </c>
      <c r="F324" s="121">
        <f>F325+F337+F341+F345+F349</f>
        <v>90389900</v>
      </c>
      <c r="G324" s="121">
        <f t="shared" si="14"/>
        <v>0</v>
      </c>
      <c r="H324" s="121">
        <f t="shared" si="16"/>
        <v>0</v>
      </c>
      <c r="I324" s="126">
        <f>I325+I337+I341+I345+I349</f>
        <v>90389900</v>
      </c>
    </row>
    <row r="325" spans="1:9" ht="90">
      <c r="A325" s="13" t="s">
        <v>134</v>
      </c>
      <c r="B325" s="14" t="s">
        <v>539</v>
      </c>
      <c r="C325" s="14" t="s">
        <v>486</v>
      </c>
      <c r="D325" s="14" t="s">
        <v>135</v>
      </c>
      <c r="E325" s="14" t="s">
        <v>451</v>
      </c>
      <c r="F325" s="121">
        <f>F326+F330</f>
        <v>65620600</v>
      </c>
      <c r="G325" s="121">
        <f t="shared" si="14"/>
        <v>0</v>
      </c>
      <c r="H325" s="121">
        <f t="shared" si="16"/>
        <v>0</v>
      </c>
      <c r="I325" s="126">
        <f>I326+I330+I334</f>
        <v>65620600</v>
      </c>
    </row>
    <row r="326" spans="1:9" ht="105">
      <c r="A326" s="13" t="s">
        <v>656</v>
      </c>
      <c r="B326" s="14" t="s">
        <v>539</v>
      </c>
      <c r="C326" s="14" t="s">
        <v>486</v>
      </c>
      <c r="D326" s="14" t="s">
        <v>135</v>
      </c>
      <c r="E326" s="14" t="s">
        <v>456</v>
      </c>
      <c r="F326" s="121">
        <f>F327</f>
        <v>60619600</v>
      </c>
      <c r="G326" s="121">
        <f t="shared" si="14"/>
        <v>0</v>
      </c>
      <c r="H326" s="121">
        <f t="shared" si="16"/>
        <v>0</v>
      </c>
      <c r="I326" s="126">
        <f>I327</f>
        <v>60619600</v>
      </c>
    </row>
    <row r="327" spans="1:9" ht="45">
      <c r="A327" s="13" t="s">
        <v>457</v>
      </c>
      <c r="B327" s="14" t="s">
        <v>539</v>
      </c>
      <c r="C327" s="14" t="s">
        <v>486</v>
      </c>
      <c r="D327" s="14" t="s">
        <v>135</v>
      </c>
      <c r="E327" s="14" t="s">
        <v>458</v>
      </c>
      <c r="F327" s="121">
        <f>F328+F329</f>
        <v>60619600</v>
      </c>
      <c r="G327" s="121">
        <f t="shared" si="14"/>
        <v>0</v>
      </c>
      <c r="H327" s="121">
        <f t="shared" si="16"/>
        <v>0</v>
      </c>
      <c r="I327" s="126">
        <f>I328+I329</f>
        <v>60619600</v>
      </c>
    </row>
    <row r="328" spans="1:9" ht="60">
      <c r="A328" s="13" t="s">
        <v>657</v>
      </c>
      <c r="B328" s="14" t="s">
        <v>539</v>
      </c>
      <c r="C328" s="14" t="s">
        <v>486</v>
      </c>
      <c r="D328" s="14" t="s">
        <v>135</v>
      </c>
      <c r="E328" s="14" t="s">
        <v>459</v>
      </c>
      <c r="F328" s="121">
        <v>59080200</v>
      </c>
      <c r="G328" s="121">
        <f t="shared" si="14"/>
        <v>0</v>
      </c>
      <c r="H328" s="121">
        <f t="shared" si="16"/>
        <v>0</v>
      </c>
      <c r="I328" s="126">
        <v>59080200</v>
      </c>
    </row>
    <row r="329" spans="1:9" ht="60">
      <c r="A329" s="13" t="s">
        <v>660</v>
      </c>
      <c r="B329" s="14" t="s">
        <v>539</v>
      </c>
      <c r="C329" s="14" t="s">
        <v>486</v>
      </c>
      <c r="D329" s="14" t="s">
        <v>135</v>
      </c>
      <c r="E329" s="14" t="s">
        <v>462</v>
      </c>
      <c r="F329" s="121">
        <v>1539400</v>
      </c>
      <c r="G329" s="121">
        <f t="shared" si="14"/>
        <v>0</v>
      </c>
      <c r="H329" s="121">
        <f t="shared" si="16"/>
        <v>0</v>
      </c>
      <c r="I329" s="126">
        <v>1539400</v>
      </c>
    </row>
    <row r="330" spans="1:9" ht="30.75" customHeight="1">
      <c r="A330" s="13" t="s">
        <v>661</v>
      </c>
      <c r="B330" s="14" t="s">
        <v>539</v>
      </c>
      <c r="C330" s="14" t="s">
        <v>486</v>
      </c>
      <c r="D330" s="14" t="s">
        <v>135</v>
      </c>
      <c r="E330" s="14" t="s">
        <v>463</v>
      </c>
      <c r="F330" s="121">
        <f>F331</f>
        <v>5001000</v>
      </c>
      <c r="G330" s="121">
        <f t="shared" si="14"/>
        <v>-12</v>
      </c>
      <c r="H330" s="121">
        <f t="shared" si="16"/>
        <v>-2.3995200959808037E-4</v>
      </c>
      <c r="I330" s="126">
        <f>I331</f>
        <v>5000988</v>
      </c>
    </row>
    <row r="331" spans="1:9" ht="45">
      <c r="A331" s="13" t="s">
        <v>464</v>
      </c>
      <c r="B331" s="14" t="s">
        <v>539</v>
      </c>
      <c r="C331" s="14" t="s">
        <v>486</v>
      </c>
      <c r="D331" s="14" t="s">
        <v>135</v>
      </c>
      <c r="E331" s="14" t="s">
        <v>465</v>
      </c>
      <c r="F331" s="121">
        <f>F332+F333</f>
        <v>5001000</v>
      </c>
      <c r="G331" s="121">
        <f t="shared" si="14"/>
        <v>-12</v>
      </c>
      <c r="H331" s="121">
        <f t="shared" si="16"/>
        <v>-2.3995200959808037E-4</v>
      </c>
      <c r="I331" s="126">
        <f>I332+I333</f>
        <v>5000988</v>
      </c>
    </row>
    <row r="332" spans="1:9" ht="45">
      <c r="A332" s="13" t="s">
        <v>466</v>
      </c>
      <c r="B332" s="14" t="s">
        <v>539</v>
      </c>
      <c r="C332" s="14" t="s">
        <v>486</v>
      </c>
      <c r="D332" s="14" t="s">
        <v>135</v>
      </c>
      <c r="E332" s="14" t="s">
        <v>467</v>
      </c>
      <c r="F332" s="121">
        <v>1902600</v>
      </c>
      <c r="G332" s="121">
        <f t="shared" si="14"/>
        <v>0</v>
      </c>
      <c r="H332" s="121">
        <f t="shared" si="16"/>
        <v>0</v>
      </c>
      <c r="I332" s="126">
        <v>1902600</v>
      </c>
    </row>
    <row r="333" spans="1:9" ht="45">
      <c r="A333" s="13" t="s">
        <v>662</v>
      </c>
      <c r="B333" s="14" t="s">
        <v>539</v>
      </c>
      <c r="C333" s="14" t="s">
        <v>486</v>
      </c>
      <c r="D333" s="14" t="s">
        <v>135</v>
      </c>
      <c r="E333" s="14" t="s">
        <v>468</v>
      </c>
      <c r="F333" s="121">
        <v>3098400</v>
      </c>
      <c r="G333" s="121">
        <f t="shared" ref="G333:G396" si="18">I333-F333</f>
        <v>-12</v>
      </c>
      <c r="H333" s="121">
        <f t="shared" si="16"/>
        <v>-3.8729666924864449E-4</v>
      </c>
      <c r="I333" s="126">
        <v>3098388</v>
      </c>
    </row>
    <row r="334" spans="1:9">
      <c r="A334" s="13" t="s">
        <v>476</v>
      </c>
      <c r="B334" s="14" t="s">
        <v>539</v>
      </c>
      <c r="C334" s="14" t="s">
        <v>486</v>
      </c>
      <c r="D334" s="14" t="s">
        <v>135</v>
      </c>
      <c r="E334" s="14" t="s">
        <v>477</v>
      </c>
      <c r="F334" s="121"/>
      <c r="G334" s="121">
        <f t="shared" si="18"/>
        <v>12</v>
      </c>
      <c r="H334" s="121">
        <v>0</v>
      </c>
      <c r="I334" s="126">
        <f>I335</f>
        <v>12</v>
      </c>
    </row>
    <row r="335" spans="1:9" ht="30">
      <c r="A335" s="13" t="s">
        <v>478</v>
      </c>
      <c r="B335" s="14" t="s">
        <v>539</v>
      </c>
      <c r="C335" s="14" t="s">
        <v>486</v>
      </c>
      <c r="D335" s="14" t="s">
        <v>135</v>
      </c>
      <c r="E335" s="14" t="s">
        <v>479</v>
      </c>
      <c r="F335" s="121"/>
      <c r="G335" s="121">
        <f t="shared" si="18"/>
        <v>12</v>
      </c>
      <c r="H335" s="121">
        <v>0</v>
      </c>
      <c r="I335" s="126">
        <f>I336</f>
        <v>12</v>
      </c>
    </row>
    <row r="336" spans="1:9" ht="30">
      <c r="A336" s="13" t="s">
        <v>665</v>
      </c>
      <c r="B336" s="14" t="s">
        <v>539</v>
      </c>
      <c r="C336" s="14" t="s">
        <v>486</v>
      </c>
      <c r="D336" s="14" t="s">
        <v>135</v>
      </c>
      <c r="E336" s="14" t="s">
        <v>480</v>
      </c>
      <c r="F336" s="121"/>
      <c r="G336" s="121">
        <f t="shared" si="18"/>
        <v>12</v>
      </c>
      <c r="H336" s="121">
        <v>0</v>
      </c>
      <c r="I336" s="126">
        <v>12</v>
      </c>
    </row>
    <row r="337" spans="1:9" ht="105" customHeight="1">
      <c r="A337" s="13" t="s">
        <v>136</v>
      </c>
      <c r="B337" s="14" t="s">
        <v>539</v>
      </c>
      <c r="C337" s="14" t="s">
        <v>486</v>
      </c>
      <c r="D337" s="14" t="s">
        <v>137</v>
      </c>
      <c r="E337" s="14" t="s">
        <v>451</v>
      </c>
      <c r="F337" s="121">
        <f>F338</f>
        <v>2777000</v>
      </c>
      <c r="G337" s="121">
        <f t="shared" si="18"/>
        <v>0</v>
      </c>
      <c r="H337" s="121">
        <f t="shared" ref="H337:H392" si="19">G337/F337*100</f>
        <v>0</v>
      </c>
      <c r="I337" s="126">
        <f>I338</f>
        <v>2777000</v>
      </c>
    </row>
    <row r="338" spans="1:9" ht="27.75" customHeight="1">
      <c r="A338" s="13" t="s">
        <v>661</v>
      </c>
      <c r="B338" s="14" t="s">
        <v>539</v>
      </c>
      <c r="C338" s="14" t="s">
        <v>486</v>
      </c>
      <c r="D338" s="14" t="s">
        <v>137</v>
      </c>
      <c r="E338" s="14" t="s">
        <v>463</v>
      </c>
      <c r="F338" s="121">
        <f>F339</f>
        <v>2777000</v>
      </c>
      <c r="G338" s="121">
        <f t="shared" si="18"/>
        <v>0</v>
      </c>
      <c r="H338" s="121">
        <f t="shared" si="19"/>
        <v>0</v>
      </c>
      <c r="I338" s="126">
        <f>I339</f>
        <v>2777000</v>
      </c>
    </row>
    <row r="339" spans="1:9" ht="45">
      <c r="A339" s="13" t="s">
        <v>464</v>
      </c>
      <c r="B339" s="14" t="s">
        <v>539</v>
      </c>
      <c r="C339" s="14" t="s">
        <v>486</v>
      </c>
      <c r="D339" s="14" t="s">
        <v>137</v>
      </c>
      <c r="E339" s="14" t="s">
        <v>465</v>
      </c>
      <c r="F339" s="121">
        <f>F340</f>
        <v>2777000</v>
      </c>
      <c r="G339" s="121">
        <f t="shared" si="18"/>
        <v>0</v>
      </c>
      <c r="H339" s="121">
        <f t="shared" si="19"/>
        <v>0</v>
      </c>
      <c r="I339" s="126">
        <f>I340</f>
        <v>2777000</v>
      </c>
    </row>
    <row r="340" spans="1:9" ht="45">
      <c r="A340" s="13" t="s">
        <v>662</v>
      </c>
      <c r="B340" s="14" t="s">
        <v>539</v>
      </c>
      <c r="C340" s="14" t="s">
        <v>486</v>
      </c>
      <c r="D340" s="14" t="s">
        <v>137</v>
      </c>
      <c r="E340" s="14" t="s">
        <v>468</v>
      </c>
      <c r="F340" s="121">
        <v>2777000</v>
      </c>
      <c r="G340" s="121">
        <f t="shared" si="18"/>
        <v>0</v>
      </c>
      <c r="H340" s="121">
        <f t="shared" si="19"/>
        <v>0</v>
      </c>
      <c r="I340" s="126">
        <v>2777000</v>
      </c>
    </row>
    <row r="341" spans="1:9" ht="76.5" customHeight="1">
      <c r="A341" s="13" t="s">
        <v>138</v>
      </c>
      <c r="B341" s="14" t="s">
        <v>539</v>
      </c>
      <c r="C341" s="14" t="s">
        <v>486</v>
      </c>
      <c r="D341" s="14" t="s">
        <v>139</v>
      </c>
      <c r="E341" s="14" t="s">
        <v>451</v>
      </c>
      <c r="F341" s="121">
        <f>F342</f>
        <v>1422300</v>
      </c>
      <c r="G341" s="121">
        <f t="shared" si="18"/>
        <v>0</v>
      </c>
      <c r="H341" s="121">
        <f t="shared" si="19"/>
        <v>0</v>
      </c>
      <c r="I341" s="126">
        <f>I342</f>
        <v>1422300</v>
      </c>
    </row>
    <row r="342" spans="1:9" ht="31.5" customHeight="1">
      <c r="A342" s="13" t="s">
        <v>661</v>
      </c>
      <c r="B342" s="14" t="s">
        <v>539</v>
      </c>
      <c r="C342" s="14" t="s">
        <v>486</v>
      </c>
      <c r="D342" s="14" t="s">
        <v>139</v>
      </c>
      <c r="E342" s="14" t="s">
        <v>463</v>
      </c>
      <c r="F342" s="121">
        <f>F343</f>
        <v>1422300</v>
      </c>
      <c r="G342" s="121">
        <f t="shared" si="18"/>
        <v>0</v>
      </c>
      <c r="H342" s="121">
        <f t="shared" si="19"/>
        <v>0</v>
      </c>
      <c r="I342" s="126">
        <f>I343</f>
        <v>1422300</v>
      </c>
    </row>
    <row r="343" spans="1:9" ht="45">
      <c r="A343" s="13" t="s">
        <v>464</v>
      </c>
      <c r="B343" s="14" t="s">
        <v>539</v>
      </c>
      <c r="C343" s="14" t="s">
        <v>486</v>
      </c>
      <c r="D343" s="14" t="s">
        <v>139</v>
      </c>
      <c r="E343" s="14" t="s">
        <v>465</v>
      </c>
      <c r="F343" s="121">
        <f>F344</f>
        <v>1422300</v>
      </c>
      <c r="G343" s="121">
        <f t="shared" si="18"/>
        <v>0</v>
      </c>
      <c r="H343" s="121">
        <f t="shared" si="19"/>
        <v>0</v>
      </c>
      <c r="I343" s="126">
        <f>I344</f>
        <v>1422300</v>
      </c>
    </row>
    <row r="344" spans="1:9" ht="45">
      <c r="A344" s="13" t="s">
        <v>662</v>
      </c>
      <c r="B344" s="14" t="s">
        <v>539</v>
      </c>
      <c r="C344" s="14" t="s">
        <v>486</v>
      </c>
      <c r="D344" s="14" t="s">
        <v>139</v>
      </c>
      <c r="E344" s="14" t="s">
        <v>468</v>
      </c>
      <c r="F344" s="121">
        <v>1422300</v>
      </c>
      <c r="G344" s="121">
        <f t="shared" si="18"/>
        <v>0</v>
      </c>
      <c r="H344" s="121">
        <f t="shared" si="19"/>
        <v>0</v>
      </c>
      <c r="I344" s="126">
        <v>1422300</v>
      </c>
    </row>
    <row r="345" spans="1:9" ht="91.5" customHeight="1">
      <c r="A345" s="13" t="s">
        <v>140</v>
      </c>
      <c r="B345" s="14" t="s">
        <v>539</v>
      </c>
      <c r="C345" s="14" t="s">
        <v>486</v>
      </c>
      <c r="D345" s="14" t="s">
        <v>141</v>
      </c>
      <c r="E345" s="14" t="s">
        <v>451</v>
      </c>
      <c r="F345" s="121">
        <f>F346</f>
        <v>570000</v>
      </c>
      <c r="G345" s="121">
        <f t="shared" si="18"/>
        <v>0</v>
      </c>
      <c r="H345" s="121">
        <f t="shared" si="19"/>
        <v>0</v>
      </c>
      <c r="I345" s="126">
        <f>I346</f>
        <v>570000</v>
      </c>
    </row>
    <row r="346" spans="1:9">
      <c r="A346" s="13" t="s">
        <v>476</v>
      </c>
      <c r="B346" s="14" t="s">
        <v>539</v>
      </c>
      <c r="C346" s="14" t="s">
        <v>486</v>
      </c>
      <c r="D346" s="14" t="s">
        <v>141</v>
      </c>
      <c r="E346" s="14" t="s">
        <v>477</v>
      </c>
      <c r="F346" s="121">
        <f>F347</f>
        <v>570000</v>
      </c>
      <c r="G346" s="121">
        <f t="shared" si="18"/>
        <v>0</v>
      </c>
      <c r="H346" s="121">
        <f t="shared" si="19"/>
        <v>0</v>
      </c>
      <c r="I346" s="126">
        <f>I347</f>
        <v>570000</v>
      </c>
    </row>
    <row r="347" spans="1:9" ht="17.25" customHeight="1">
      <c r="A347" s="13" t="s">
        <v>478</v>
      </c>
      <c r="B347" s="14" t="s">
        <v>539</v>
      </c>
      <c r="C347" s="14" t="s">
        <v>486</v>
      </c>
      <c r="D347" s="14" t="s">
        <v>141</v>
      </c>
      <c r="E347" s="14" t="s">
        <v>479</v>
      </c>
      <c r="F347" s="121">
        <f>F348</f>
        <v>570000</v>
      </c>
      <c r="G347" s="121">
        <f t="shared" si="18"/>
        <v>0</v>
      </c>
      <c r="H347" s="121">
        <f t="shared" si="19"/>
        <v>0</v>
      </c>
      <c r="I347" s="126">
        <f>I348</f>
        <v>570000</v>
      </c>
    </row>
    <row r="348" spans="1:9" ht="30">
      <c r="A348" s="13" t="s">
        <v>665</v>
      </c>
      <c r="B348" s="14" t="s">
        <v>539</v>
      </c>
      <c r="C348" s="14" t="s">
        <v>486</v>
      </c>
      <c r="D348" s="14" t="s">
        <v>141</v>
      </c>
      <c r="E348" s="14" t="s">
        <v>480</v>
      </c>
      <c r="F348" s="121">
        <v>570000</v>
      </c>
      <c r="G348" s="121">
        <f t="shared" si="18"/>
        <v>0</v>
      </c>
      <c r="H348" s="121">
        <f t="shared" si="19"/>
        <v>0</v>
      </c>
      <c r="I348" s="126">
        <v>570000</v>
      </c>
    </row>
    <row r="349" spans="1:9" ht="90">
      <c r="A349" s="13" t="s">
        <v>142</v>
      </c>
      <c r="B349" s="14" t="s">
        <v>539</v>
      </c>
      <c r="C349" s="14" t="s">
        <v>486</v>
      </c>
      <c r="D349" s="14" t="s">
        <v>143</v>
      </c>
      <c r="E349" s="14" t="s">
        <v>451</v>
      </c>
      <c r="F349" s="121">
        <f>F350</f>
        <v>20000000</v>
      </c>
      <c r="G349" s="121">
        <f t="shared" si="18"/>
        <v>0</v>
      </c>
      <c r="H349" s="121">
        <f t="shared" si="19"/>
        <v>0</v>
      </c>
      <c r="I349" s="126">
        <f>I350</f>
        <v>20000000</v>
      </c>
    </row>
    <row r="350" spans="1:9" ht="29.25" customHeight="1">
      <c r="A350" s="13" t="s">
        <v>661</v>
      </c>
      <c r="B350" s="14" t="s">
        <v>539</v>
      </c>
      <c r="C350" s="14" t="s">
        <v>486</v>
      </c>
      <c r="D350" s="14" t="s">
        <v>143</v>
      </c>
      <c r="E350" s="14" t="s">
        <v>463</v>
      </c>
      <c r="F350" s="121">
        <f>F351</f>
        <v>20000000</v>
      </c>
      <c r="G350" s="121">
        <f t="shared" si="18"/>
        <v>0</v>
      </c>
      <c r="H350" s="121">
        <f t="shared" si="19"/>
        <v>0</v>
      </c>
      <c r="I350" s="126">
        <f>I351</f>
        <v>20000000</v>
      </c>
    </row>
    <row r="351" spans="1:9" ht="45">
      <c r="A351" s="13" t="s">
        <v>464</v>
      </c>
      <c r="B351" s="14" t="s">
        <v>539</v>
      </c>
      <c r="C351" s="14" t="s">
        <v>486</v>
      </c>
      <c r="D351" s="14" t="s">
        <v>143</v>
      </c>
      <c r="E351" s="14" t="s">
        <v>465</v>
      </c>
      <c r="F351" s="121">
        <f>F352</f>
        <v>20000000</v>
      </c>
      <c r="G351" s="121">
        <f t="shared" si="18"/>
        <v>0</v>
      </c>
      <c r="H351" s="121">
        <f t="shared" si="19"/>
        <v>0</v>
      </c>
      <c r="I351" s="126">
        <f>I352</f>
        <v>20000000</v>
      </c>
    </row>
    <row r="352" spans="1:9" ht="45">
      <c r="A352" s="13" t="s">
        <v>662</v>
      </c>
      <c r="B352" s="14" t="s">
        <v>539</v>
      </c>
      <c r="C352" s="14" t="s">
        <v>486</v>
      </c>
      <c r="D352" s="14" t="s">
        <v>143</v>
      </c>
      <c r="E352" s="14" t="s">
        <v>468</v>
      </c>
      <c r="F352" s="121">
        <v>20000000</v>
      </c>
      <c r="G352" s="121">
        <f t="shared" si="18"/>
        <v>0</v>
      </c>
      <c r="H352" s="121">
        <f t="shared" si="19"/>
        <v>0</v>
      </c>
      <c r="I352" s="126">
        <v>20000000</v>
      </c>
    </row>
    <row r="353" spans="1:9" ht="30">
      <c r="A353" s="13" t="s">
        <v>496</v>
      </c>
      <c r="B353" s="14" t="s">
        <v>539</v>
      </c>
      <c r="C353" s="14" t="s">
        <v>497</v>
      </c>
      <c r="D353" s="14" t="s">
        <v>451</v>
      </c>
      <c r="E353" s="14" t="s">
        <v>451</v>
      </c>
      <c r="F353" s="121">
        <f>F354+F364</f>
        <v>10448993</v>
      </c>
      <c r="G353" s="121">
        <f t="shared" si="18"/>
        <v>2502000</v>
      </c>
      <c r="H353" s="121">
        <f t="shared" si="19"/>
        <v>23.944891148840849</v>
      </c>
      <c r="I353" s="126">
        <f>I354+I364</f>
        <v>12950993</v>
      </c>
    </row>
    <row r="354" spans="1:9" ht="60">
      <c r="A354" s="13" t="s">
        <v>498</v>
      </c>
      <c r="B354" s="14" t="s">
        <v>539</v>
      </c>
      <c r="C354" s="14" t="s">
        <v>499</v>
      </c>
      <c r="D354" s="14" t="s">
        <v>451</v>
      </c>
      <c r="E354" s="14" t="s">
        <v>451</v>
      </c>
      <c r="F354" s="121">
        <f>F355</f>
        <v>10126993</v>
      </c>
      <c r="G354" s="121">
        <f t="shared" si="18"/>
        <v>2502000</v>
      </c>
      <c r="H354" s="121">
        <f t="shared" si="19"/>
        <v>24.706247945466142</v>
      </c>
      <c r="I354" s="126">
        <f>I355</f>
        <v>12628993</v>
      </c>
    </row>
    <row r="355" spans="1:9" ht="44.25" customHeight="1">
      <c r="A355" s="13" t="s">
        <v>132</v>
      </c>
      <c r="B355" s="14" t="s">
        <v>539</v>
      </c>
      <c r="C355" s="14" t="s">
        <v>499</v>
      </c>
      <c r="D355" s="14" t="s">
        <v>133</v>
      </c>
      <c r="E355" s="14" t="s">
        <v>451</v>
      </c>
      <c r="F355" s="121">
        <f>F356+F360</f>
        <v>10126993</v>
      </c>
      <c r="G355" s="121">
        <f t="shared" si="18"/>
        <v>2502000</v>
      </c>
      <c r="H355" s="121">
        <f t="shared" si="19"/>
        <v>24.706247945466142</v>
      </c>
      <c r="I355" s="126">
        <f>I356+I360</f>
        <v>12628993</v>
      </c>
    </row>
    <row r="356" spans="1:9" ht="90">
      <c r="A356" s="13" t="s">
        <v>144</v>
      </c>
      <c r="B356" s="14" t="s">
        <v>539</v>
      </c>
      <c r="C356" s="14" t="s">
        <v>499</v>
      </c>
      <c r="D356" s="14" t="s">
        <v>145</v>
      </c>
      <c r="E356" s="14" t="s">
        <v>451</v>
      </c>
      <c r="F356" s="121">
        <f>F357</f>
        <v>1262893</v>
      </c>
      <c r="G356" s="121">
        <f t="shared" si="18"/>
        <v>0</v>
      </c>
      <c r="H356" s="121">
        <f t="shared" si="19"/>
        <v>0</v>
      </c>
      <c r="I356" s="126">
        <f>I357</f>
        <v>1262893</v>
      </c>
    </row>
    <row r="357" spans="1:9" ht="31.5" customHeight="1">
      <c r="A357" s="13" t="s">
        <v>661</v>
      </c>
      <c r="B357" s="14" t="s">
        <v>539</v>
      </c>
      <c r="C357" s="14" t="s">
        <v>499</v>
      </c>
      <c r="D357" s="14" t="s">
        <v>145</v>
      </c>
      <c r="E357" s="14" t="s">
        <v>463</v>
      </c>
      <c r="F357" s="121">
        <f>F358</f>
        <v>1262893</v>
      </c>
      <c r="G357" s="121">
        <f t="shared" si="18"/>
        <v>0</v>
      </c>
      <c r="H357" s="121">
        <f t="shared" si="19"/>
        <v>0</v>
      </c>
      <c r="I357" s="126">
        <f>I358</f>
        <v>1262893</v>
      </c>
    </row>
    <row r="358" spans="1:9" ht="45">
      <c r="A358" s="13" t="s">
        <v>464</v>
      </c>
      <c r="B358" s="14" t="s">
        <v>539</v>
      </c>
      <c r="C358" s="14" t="s">
        <v>499</v>
      </c>
      <c r="D358" s="14" t="s">
        <v>145</v>
      </c>
      <c r="E358" s="14" t="s">
        <v>465</v>
      </c>
      <c r="F358" s="121">
        <f>F359</f>
        <v>1262893</v>
      </c>
      <c r="G358" s="121">
        <f t="shared" si="18"/>
        <v>0</v>
      </c>
      <c r="H358" s="121">
        <f t="shared" si="19"/>
        <v>0</v>
      </c>
      <c r="I358" s="126">
        <f>I359</f>
        <v>1262893</v>
      </c>
    </row>
    <row r="359" spans="1:9" ht="45">
      <c r="A359" s="13" t="s">
        <v>662</v>
      </c>
      <c r="B359" s="14" t="s">
        <v>539</v>
      </c>
      <c r="C359" s="14" t="s">
        <v>499</v>
      </c>
      <c r="D359" s="14" t="s">
        <v>145</v>
      </c>
      <c r="E359" s="14" t="s">
        <v>468</v>
      </c>
      <c r="F359" s="121">
        <v>1262893</v>
      </c>
      <c r="G359" s="121">
        <f t="shared" si="18"/>
        <v>0</v>
      </c>
      <c r="H359" s="121">
        <f t="shared" si="19"/>
        <v>0</v>
      </c>
      <c r="I359" s="126">
        <v>1262893</v>
      </c>
    </row>
    <row r="360" spans="1:9" ht="120.75" customHeight="1">
      <c r="A360" s="13" t="s">
        <v>146</v>
      </c>
      <c r="B360" s="14" t="s">
        <v>539</v>
      </c>
      <c r="C360" s="14" t="s">
        <v>499</v>
      </c>
      <c r="D360" s="14" t="s">
        <v>147</v>
      </c>
      <c r="E360" s="14" t="s">
        <v>451</v>
      </c>
      <c r="F360" s="121">
        <f>F361</f>
        <v>8864100</v>
      </c>
      <c r="G360" s="121">
        <f t="shared" si="18"/>
        <v>2502000</v>
      </c>
      <c r="H360" s="121">
        <f t="shared" si="19"/>
        <v>28.226215859478121</v>
      </c>
      <c r="I360" s="126">
        <f>I361</f>
        <v>11366100</v>
      </c>
    </row>
    <row r="361" spans="1:9" ht="30.75" customHeight="1">
      <c r="A361" s="13" t="s">
        <v>661</v>
      </c>
      <c r="B361" s="14" t="s">
        <v>539</v>
      </c>
      <c r="C361" s="14" t="s">
        <v>499</v>
      </c>
      <c r="D361" s="14" t="s">
        <v>147</v>
      </c>
      <c r="E361" s="14" t="s">
        <v>463</v>
      </c>
      <c r="F361" s="121">
        <f>F362</f>
        <v>8864100</v>
      </c>
      <c r="G361" s="121">
        <f t="shared" si="18"/>
        <v>2502000</v>
      </c>
      <c r="H361" s="121">
        <f t="shared" si="19"/>
        <v>28.226215859478121</v>
      </c>
      <c r="I361" s="126">
        <f>I362</f>
        <v>11366100</v>
      </c>
    </row>
    <row r="362" spans="1:9" ht="45">
      <c r="A362" s="13" t="s">
        <v>464</v>
      </c>
      <c r="B362" s="14" t="s">
        <v>539</v>
      </c>
      <c r="C362" s="14" t="s">
        <v>499</v>
      </c>
      <c r="D362" s="14" t="s">
        <v>147</v>
      </c>
      <c r="E362" s="14" t="s">
        <v>465</v>
      </c>
      <c r="F362" s="121">
        <f>F363</f>
        <v>8864100</v>
      </c>
      <c r="G362" s="121">
        <f t="shared" si="18"/>
        <v>2502000</v>
      </c>
      <c r="H362" s="121">
        <f t="shared" si="19"/>
        <v>28.226215859478121</v>
      </c>
      <c r="I362" s="126">
        <f>I363</f>
        <v>11366100</v>
      </c>
    </row>
    <row r="363" spans="1:9" ht="45">
      <c r="A363" s="13" t="s">
        <v>662</v>
      </c>
      <c r="B363" s="14" t="s">
        <v>539</v>
      </c>
      <c r="C363" s="14" t="s">
        <v>499</v>
      </c>
      <c r="D363" s="14" t="s">
        <v>147</v>
      </c>
      <c r="E363" s="14" t="s">
        <v>468</v>
      </c>
      <c r="F363" s="121">
        <v>8864100</v>
      </c>
      <c r="G363" s="121">
        <f t="shared" si="18"/>
        <v>2502000</v>
      </c>
      <c r="H363" s="121">
        <f t="shared" si="19"/>
        <v>28.226215859478121</v>
      </c>
      <c r="I363" s="126">
        <v>11366100</v>
      </c>
    </row>
    <row r="364" spans="1:9" ht="45">
      <c r="A364" s="13" t="s">
        <v>500</v>
      </c>
      <c r="B364" s="14" t="s">
        <v>539</v>
      </c>
      <c r="C364" s="14" t="s">
        <v>501</v>
      </c>
      <c r="D364" s="14" t="s">
        <v>451</v>
      </c>
      <c r="E364" s="14" t="s">
        <v>451</v>
      </c>
      <c r="F364" s="121">
        <f t="shared" ref="F364:F369" si="20">F365</f>
        <v>322000</v>
      </c>
      <c r="G364" s="121">
        <f t="shared" si="18"/>
        <v>0</v>
      </c>
      <c r="H364" s="121">
        <f t="shared" si="19"/>
        <v>0</v>
      </c>
      <c r="I364" s="126">
        <f t="shared" ref="I364:I369" si="21">I365</f>
        <v>322000</v>
      </c>
    </row>
    <row r="365" spans="1:9" ht="120">
      <c r="A365" s="13" t="s">
        <v>395</v>
      </c>
      <c r="B365" s="14" t="s">
        <v>539</v>
      </c>
      <c r="C365" s="14" t="s">
        <v>501</v>
      </c>
      <c r="D365" s="14" t="s">
        <v>396</v>
      </c>
      <c r="E365" s="14" t="s">
        <v>451</v>
      </c>
      <c r="F365" s="121">
        <f t="shared" si="20"/>
        <v>322000</v>
      </c>
      <c r="G365" s="121">
        <f t="shared" si="18"/>
        <v>0</v>
      </c>
      <c r="H365" s="121">
        <f t="shared" si="19"/>
        <v>0</v>
      </c>
      <c r="I365" s="126">
        <f t="shared" si="21"/>
        <v>322000</v>
      </c>
    </row>
    <row r="366" spans="1:9" ht="136.5" customHeight="1">
      <c r="A366" s="15" t="s">
        <v>148</v>
      </c>
      <c r="B366" s="14" t="s">
        <v>539</v>
      </c>
      <c r="C366" s="14" t="s">
        <v>501</v>
      </c>
      <c r="D366" s="14" t="s">
        <v>149</v>
      </c>
      <c r="E366" s="14" t="s">
        <v>451</v>
      </c>
      <c r="F366" s="121">
        <f t="shared" si="20"/>
        <v>322000</v>
      </c>
      <c r="G366" s="121">
        <f t="shared" si="18"/>
        <v>0</v>
      </c>
      <c r="H366" s="121">
        <f t="shared" si="19"/>
        <v>0</v>
      </c>
      <c r="I366" s="126">
        <f t="shared" si="21"/>
        <v>322000</v>
      </c>
    </row>
    <row r="367" spans="1:9" ht="151.5" customHeight="1">
      <c r="A367" s="15" t="s">
        <v>150</v>
      </c>
      <c r="B367" s="14" t="s">
        <v>539</v>
      </c>
      <c r="C367" s="14" t="s">
        <v>501</v>
      </c>
      <c r="D367" s="14" t="s">
        <v>151</v>
      </c>
      <c r="E367" s="14" t="s">
        <v>451</v>
      </c>
      <c r="F367" s="121">
        <f t="shared" si="20"/>
        <v>322000</v>
      </c>
      <c r="G367" s="121">
        <f t="shared" si="18"/>
        <v>0</v>
      </c>
      <c r="H367" s="121">
        <f t="shared" si="19"/>
        <v>0</v>
      </c>
      <c r="I367" s="126">
        <f t="shared" si="21"/>
        <v>322000</v>
      </c>
    </row>
    <row r="368" spans="1:9" ht="28.5" customHeight="1">
      <c r="A368" s="13" t="s">
        <v>661</v>
      </c>
      <c r="B368" s="14" t="s">
        <v>539</v>
      </c>
      <c r="C368" s="14" t="s">
        <v>501</v>
      </c>
      <c r="D368" s="14" t="s">
        <v>151</v>
      </c>
      <c r="E368" s="14" t="s">
        <v>463</v>
      </c>
      <c r="F368" s="121">
        <f t="shared" si="20"/>
        <v>322000</v>
      </c>
      <c r="G368" s="121">
        <f t="shared" si="18"/>
        <v>0</v>
      </c>
      <c r="H368" s="121">
        <f t="shared" si="19"/>
        <v>0</v>
      </c>
      <c r="I368" s="126">
        <f t="shared" si="21"/>
        <v>322000</v>
      </c>
    </row>
    <row r="369" spans="1:9" ht="45">
      <c r="A369" s="13" t="s">
        <v>464</v>
      </c>
      <c r="B369" s="14" t="s">
        <v>539</v>
      </c>
      <c r="C369" s="14" t="s">
        <v>501</v>
      </c>
      <c r="D369" s="14" t="s">
        <v>151</v>
      </c>
      <c r="E369" s="14" t="s">
        <v>465</v>
      </c>
      <c r="F369" s="121">
        <f t="shared" si="20"/>
        <v>322000</v>
      </c>
      <c r="G369" s="121">
        <f t="shared" si="18"/>
        <v>0</v>
      </c>
      <c r="H369" s="121">
        <f t="shared" si="19"/>
        <v>0</v>
      </c>
      <c r="I369" s="126">
        <f t="shared" si="21"/>
        <v>322000</v>
      </c>
    </row>
    <row r="370" spans="1:9" ht="45">
      <c r="A370" s="13" t="s">
        <v>662</v>
      </c>
      <c r="B370" s="14" t="s">
        <v>539</v>
      </c>
      <c r="C370" s="14" t="s">
        <v>501</v>
      </c>
      <c r="D370" s="14" t="s">
        <v>151</v>
      </c>
      <c r="E370" s="14" t="s">
        <v>468</v>
      </c>
      <c r="F370" s="121">
        <v>322000</v>
      </c>
      <c r="G370" s="121">
        <f t="shared" si="18"/>
        <v>0</v>
      </c>
      <c r="H370" s="121">
        <f t="shared" si="19"/>
        <v>0</v>
      </c>
      <c r="I370" s="126">
        <v>322000</v>
      </c>
    </row>
    <row r="371" spans="1:9">
      <c r="A371" s="13" t="s">
        <v>502</v>
      </c>
      <c r="B371" s="14" t="s">
        <v>539</v>
      </c>
      <c r="C371" s="14" t="s">
        <v>503</v>
      </c>
      <c r="D371" s="14" t="s">
        <v>451</v>
      </c>
      <c r="E371" s="14" t="s">
        <v>451</v>
      </c>
      <c r="F371" s="121">
        <f t="shared" ref="F371:F376" si="22">F372</f>
        <v>2250000</v>
      </c>
      <c r="G371" s="121">
        <f t="shared" si="18"/>
        <v>0</v>
      </c>
      <c r="H371" s="121">
        <f t="shared" si="19"/>
        <v>0</v>
      </c>
      <c r="I371" s="126">
        <f t="shared" ref="I371:I376" si="23">I372</f>
        <v>2250000</v>
      </c>
    </row>
    <row r="372" spans="1:9" ht="30">
      <c r="A372" s="13" t="s">
        <v>506</v>
      </c>
      <c r="B372" s="14" t="s">
        <v>539</v>
      </c>
      <c r="C372" s="14" t="s">
        <v>507</v>
      </c>
      <c r="D372" s="14" t="s">
        <v>451</v>
      </c>
      <c r="E372" s="14" t="s">
        <v>451</v>
      </c>
      <c r="F372" s="121">
        <f t="shared" si="22"/>
        <v>2250000</v>
      </c>
      <c r="G372" s="121">
        <f t="shared" si="18"/>
        <v>0</v>
      </c>
      <c r="H372" s="121">
        <f t="shared" si="19"/>
        <v>0</v>
      </c>
      <c r="I372" s="126">
        <f t="shared" si="23"/>
        <v>2250000</v>
      </c>
    </row>
    <row r="373" spans="1:9" ht="47.25" customHeight="1">
      <c r="A373" s="13" t="s">
        <v>132</v>
      </c>
      <c r="B373" s="14" t="s">
        <v>539</v>
      </c>
      <c r="C373" s="14" t="s">
        <v>507</v>
      </c>
      <c r="D373" s="14" t="s">
        <v>133</v>
      </c>
      <c r="E373" s="14" t="s">
        <v>451</v>
      </c>
      <c r="F373" s="121">
        <f t="shared" si="22"/>
        <v>2250000</v>
      </c>
      <c r="G373" s="121">
        <f t="shared" si="18"/>
        <v>0</v>
      </c>
      <c r="H373" s="121">
        <f t="shared" si="19"/>
        <v>0</v>
      </c>
      <c r="I373" s="126">
        <f t="shared" si="23"/>
        <v>2250000</v>
      </c>
    </row>
    <row r="374" spans="1:9" ht="75.75" customHeight="1">
      <c r="A374" s="13" t="s">
        <v>57</v>
      </c>
      <c r="B374" s="14" t="s">
        <v>539</v>
      </c>
      <c r="C374" s="14" t="s">
        <v>507</v>
      </c>
      <c r="D374" s="14" t="s">
        <v>58</v>
      </c>
      <c r="E374" s="14" t="s">
        <v>451</v>
      </c>
      <c r="F374" s="121">
        <f t="shared" si="22"/>
        <v>2250000</v>
      </c>
      <c r="G374" s="121">
        <f t="shared" si="18"/>
        <v>0</v>
      </c>
      <c r="H374" s="121">
        <f t="shared" si="19"/>
        <v>0</v>
      </c>
      <c r="I374" s="126">
        <f t="shared" si="23"/>
        <v>2250000</v>
      </c>
    </row>
    <row r="375" spans="1:9" ht="30" customHeight="1">
      <c r="A375" s="13" t="s">
        <v>661</v>
      </c>
      <c r="B375" s="14" t="s">
        <v>539</v>
      </c>
      <c r="C375" s="14" t="s">
        <v>507</v>
      </c>
      <c r="D375" s="14" t="s">
        <v>58</v>
      </c>
      <c r="E375" s="14" t="s">
        <v>463</v>
      </c>
      <c r="F375" s="121">
        <f t="shared" si="22"/>
        <v>2250000</v>
      </c>
      <c r="G375" s="121">
        <f t="shared" si="18"/>
        <v>0</v>
      </c>
      <c r="H375" s="121">
        <f t="shared" si="19"/>
        <v>0</v>
      </c>
      <c r="I375" s="126">
        <f t="shared" si="23"/>
        <v>2250000</v>
      </c>
    </row>
    <row r="376" spans="1:9" ht="45">
      <c r="A376" s="13" t="s">
        <v>464</v>
      </c>
      <c r="B376" s="14" t="s">
        <v>539</v>
      </c>
      <c r="C376" s="14" t="s">
        <v>507</v>
      </c>
      <c r="D376" s="14" t="s">
        <v>58</v>
      </c>
      <c r="E376" s="14" t="s">
        <v>465</v>
      </c>
      <c r="F376" s="121">
        <f t="shared" si="22"/>
        <v>2250000</v>
      </c>
      <c r="G376" s="121">
        <f t="shared" si="18"/>
        <v>0</v>
      </c>
      <c r="H376" s="121">
        <f t="shared" si="19"/>
        <v>0</v>
      </c>
      <c r="I376" s="126">
        <f t="shared" si="23"/>
        <v>2250000</v>
      </c>
    </row>
    <row r="377" spans="1:9" ht="45">
      <c r="A377" s="13" t="s">
        <v>662</v>
      </c>
      <c r="B377" s="14" t="s">
        <v>539</v>
      </c>
      <c r="C377" s="14" t="s">
        <v>507</v>
      </c>
      <c r="D377" s="14" t="s">
        <v>58</v>
      </c>
      <c r="E377" s="14" t="s">
        <v>468</v>
      </c>
      <c r="F377" s="121">
        <v>2250000</v>
      </c>
      <c r="G377" s="121">
        <f t="shared" si="18"/>
        <v>0</v>
      </c>
      <c r="H377" s="121">
        <f t="shared" si="19"/>
        <v>0</v>
      </c>
      <c r="I377" s="126">
        <v>2250000</v>
      </c>
    </row>
    <row r="378" spans="1:9">
      <c r="A378" s="13" t="s">
        <v>625</v>
      </c>
      <c r="B378" s="14" t="s">
        <v>539</v>
      </c>
      <c r="C378" s="14" t="s">
        <v>540</v>
      </c>
      <c r="D378" s="14" t="s">
        <v>451</v>
      </c>
      <c r="E378" s="14" t="s">
        <v>451</v>
      </c>
      <c r="F378" s="121">
        <f>F379</f>
        <v>37576200</v>
      </c>
      <c r="G378" s="121">
        <f t="shared" si="18"/>
        <v>94602245</v>
      </c>
      <c r="H378" s="121">
        <f t="shared" si="19"/>
        <v>251.76107482928023</v>
      </c>
      <c r="I378" s="126">
        <f>I379</f>
        <v>132178445</v>
      </c>
    </row>
    <row r="379" spans="1:9">
      <c r="A379" s="13" t="s">
        <v>541</v>
      </c>
      <c r="B379" s="14" t="s">
        <v>539</v>
      </c>
      <c r="C379" s="14" t="s">
        <v>542</v>
      </c>
      <c r="D379" s="14" t="s">
        <v>451</v>
      </c>
      <c r="E379" s="14" t="s">
        <v>451</v>
      </c>
      <c r="F379" s="121">
        <f>F380</f>
        <v>37576200</v>
      </c>
      <c r="G379" s="121">
        <f t="shared" si="18"/>
        <v>94602245</v>
      </c>
      <c r="H379" s="121">
        <f t="shared" si="19"/>
        <v>251.76107482928023</v>
      </c>
      <c r="I379" s="126">
        <f>I380+I393</f>
        <v>132178445</v>
      </c>
    </row>
    <row r="380" spans="1:9" ht="60">
      <c r="A380" s="13" t="s">
        <v>59</v>
      </c>
      <c r="B380" s="14" t="s">
        <v>539</v>
      </c>
      <c r="C380" s="14" t="s">
        <v>542</v>
      </c>
      <c r="D380" s="14" t="s">
        <v>60</v>
      </c>
      <c r="E380" s="14" t="s">
        <v>451</v>
      </c>
      <c r="F380" s="121">
        <f>F381</f>
        <v>37576200</v>
      </c>
      <c r="G380" s="121">
        <f t="shared" si="18"/>
        <v>85602245</v>
      </c>
      <c r="H380" s="121">
        <f t="shared" si="19"/>
        <v>227.80974393366012</v>
      </c>
      <c r="I380" s="126">
        <f>I381</f>
        <v>123178445</v>
      </c>
    </row>
    <row r="381" spans="1:9" ht="90">
      <c r="A381" s="13" t="s">
        <v>61</v>
      </c>
      <c r="B381" s="14" t="s">
        <v>539</v>
      </c>
      <c r="C381" s="14" t="s">
        <v>542</v>
      </c>
      <c r="D381" s="14" t="s">
        <v>62</v>
      </c>
      <c r="E381" s="14" t="s">
        <v>451</v>
      </c>
      <c r="F381" s="121">
        <f>F382+F389</f>
        <v>37576200</v>
      </c>
      <c r="G381" s="121">
        <f t="shared" si="18"/>
        <v>85602245</v>
      </c>
      <c r="H381" s="121">
        <f t="shared" si="19"/>
        <v>227.80974393366012</v>
      </c>
      <c r="I381" s="126">
        <f>I382+I389</f>
        <v>123178445</v>
      </c>
    </row>
    <row r="382" spans="1:9" ht="120">
      <c r="A382" s="13" t="s">
        <v>63</v>
      </c>
      <c r="B382" s="14" t="s">
        <v>539</v>
      </c>
      <c r="C382" s="14" t="s">
        <v>542</v>
      </c>
      <c r="D382" s="14" t="s">
        <v>64</v>
      </c>
      <c r="E382" s="14" t="s">
        <v>451</v>
      </c>
      <c r="F382" s="121">
        <f>F383+F386</f>
        <v>8860700</v>
      </c>
      <c r="G382" s="121">
        <f t="shared" si="18"/>
        <v>3457145</v>
      </c>
      <c r="H382" s="121">
        <f t="shared" si="19"/>
        <v>39.016612682970866</v>
      </c>
      <c r="I382" s="126">
        <f>I383+I386</f>
        <v>12317845</v>
      </c>
    </row>
    <row r="383" spans="1:9" ht="60">
      <c r="A383" s="13" t="s">
        <v>65</v>
      </c>
      <c r="B383" s="14" t="s">
        <v>539</v>
      </c>
      <c r="C383" s="14" t="s">
        <v>542</v>
      </c>
      <c r="D383" s="14" t="s">
        <v>64</v>
      </c>
      <c r="E383" s="14" t="s">
        <v>544</v>
      </c>
      <c r="F383" s="121">
        <f>F384</f>
        <v>3190700</v>
      </c>
      <c r="G383" s="121">
        <f t="shared" si="18"/>
        <v>9127145</v>
      </c>
      <c r="H383" s="121">
        <f t="shared" si="19"/>
        <v>286.05462751120444</v>
      </c>
      <c r="I383" s="126">
        <f>I384</f>
        <v>12317845</v>
      </c>
    </row>
    <row r="384" spans="1:9">
      <c r="A384" s="13" t="s">
        <v>543</v>
      </c>
      <c r="B384" s="14" t="s">
        <v>539</v>
      </c>
      <c r="C384" s="14" t="s">
        <v>542</v>
      </c>
      <c r="D384" s="14" t="s">
        <v>64</v>
      </c>
      <c r="E384" s="14" t="s">
        <v>595</v>
      </c>
      <c r="F384" s="121">
        <f>F385</f>
        <v>3190700</v>
      </c>
      <c r="G384" s="121">
        <f t="shared" si="18"/>
        <v>9127145</v>
      </c>
      <c r="H384" s="121">
        <f t="shared" si="19"/>
        <v>286.05462751120444</v>
      </c>
      <c r="I384" s="126">
        <f>I385</f>
        <v>12317845</v>
      </c>
    </row>
    <row r="385" spans="1:9" ht="60">
      <c r="A385" s="13" t="s">
        <v>66</v>
      </c>
      <c r="B385" s="14" t="s">
        <v>539</v>
      </c>
      <c r="C385" s="14" t="s">
        <v>542</v>
      </c>
      <c r="D385" s="14" t="s">
        <v>64</v>
      </c>
      <c r="E385" s="14" t="s">
        <v>67</v>
      </c>
      <c r="F385" s="121">
        <v>3190700</v>
      </c>
      <c r="G385" s="121">
        <f t="shared" si="18"/>
        <v>9127145</v>
      </c>
      <c r="H385" s="121">
        <f t="shared" si="19"/>
        <v>286.05462751120444</v>
      </c>
      <c r="I385" s="126">
        <v>12317845</v>
      </c>
    </row>
    <row r="386" spans="1:9">
      <c r="A386" s="13" t="s">
        <v>476</v>
      </c>
      <c r="B386" s="14" t="s">
        <v>539</v>
      </c>
      <c r="C386" s="14" t="s">
        <v>542</v>
      </c>
      <c r="D386" s="14" t="s">
        <v>64</v>
      </c>
      <c r="E386" s="14" t="s">
        <v>477</v>
      </c>
      <c r="F386" s="127">
        <f>F387</f>
        <v>5670000</v>
      </c>
      <c r="G386" s="121">
        <f t="shared" si="18"/>
        <v>-5670000</v>
      </c>
      <c r="H386" s="121"/>
      <c r="I386" s="126">
        <f>I387</f>
        <v>0</v>
      </c>
    </row>
    <row r="387" spans="1:9">
      <c r="A387" s="13" t="s">
        <v>621</v>
      </c>
      <c r="B387" s="14" t="s">
        <v>539</v>
      </c>
      <c r="C387" s="14" t="s">
        <v>542</v>
      </c>
      <c r="D387" s="14" t="s">
        <v>64</v>
      </c>
      <c r="E387" s="14" t="s">
        <v>622</v>
      </c>
      <c r="F387" s="121">
        <f>F388</f>
        <v>5670000</v>
      </c>
      <c r="G387" s="121">
        <f t="shared" si="18"/>
        <v>-5670000</v>
      </c>
      <c r="H387" s="121"/>
      <c r="I387" s="126">
        <f>I388</f>
        <v>0</v>
      </c>
    </row>
    <row r="388" spans="1:9" ht="151.5" customHeight="1">
      <c r="A388" s="84" t="s">
        <v>623</v>
      </c>
      <c r="B388" s="14" t="s">
        <v>539</v>
      </c>
      <c r="C388" s="14" t="s">
        <v>542</v>
      </c>
      <c r="D388" s="14" t="s">
        <v>64</v>
      </c>
      <c r="E388" s="14" t="s">
        <v>624</v>
      </c>
      <c r="F388" s="121">
        <v>5670000</v>
      </c>
      <c r="G388" s="121">
        <f t="shared" si="18"/>
        <v>-5670000</v>
      </c>
      <c r="H388" s="121"/>
      <c r="I388" s="126">
        <v>0</v>
      </c>
    </row>
    <row r="389" spans="1:9" ht="135">
      <c r="A389" s="15" t="s">
        <v>68</v>
      </c>
      <c r="B389" s="14" t="s">
        <v>539</v>
      </c>
      <c r="C389" s="14" t="s">
        <v>542</v>
      </c>
      <c r="D389" s="14" t="s">
        <v>69</v>
      </c>
      <c r="E389" s="14" t="s">
        <v>451</v>
      </c>
      <c r="F389" s="121">
        <f>F390</f>
        <v>28715500</v>
      </c>
      <c r="G389" s="121">
        <f t="shared" si="18"/>
        <v>82145100</v>
      </c>
      <c r="H389" s="121">
        <f t="shared" si="19"/>
        <v>286.06536539499575</v>
      </c>
      <c r="I389" s="126">
        <f>I390</f>
        <v>110860600</v>
      </c>
    </row>
    <row r="390" spans="1:9" ht="60">
      <c r="A390" s="13" t="s">
        <v>65</v>
      </c>
      <c r="B390" s="14" t="s">
        <v>539</v>
      </c>
      <c r="C390" s="14" t="s">
        <v>542</v>
      </c>
      <c r="D390" s="14" t="s">
        <v>69</v>
      </c>
      <c r="E390" s="14" t="s">
        <v>544</v>
      </c>
      <c r="F390" s="121">
        <f>F391</f>
        <v>28715500</v>
      </c>
      <c r="G390" s="121">
        <f t="shared" si="18"/>
        <v>82145100</v>
      </c>
      <c r="H390" s="121">
        <f t="shared" si="19"/>
        <v>286.06536539499575</v>
      </c>
      <c r="I390" s="126">
        <f>I391</f>
        <v>110860600</v>
      </c>
    </row>
    <row r="391" spans="1:9">
      <c r="A391" s="13" t="s">
        <v>543</v>
      </c>
      <c r="B391" s="14" t="s">
        <v>539</v>
      </c>
      <c r="C391" s="14" t="s">
        <v>542</v>
      </c>
      <c r="D391" s="14" t="s">
        <v>69</v>
      </c>
      <c r="E391" s="14" t="s">
        <v>595</v>
      </c>
      <c r="F391" s="121">
        <f>F392</f>
        <v>28715500</v>
      </c>
      <c r="G391" s="121">
        <f t="shared" si="18"/>
        <v>82145100</v>
      </c>
      <c r="H391" s="121">
        <f t="shared" si="19"/>
        <v>286.06536539499575</v>
      </c>
      <c r="I391" s="126">
        <f>I392</f>
        <v>110860600</v>
      </c>
    </row>
    <row r="392" spans="1:9" ht="60">
      <c r="A392" s="13" t="s">
        <v>66</v>
      </c>
      <c r="B392" s="14" t="s">
        <v>539</v>
      </c>
      <c r="C392" s="14" t="s">
        <v>542</v>
      </c>
      <c r="D392" s="14" t="s">
        <v>69</v>
      </c>
      <c r="E392" s="14" t="s">
        <v>67</v>
      </c>
      <c r="F392" s="121">
        <v>28715500</v>
      </c>
      <c r="G392" s="121">
        <f t="shared" si="18"/>
        <v>82145100</v>
      </c>
      <c r="H392" s="121">
        <f t="shared" si="19"/>
        <v>286.06536539499575</v>
      </c>
      <c r="I392" s="126">
        <v>110860600</v>
      </c>
    </row>
    <row r="393" spans="1:9">
      <c r="A393" s="13" t="s">
        <v>652</v>
      </c>
      <c r="B393" s="14" t="s">
        <v>539</v>
      </c>
      <c r="C393" s="14" t="s">
        <v>542</v>
      </c>
      <c r="D393" s="14" t="s">
        <v>653</v>
      </c>
      <c r="E393" s="14"/>
      <c r="F393" s="121"/>
      <c r="G393" s="121">
        <f t="shared" si="18"/>
        <v>9000000</v>
      </c>
      <c r="H393" s="121">
        <v>0</v>
      </c>
      <c r="I393" s="126">
        <f>I394</f>
        <v>9000000</v>
      </c>
    </row>
    <row r="394" spans="1:9" ht="45">
      <c r="A394" s="13" t="s">
        <v>384</v>
      </c>
      <c r="B394" s="14" t="s">
        <v>539</v>
      </c>
      <c r="C394" s="14" t="s">
        <v>542</v>
      </c>
      <c r="D394" s="14" t="s">
        <v>385</v>
      </c>
      <c r="E394" s="14"/>
      <c r="F394" s="121"/>
      <c r="G394" s="121">
        <f t="shared" si="18"/>
        <v>9000000</v>
      </c>
      <c r="H394" s="121">
        <v>0</v>
      </c>
      <c r="I394" s="126">
        <f>I395</f>
        <v>9000000</v>
      </c>
    </row>
    <row r="395" spans="1:9" ht="30">
      <c r="A395" s="13" t="s">
        <v>288</v>
      </c>
      <c r="B395" s="14" t="s">
        <v>539</v>
      </c>
      <c r="C395" s="14" t="s">
        <v>542</v>
      </c>
      <c r="D395" s="14" t="s">
        <v>289</v>
      </c>
      <c r="E395" s="14"/>
      <c r="F395" s="121"/>
      <c r="G395" s="121">
        <f t="shared" si="18"/>
        <v>9000000</v>
      </c>
      <c r="H395" s="121">
        <v>0</v>
      </c>
      <c r="I395" s="126">
        <f>I396</f>
        <v>9000000</v>
      </c>
    </row>
    <row r="396" spans="1:9">
      <c r="A396" s="13" t="s">
        <v>476</v>
      </c>
      <c r="B396" s="14" t="s">
        <v>539</v>
      </c>
      <c r="C396" s="14" t="s">
        <v>542</v>
      </c>
      <c r="D396" s="14" t="s">
        <v>289</v>
      </c>
      <c r="E396" s="14" t="s">
        <v>477</v>
      </c>
      <c r="F396" s="121"/>
      <c r="G396" s="121">
        <f t="shared" si="18"/>
        <v>9000000</v>
      </c>
      <c r="H396" s="121">
        <v>0</v>
      </c>
      <c r="I396" s="126">
        <f>I397</f>
        <v>9000000</v>
      </c>
    </row>
    <row r="397" spans="1:9">
      <c r="A397" s="13" t="s">
        <v>621</v>
      </c>
      <c r="B397" s="14" t="s">
        <v>539</v>
      </c>
      <c r="C397" s="14" t="s">
        <v>542</v>
      </c>
      <c r="D397" s="14" t="s">
        <v>289</v>
      </c>
      <c r="E397" s="14" t="s">
        <v>622</v>
      </c>
      <c r="F397" s="121"/>
      <c r="G397" s="121">
        <f t="shared" ref="G397:G460" si="24">I397-F397</f>
        <v>9000000</v>
      </c>
      <c r="H397" s="121">
        <v>0</v>
      </c>
      <c r="I397" s="126">
        <f>I398</f>
        <v>9000000</v>
      </c>
    </row>
    <row r="398" spans="1:9" ht="147.75" customHeight="1">
      <c r="A398" s="84" t="s">
        <v>623</v>
      </c>
      <c r="B398" s="14" t="s">
        <v>539</v>
      </c>
      <c r="C398" s="14" t="s">
        <v>542</v>
      </c>
      <c r="D398" s="14" t="s">
        <v>289</v>
      </c>
      <c r="E398" s="14" t="s">
        <v>624</v>
      </c>
      <c r="F398" s="121"/>
      <c r="G398" s="121">
        <f t="shared" si="24"/>
        <v>9000000</v>
      </c>
      <c r="H398" s="121">
        <v>0</v>
      </c>
      <c r="I398" s="126">
        <v>9000000</v>
      </c>
    </row>
    <row r="399" spans="1:9">
      <c r="A399" s="88" t="s">
        <v>558</v>
      </c>
      <c r="B399" s="89" t="s">
        <v>539</v>
      </c>
      <c r="C399" s="89" t="s">
        <v>559</v>
      </c>
      <c r="D399" s="89"/>
      <c r="E399" s="89"/>
      <c r="F399" s="127">
        <f t="shared" ref="F399:F405" si="25">F400</f>
        <v>0</v>
      </c>
      <c r="G399" s="121">
        <f t="shared" si="24"/>
        <v>0</v>
      </c>
      <c r="H399" s="121">
        <v>0</v>
      </c>
      <c r="I399" s="126">
        <f t="shared" ref="I399:I405" si="26">I400</f>
        <v>0</v>
      </c>
    </row>
    <row r="400" spans="1:9">
      <c r="A400" s="88" t="s">
        <v>564</v>
      </c>
      <c r="B400" s="89" t="s">
        <v>539</v>
      </c>
      <c r="C400" s="89" t="s">
        <v>565</v>
      </c>
      <c r="D400" s="89"/>
      <c r="E400" s="89"/>
      <c r="F400" s="127">
        <f>F402</f>
        <v>0</v>
      </c>
      <c r="G400" s="121">
        <f t="shared" si="24"/>
        <v>0</v>
      </c>
      <c r="H400" s="121">
        <v>0</v>
      </c>
      <c r="I400" s="126">
        <f t="shared" si="26"/>
        <v>0</v>
      </c>
    </row>
    <row r="401" spans="1:9">
      <c r="A401" s="88" t="s">
        <v>652</v>
      </c>
      <c r="B401" s="89" t="s">
        <v>539</v>
      </c>
      <c r="C401" s="89" t="s">
        <v>565</v>
      </c>
      <c r="D401" s="89" t="s">
        <v>653</v>
      </c>
      <c r="E401" s="89"/>
      <c r="F401" s="127"/>
      <c r="G401" s="121">
        <f t="shared" si="24"/>
        <v>0</v>
      </c>
      <c r="H401" s="121">
        <v>0</v>
      </c>
      <c r="I401" s="126">
        <f t="shared" si="26"/>
        <v>0</v>
      </c>
    </row>
    <row r="402" spans="1:9" ht="60">
      <c r="A402" s="88" t="s">
        <v>287</v>
      </c>
      <c r="B402" s="89" t="s">
        <v>539</v>
      </c>
      <c r="C402" s="89" t="s">
        <v>565</v>
      </c>
      <c r="D402" s="89" t="s">
        <v>285</v>
      </c>
      <c r="E402" s="89"/>
      <c r="F402" s="127">
        <f t="shared" si="25"/>
        <v>0</v>
      </c>
      <c r="G402" s="121">
        <f t="shared" si="24"/>
        <v>0</v>
      </c>
      <c r="H402" s="121">
        <v>0</v>
      </c>
      <c r="I402" s="126">
        <f t="shared" si="26"/>
        <v>0</v>
      </c>
    </row>
    <row r="403" spans="1:9" ht="60">
      <c r="A403" s="88" t="s">
        <v>284</v>
      </c>
      <c r="B403" s="89" t="s">
        <v>539</v>
      </c>
      <c r="C403" s="89" t="s">
        <v>565</v>
      </c>
      <c r="D403" s="89" t="s">
        <v>286</v>
      </c>
      <c r="E403" s="89"/>
      <c r="F403" s="127">
        <f t="shared" si="25"/>
        <v>0</v>
      </c>
      <c r="G403" s="121">
        <f t="shared" si="24"/>
        <v>0</v>
      </c>
      <c r="H403" s="121">
        <v>0</v>
      </c>
      <c r="I403" s="126">
        <f t="shared" si="26"/>
        <v>0</v>
      </c>
    </row>
    <row r="404" spans="1:9" ht="60">
      <c r="A404" s="88" t="s">
        <v>65</v>
      </c>
      <c r="B404" s="89" t="s">
        <v>539</v>
      </c>
      <c r="C404" s="89" t="s">
        <v>565</v>
      </c>
      <c r="D404" s="89" t="s">
        <v>286</v>
      </c>
      <c r="E404" s="89" t="s">
        <v>544</v>
      </c>
      <c r="F404" s="127">
        <f t="shared" si="25"/>
        <v>0</v>
      </c>
      <c r="G404" s="121">
        <f t="shared" si="24"/>
        <v>0</v>
      </c>
      <c r="H404" s="121">
        <v>0</v>
      </c>
      <c r="I404" s="126">
        <f t="shared" si="26"/>
        <v>0</v>
      </c>
    </row>
    <row r="405" spans="1:9">
      <c r="A405" s="88" t="s">
        <v>543</v>
      </c>
      <c r="B405" s="89" t="s">
        <v>539</v>
      </c>
      <c r="C405" s="89" t="s">
        <v>565</v>
      </c>
      <c r="D405" s="89" t="s">
        <v>286</v>
      </c>
      <c r="E405" s="89" t="s">
        <v>595</v>
      </c>
      <c r="F405" s="127">
        <f t="shared" si="25"/>
        <v>0</v>
      </c>
      <c r="G405" s="121">
        <f t="shared" si="24"/>
        <v>0</v>
      </c>
      <c r="H405" s="121">
        <v>0</v>
      </c>
      <c r="I405" s="126">
        <f t="shared" si="26"/>
        <v>0</v>
      </c>
    </row>
    <row r="406" spans="1:9" ht="60">
      <c r="A406" s="88" t="s">
        <v>66</v>
      </c>
      <c r="B406" s="89" t="s">
        <v>539</v>
      </c>
      <c r="C406" s="89" t="s">
        <v>565</v>
      </c>
      <c r="D406" s="89" t="s">
        <v>286</v>
      </c>
      <c r="E406" s="89" t="s">
        <v>67</v>
      </c>
      <c r="F406" s="127"/>
      <c r="G406" s="121">
        <f t="shared" si="24"/>
        <v>0</v>
      </c>
      <c r="H406" s="121">
        <v>0</v>
      </c>
      <c r="I406" s="126"/>
    </row>
    <row r="407" spans="1:9">
      <c r="A407" s="13" t="s">
        <v>508</v>
      </c>
      <c r="B407" s="14" t="s">
        <v>539</v>
      </c>
      <c r="C407" s="14" t="s">
        <v>509</v>
      </c>
      <c r="D407" s="14" t="s">
        <v>451</v>
      </c>
      <c r="E407" s="14" t="s">
        <v>451</v>
      </c>
      <c r="F407" s="121">
        <f>F408+F423</f>
        <v>74607400</v>
      </c>
      <c r="G407" s="121">
        <f t="shared" si="24"/>
        <v>0</v>
      </c>
      <c r="H407" s="121">
        <f t="shared" ref="H407:H466" si="27">G407/F407*100</f>
        <v>0</v>
      </c>
      <c r="I407" s="126">
        <f>I408+I423</f>
        <v>74607400</v>
      </c>
    </row>
    <row r="408" spans="1:9">
      <c r="A408" s="13" t="s">
        <v>515</v>
      </c>
      <c r="B408" s="14" t="s">
        <v>539</v>
      </c>
      <c r="C408" s="14" t="s">
        <v>516</v>
      </c>
      <c r="D408" s="14" t="s">
        <v>451</v>
      </c>
      <c r="E408" s="14" t="s">
        <v>451</v>
      </c>
      <c r="F408" s="121">
        <f>F409</f>
        <v>36755500</v>
      </c>
      <c r="G408" s="121">
        <f t="shared" si="24"/>
        <v>0</v>
      </c>
      <c r="H408" s="121">
        <f t="shared" si="27"/>
        <v>0</v>
      </c>
      <c r="I408" s="126">
        <f>I409</f>
        <v>36755500</v>
      </c>
    </row>
    <row r="409" spans="1:9">
      <c r="A409" s="13" t="s">
        <v>652</v>
      </c>
      <c r="B409" s="14" t="s">
        <v>539</v>
      </c>
      <c r="C409" s="14" t="s">
        <v>516</v>
      </c>
      <c r="D409" s="14" t="s">
        <v>653</v>
      </c>
      <c r="E409" s="14" t="s">
        <v>451</v>
      </c>
      <c r="F409" s="121">
        <f>F410</f>
        <v>36755500</v>
      </c>
      <c r="G409" s="121">
        <f t="shared" si="24"/>
        <v>0</v>
      </c>
      <c r="H409" s="121">
        <f t="shared" si="27"/>
        <v>0</v>
      </c>
      <c r="I409" s="126">
        <f>I410</f>
        <v>36755500</v>
      </c>
    </row>
    <row r="410" spans="1:9" ht="45">
      <c r="A410" s="13" t="s">
        <v>384</v>
      </c>
      <c r="B410" s="14" t="s">
        <v>539</v>
      </c>
      <c r="C410" s="14" t="s">
        <v>516</v>
      </c>
      <c r="D410" s="14" t="s">
        <v>385</v>
      </c>
      <c r="E410" s="14" t="s">
        <v>451</v>
      </c>
      <c r="F410" s="121">
        <f>F411+F415+F419</f>
        <v>36755500</v>
      </c>
      <c r="G410" s="121">
        <f t="shared" si="24"/>
        <v>0</v>
      </c>
      <c r="H410" s="121">
        <f t="shared" si="27"/>
        <v>0</v>
      </c>
      <c r="I410" s="126">
        <f>I411+I415+I419</f>
        <v>36755500</v>
      </c>
    </row>
    <row r="411" spans="1:9" ht="147.75" customHeight="1">
      <c r="A411" s="15" t="s">
        <v>70</v>
      </c>
      <c r="B411" s="14" t="s">
        <v>539</v>
      </c>
      <c r="C411" s="14" t="s">
        <v>516</v>
      </c>
      <c r="D411" s="14" t="s">
        <v>71</v>
      </c>
      <c r="E411" s="14" t="s">
        <v>451</v>
      </c>
      <c r="F411" s="121">
        <f>F412</f>
        <v>4389200</v>
      </c>
      <c r="G411" s="121">
        <f t="shared" si="24"/>
        <v>0</v>
      </c>
      <c r="H411" s="121">
        <f t="shared" si="27"/>
        <v>0</v>
      </c>
      <c r="I411" s="126">
        <f>I412</f>
        <v>4389200</v>
      </c>
    </row>
    <row r="412" spans="1:9" ht="30">
      <c r="A412" s="13" t="s">
        <v>469</v>
      </c>
      <c r="B412" s="14" t="s">
        <v>539</v>
      </c>
      <c r="C412" s="14" t="s">
        <v>516</v>
      </c>
      <c r="D412" s="14" t="s">
        <v>71</v>
      </c>
      <c r="E412" s="14" t="s">
        <v>470</v>
      </c>
      <c r="F412" s="121">
        <f>F413</f>
        <v>4389200</v>
      </c>
      <c r="G412" s="121">
        <f t="shared" si="24"/>
        <v>0</v>
      </c>
      <c r="H412" s="121">
        <f t="shared" si="27"/>
        <v>0</v>
      </c>
      <c r="I412" s="126">
        <f>I413</f>
        <v>4389200</v>
      </c>
    </row>
    <row r="413" spans="1:9" ht="45">
      <c r="A413" s="13" t="s">
        <v>471</v>
      </c>
      <c r="B413" s="14" t="s">
        <v>539</v>
      </c>
      <c r="C413" s="14" t="s">
        <v>516</v>
      </c>
      <c r="D413" s="14" t="s">
        <v>71</v>
      </c>
      <c r="E413" s="14" t="s">
        <v>472</v>
      </c>
      <c r="F413" s="121">
        <f>F414</f>
        <v>4389200</v>
      </c>
      <c r="G413" s="121">
        <f t="shared" si="24"/>
        <v>0</v>
      </c>
      <c r="H413" s="121">
        <f t="shared" si="27"/>
        <v>0</v>
      </c>
      <c r="I413" s="126">
        <f>I414</f>
        <v>4389200</v>
      </c>
    </row>
    <row r="414" spans="1:9" ht="30">
      <c r="A414" s="13" t="s">
        <v>546</v>
      </c>
      <c r="B414" s="14" t="s">
        <v>539</v>
      </c>
      <c r="C414" s="14" t="s">
        <v>516</v>
      </c>
      <c r="D414" s="14" t="s">
        <v>71</v>
      </c>
      <c r="E414" s="14" t="s">
        <v>545</v>
      </c>
      <c r="F414" s="121">
        <v>4389200</v>
      </c>
      <c r="G414" s="121">
        <f t="shared" si="24"/>
        <v>0</v>
      </c>
      <c r="H414" s="121">
        <f t="shared" si="27"/>
        <v>0</v>
      </c>
      <c r="I414" s="126">
        <v>4389200</v>
      </c>
    </row>
    <row r="415" spans="1:9" ht="120">
      <c r="A415" s="15" t="s">
        <v>72</v>
      </c>
      <c r="B415" s="14" t="s">
        <v>539</v>
      </c>
      <c r="C415" s="14" t="s">
        <v>516</v>
      </c>
      <c r="D415" s="14" t="s">
        <v>73</v>
      </c>
      <c r="E415" s="14" t="s">
        <v>451</v>
      </c>
      <c r="F415" s="121">
        <f>F416</f>
        <v>31025100</v>
      </c>
      <c r="G415" s="121">
        <f t="shared" si="24"/>
        <v>0</v>
      </c>
      <c r="H415" s="121">
        <f t="shared" si="27"/>
        <v>0</v>
      </c>
      <c r="I415" s="126">
        <f>I416</f>
        <v>31025100</v>
      </c>
    </row>
    <row r="416" spans="1:9" ht="30">
      <c r="A416" s="13" t="s">
        <v>469</v>
      </c>
      <c r="B416" s="14" t="s">
        <v>539</v>
      </c>
      <c r="C416" s="14" t="s">
        <v>516</v>
      </c>
      <c r="D416" s="14" t="s">
        <v>73</v>
      </c>
      <c r="E416" s="14" t="s">
        <v>470</v>
      </c>
      <c r="F416" s="121">
        <f>F417</f>
        <v>31025100</v>
      </c>
      <c r="G416" s="121">
        <f t="shared" si="24"/>
        <v>0</v>
      </c>
      <c r="H416" s="121">
        <f t="shared" si="27"/>
        <v>0</v>
      </c>
      <c r="I416" s="126">
        <f>I417</f>
        <v>31025100</v>
      </c>
    </row>
    <row r="417" spans="1:9" ht="45">
      <c r="A417" s="13" t="s">
        <v>471</v>
      </c>
      <c r="B417" s="14" t="s">
        <v>539</v>
      </c>
      <c r="C417" s="14" t="s">
        <v>516</v>
      </c>
      <c r="D417" s="14" t="s">
        <v>73</v>
      </c>
      <c r="E417" s="14" t="s">
        <v>472</v>
      </c>
      <c r="F417" s="121">
        <f>F418</f>
        <v>31025100</v>
      </c>
      <c r="G417" s="121">
        <f t="shared" si="24"/>
        <v>0</v>
      </c>
      <c r="H417" s="121">
        <f t="shared" si="27"/>
        <v>0</v>
      </c>
      <c r="I417" s="126">
        <f>I418</f>
        <v>31025100</v>
      </c>
    </row>
    <row r="418" spans="1:9" ht="30">
      <c r="A418" s="13" t="s">
        <v>546</v>
      </c>
      <c r="B418" s="14" t="s">
        <v>539</v>
      </c>
      <c r="C418" s="14" t="s">
        <v>516</v>
      </c>
      <c r="D418" s="14" t="s">
        <v>73</v>
      </c>
      <c r="E418" s="14" t="s">
        <v>545</v>
      </c>
      <c r="F418" s="121">
        <v>31025100</v>
      </c>
      <c r="G418" s="121">
        <f t="shared" si="24"/>
        <v>0</v>
      </c>
      <c r="H418" s="121">
        <f t="shared" si="27"/>
        <v>0</v>
      </c>
      <c r="I418" s="126">
        <v>31025100</v>
      </c>
    </row>
    <row r="419" spans="1:9" ht="165">
      <c r="A419" s="15" t="s">
        <v>74</v>
      </c>
      <c r="B419" s="14" t="s">
        <v>539</v>
      </c>
      <c r="C419" s="14" t="s">
        <v>516</v>
      </c>
      <c r="D419" s="14" t="s">
        <v>75</v>
      </c>
      <c r="E419" s="14" t="s">
        <v>451</v>
      </c>
      <c r="F419" s="121">
        <f>F420</f>
        <v>1341200</v>
      </c>
      <c r="G419" s="121">
        <f t="shared" si="24"/>
        <v>0</v>
      </c>
      <c r="H419" s="121">
        <f t="shared" si="27"/>
        <v>0</v>
      </c>
      <c r="I419" s="126">
        <f>I420</f>
        <v>1341200</v>
      </c>
    </row>
    <row r="420" spans="1:9" ht="30">
      <c r="A420" s="13" t="s">
        <v>469</v>
      </c>
      <c r="B420" s="14" t="s">
        <v>539</v>
      </c>
      <c r="C420" s="14" t="s">
        <v>516</v>
      </c>
      <c r="D420" s="14" t="s">
        <v>75</v>
      </c>
      <c r="E420" s="14" t="s">
        <v>470</v>
      </c>
      <c r="F420" s="121">
        <f>F421</f>
        <v>1341200</v>
      </c>
      <c r="G420" s="121">
        <f t="shared" si="24"/>
        <v>0</v>
      </c>
      <c r="H420" s="121">
        <f t="shared" si="27"/>
        <v>0</v>
      </c>
      <c r="I420" s="126">
        <f>I421</f>
        <v>1341200</v>
      </c>
    </row>
    <row r="421" spans="1:9" ht="45">
      <c r="A421" s="13" t="s">
        <v>471</v>
      </c>
      <c r="B421" s="14" t="s">
        <v>539</v>
      </c>
      <c r="C421" s="14" t="s">
        <v>516</v>
      </c>
      <c r="D421" s="14" t="s">
        <v>75</v>
      </c>
      <c r="E421" s="14" t="s">
        <v>472</v>
      </c>
      <c r="F421" s="121">
        <f>F422</f>
        <v>1341200</v>
      </c>
      <c r="G421" s="121">
        <f t="shared" si="24"/>
        <v>0</v>
      </c>
      <c r="H421" s="121">
        <f t="shared" si="27"/>
        <v>0</v>
      </c>
      <c r="I421" s="126">
        <f>I422</f>
        <v>1341200</v>
      </c>
    </row>
    <row r="422" spans="1:9" ht="30">
      <c r="A422" s="13" t="s">
        <v>546</v>
      </c>
      <c r="B422" s="14" t="s">
        <v>539</v>
      </c>
      <c r="C422" s="14" t="s">
        <v>516</v>
      </c>
      <c r="D422" s="14" t="s">
        <v>75</v>
      </c>
      <c r="E422" s="14" t="s">
        <v>545</v>
      </c>
      <c r="F422" s="121">
        <v>1341200</v>
      </c>
      <c r="G422" s="121">
        <f t="shared" si="24"/>
        <v>0</v>
      </c>
      <c r="H422" s="121">
        <f t="shared" si="27"/>
        <v>0</v>
      </c>
      <c r="I422" s="126">
        <v>1341200</v>
      </c>
    </row>
    <row r="423" spans="1:9">
      <c r="A423" s="13" t="s">
        <v>547</v>
      </c>
      <c r="B423" s="14" t="s">
        <v>539</v>
      </c>
      <c r="C423" s="14" t="s">
        <v>548</v>
      </c>
      <c r="D423" s="14" t="s">
        <v>451</v>
      </c>
      <c r="E423" s="14" t="s">
        <v>451</v>
      </c>
      <c r="F423" s="121">
        <f t="shared" ref="F423:F428" si="28">F424</f>
        <v>37851900</v>
      </c>
      <c r="G423" s="121">
        <f t="shared" si="24"/>
        <v>0</v>
      </c>
      <c r="H423" s="121">
        <f t="shared" si="27"/>
        <v>0</v>
      </c>
      <c r="I423" s="126">
        <f t="shared" ref="I423:I428" si="29">I424</f>
        <v>37851900</v>
      </c>
    </row>
    <row r="424" spans="1:9">
      <c r="A424" s="13" t="s">
        <v>652</v>
      </c>
      <c r="B424" s="14" t="s">
        <v>539</v>
      </c>
      <c r="C424" s="14" t="s">
        <v>548</v>
      </c>
      <c r="D424" s="14" t="s">
        <v>653</v>
      </c>
      <c r="E424" s="14" t="s">
        <v>451</v>
      </c>
      <c r="F424" s="121">
        <f t="shared" si="28"/>
        <v>37851900</v>
      </c>
      <c r="G424" s="121">
        <f t="shared" si="24"/>
        <v>0</v>
      </c>
      <c r="H424" s="121">
        <f t="shared" si="27"/>
        <v>0</v>
      </c>
      <c r="I424" s="126">
        <f t="shared" si="29"/>
        <v>37851900</v>
      </c>
    </row>
    <row r="425" spans="1:9" ht="45">
      <c r="A425" s="13" t="s">
        <v>384</v>
      </c>
      <c r="B425" s="14" t="s">
        <v>539</v>
      </c>
      <c r="C425" s="14" t="s">
        <v>548</v>
      </c>
      <c r="D425" s="14" t="s">
        <v>385</v>
      </c>
      <c r="E425" s="14" t="s">
        <v>451</v>
      </c>
      <c r="F425" s="121">
        <f t="shared" si="28"/>
        <v>37851900</v>
      </c>
      <c r="G425" s="121">
        <f t="shared" si="24"/>
        <v>0</v>
      </c>
      <c r="H425" s="121">
        <f t="shared" si="27"/>
        <v>0</v>
      </c>
      <c r="I425" s="126">
        <f t="shared" si="29"/>
        <v>37851900</v>
      </c>
    </row>
    <row r="426" spans="1:9" ht="120">
      <c r="A426" s="13" t="s">
        <v>76</v>
      </c>
      <c r="B426" s="14" t="s">
        <v>539</v>
      </c>
      <c r="C426" s="14" t="s">
        <v>548</v>
      </c>
      <c r="D426" s="14" t="s">
        <v>77</v>
      </c>
      <c r="E426" s="14" t="s">
        <v>451</v>
      </c>
      <c r="F426" s="121">
        <f t="shared" si="28"/>
        <v>37851900</v>
      </c>
      <c r="G426" s="121">
        <f t="shared" si="24"/>
        <v>0</v>
      </c>
      <c r="H426" s="121">
        <f t="shared" si="27"/>
        <v>0</v>
      </c>
      <c r="I426" s="126">
        <f t="shared" si="29"/>
        <v>37851900</v>
      </c>
    </row>
    <row r="427" spans="1:9" ht="30">
      <c r="A427" s="13" t="s">
        <v>469</v>
      </c>
      <c r="B427" s="14" t="s">
        <v>539</v>
      </c>
      <c r="C427" s="14" t="s">
        <v>548</v>
      </c>
      <c r="D427" s="14" t="s">
        <v>77</v>
      </c>
      <c r="E427" s="14" t="s">
        <v>470</v>
      </c>
      <c r="F427" s="121">
        <f t="shared" si="28"/>
        <v>37851900</v>
      </c>
      <c r="G427" s="121">
        <f t="shared" si="24"/>
        <v>0</v>
      </c>
      <c r="H427" s="121">
        <f t="shared" si="27"/>
        <v>0</v>
      </c>
      <c r="I427" s="126">
        <f t="shared" si="29"/>
        <v>37851900</v>
      </c>
    </row>
    <row r="428" spans="1:9" ht="45">
      <c r="A428" s="13" t="s">
        <v>471</v>
      </c>
      <c r="B428" s="14" t="s">
        <v>539</v>
      </c>
      <c r="C428" s="14" t="s">
        <v>548</v>
      </c>
      <c r="D428" s="14" t="s">
        <v>77</v>
      </c>
      <c r="E428" s="14" t="s">
        <v>472</v>
      </c>
      <c r="F428" s="121">
        <f t="shared" si="28"/>
        <v>37851900</v>
      </c>
      <c r="G428" s="121">
        <f t="shared" si="24"/>
        <v>0</v>
      </c>
      <c r="H428" s="121">
        <f t="shared" si="27"/>
        <v>0</v>
      </c>
      <c r="I428" s="126">
        <f t="shared" si="29"/>
        <v>37851900</v>
      </c>
    </row>
    <row r="429" spans="1:9" ht="45">
      <c r="A429" s="13" t="s">
        <v>78</v>
      </c>
      <c r="B429" s="14" t="s">
        <v>539</v>
      </c>
      <c r="C429" s="14" t="s">
        <v>548</v>
      </c>
      <c r="D429" s="14" t="s">
        <v>77</v>
      </c>
      <c r="E429" s="14" t="s">
        <v>549</v>
      </c>
      <c r="F429" s="121">
        <v>37851900</v>
      </c>
      <c r="G429" s="121">
        <f t="shared" si="24"/>
        <v>0</v>
      </c>
      <c r="H429" s="121">
        <f t="shared" si="27"/>
        <v>0</v>
      </c>
      <c r="I429" s="126">
        <v>37851900</v>
      </c>
    </row>
    <row r="430" spans="1:9">
      <c r="A430" s="13" t="s">
        <v>519</v>
      </c>
      <c r="B430" s="14" t="s">
        <v>539</v>
      </c>
      <c r="C430" s="14" t="s">
        <v>520</v>
      </c>
      <c r="D430" s="14" t="s">
        <v>451</v>
      </c>
      <c r="E430" s="14" t="s">
        <v>451</v>
      </c>
      <c r="F430" s="121">
        <f t="shared" ref="F430:F435" si="30">F431</f>
        <v>20666000</v>
      </c>
      <c r="G430" s="121">
        <f t="shared" si="24"/>
        <v>0</v>
      </c>
      <c r="H430" s="121">
        <f t="shared" si="27"/>
        <v>0</v>
      </c>
      <c r="I430" s="126">
        <f t="shared" ref="I430:I435" si="31">I431</f>
        <v>20666000</v>
      </c>
    </row>
    <row r="431" spans="1:9">
      <c r="A431" s="13" t="s">
        <v>550</v>
      </c>
      <c r="B431" s="14" t="s">
        <v>539</v>
      </c>
      <c r="C431" s="14" t="s">
        <v>551</v>
      </c>
      <c r="D431" s="14" t="s">
        <v>451</v>
      </c>
      <c r="E431" s="14" t="s">
        <v>451</v>
      </c>
      <c r="F431" s="121">
        <f t="shared" si="30"/>
        <v>20666000</v>
      </c>
      <c r="G431" s="121">
        <f t="shared" si="24"/>
        <v>0</v>
      </c>
      <c r="H431" s="121">
        <f t="shared" si="27"/>
        <v>0</v>
      </c>
      <c r="I431" s="126">
        <f t="shared" si="31"/>
        <v>20666000</v>
      </c>
    </row>
    <row r="432" spans="1:9">
      <c r="A432" s="13" t="s">
        <v>652</v>
      </c>
      <c r="B432" s="14" t="s">
        <v>539</v>
      </c>
      <c r="C432" s="14" t="s">
        <v>551</v>
      </c>
      <c r="D432" s="14" t="s">
        <v>653</v>
      </c>
      <c r="E432" s="14" t="s">
        <v>451</v>
      </c>
      <c r="F432" s="121">
        <f t="shared" si="30"/>
        <v>20666000</v>
      </c>
      <c r="G432" s="121">
        <f t="shared" si="24"/>
        <v>0</v>
      </c>
      <c r="H432" s="121">
        <f t="shared" si="27"/>
        <v>0</v>
      </c>
      <c r="I432" s="126">
        <f t="shared" si="31"/>
        <v>20666000</v>
      </c>
    </row>
    <row r="433" spans="1:9" ht="30">
      <c r="A433" s="13" t="s">
        <v>617</v>
      </c>
      <c r="B433" s="14" t="s">
        <v>539</v>
      </c>
      <c r="C433" s="14" t="s">
        <v>551</v>
      </c>
      <c r="D433" s="14" t="s">
        <v>654</v>
      </c>
      <c r="E433" s="14" t="s">
        <v>451</v>
      </c>
      <c r="F433" s="121">
        <f t="shared" si="30"/>
        <v>20666000</v>
      </c>
      <c r="G433" s="121">
        <f t="shared" si="24"/>
        <v>0</v>
      </c>
      <c r="H433" s="121">
        <f t="shared" si="27"/>
        <v>0</v>
      </c>
      <c r="I433" s="126">
        <f t="shared" si="31"/>
        <v>20666000</v>
      </c>
    </row>
    <row r="434" spans="1:9" ht="90">
      <c r="A434" s="13" t="s">
        <v>18</v>
      </c>
      <c r="B434" s="14" t="s">
        <v>539</v>
      </c>
      <c r="C434" s="14" t="s">
        <v>551</v>
      </c>
      <c r="D434" s="14" t="s">
        <v>19</v>
      </c>
      <c r="E434" s="14" t="s">
        <v>451</v>
      </c>
      <c r="F434" s="121">
        <f t="shared" si="30"/>
        <v>20666000</v>
      </c>
      <c r="G434" s="121">
        <f t="shared" si="24"/>
        <v>0</v>
      </c>
      <c r="H434" s="121">
        <f t="shared" si="27"/>
        <v>0</v>
      </c>
      <c r="I434" s="126">
        <f t="shared" si="31"/>
        <v>20666000</v>
      </c>
    </row>
    <row r="435" spans="1:9" ht="43.5" customHeight="1">
      <c r="A435" s="13" t="s">
        <v>20</v>
      </c>
      <c r="B435" s="14" t="s">
        <v>539</v>
      </c>
      <c r="C435" s="14" t="s">
        <v>551</v>
      </c>
      <c r="D435" s="14" t="s">
        <v>19</v>
      </c>
      <c r="E435" s="14" t="s">
        <v>523</v>
      </c>
      <c r="F435" s="121">
        <f t="shared" si="30"/>
        <v>20666000</v>
      </c>
      <c r="G435" s="121">
        <f t="shared" si="24"/>
        <v>0</v>
      </c>
      <c r="H435" s="121">
        <f t="shared" si="27"/>
        <v>0</v>
      </c>
      <c r="I435" s="126">
        <f t="shared" si="31"/>
        <v>20666000</v>
      </c>
    </row>
    <row r="436" spans="1:9">
      <c r="A436" s="13" t="s">
        <v>524</v>
      </c>
      <c r="B436" s="14" t="s">
        <v>539</v>
      </c>
      <c r="C436" s="14" t="s">
        <v>551</v>
      </c>
      <c r="D436" s="14" t="s">
        <v>19</v>
      </c>
      <c r="E436" s="14" t="s">
        <v>525</v>
      </c>
      <c r="F436" s="121">
        <f>F437+F438</f>
        <v>20666000</v>
      </c>
      <c r="G436" s="121">
        <f t="shared" si="24"/>
        <v>0</v>
      </c>
      <c r="H436" s="121">
        <f t="shared" si="27"/>
        <v>0</v>
      </c>
      <c r="I436" s="126">
        <f>I437+I438</f>
        <v>20666000</v>
      </c>
    </row>
    <row r="437" spans="1:9" ht="90">
      <c r="A437" s="13" t="s">
        <v>526</v>
      </c>
      <c r="B437" s="14" t="s">
        <v>539</v>
      </c>
      <c r="C437" s="14" t="s">
        <v>551</v>
      </c>
      <c r="D437" s="14" t="s">
        <v>19</v>
      </c>
      <c r="E437" s="14" t="s">
        <v>527</v>
      </c>
      <c r="F437" s="121">
        <v>19879500</v>
      </c>
      <c r="G437" s="121">
        <f t="shared" si="24"/>
        <v>0</v>
      </c>
      <c r="H437" s="121">
        <f t="shared" si="27"/>
        <v>0</v>
      </c>
      <c r="I437" s="126">
        <v>19879500</v>
      </c>
    </row>
    <row r="438" spans="1:9" ht="30">
      <c r="A438" s="13" t="s">
        <v>528</v>
      </c>
      <c r="B438" s="14" t="s">
        <v>539</v>
      </c>
      <c r="C438" s="14" t="s">
        <v>551</v>
      </c>
      <c r="D438" s="14" t="s">
        <v>19</v>
      </c>
      <c r="E438" s="14" t="s">
        <v>529</v>
      </c>
      <c r="F438" s="121">
        <v>786500</v>
      </c>
      <c r="G438" s="121">
        <f t="shared" si="24"/>
        <v>0</v>
      </c>
      <c r="H438" s="121">
        <f t="shared" si="27"/>
        <v>0</v>
      </c>
      <c r="I438" s="126">
        <v>786500</v>
      </c>
    </row>
    <row r="439" spans="1:9" ht="60">
      <c r="A439" s="78" t="s">
        <v>552</v>
      </c>
      <c r="B439" s="79" t="s">
        <v>553</v>
      </c>
      <c r="C439" s="79" t="s">
        <v>451</v>
      </c>
      <c r="D439" s="79" t="s">
        <v>451</v>
      </c>
      <c r="E439" s="79" t="s">
        <v>451</v>
      </c>
      <c r="F439" s="124">
        <f>F440+F448+F709</f>
        <v>3062023342</v>
      </c>
      <c r="G439" s="124">
        <f t="shared" si="24"/>
        <v>-15725626</v>
      </c>
      <c r="H439" s="124">
        <f t="shared" si="27"/>
        <v>-0.51356976233004825</v>
      </c>
      <c r="I439" s="125">
        <f>I440+I448+I709</f>
        <v>3046297716</v>
      </c>
    </row>
    <row r="440" spans="1:9">
      <c r="A440" s="13" t="s">
        <v>502</v>
      </c>
      <c r="B440" s="14" t="s">
        <v>553</v>
      </c>
      <c r="C440" s="14" t="s">
        <v>503</v>
      </c>
      <c r="D440" s="14" t="s">
        <v>451</v>
      </c>
      <c r="E440" s="14" t="s">
        <v>451</v>
      </c>
      <c r="F440" s="121">
        <f t="shared" ref="F440:F446" si="32">F441</f>
        <v>1914800</v>
      </c>
      <c r="G440" s="121">
        <f t="shared" si="24"/>
        <v>0</v>
      </c>
      <c r="H440" s="121">
        <f t="shared" si="27"/>
        <v>0</v>
      </c>
      <c r="I440" s="126">
        <f t="shared" ref="I440:I446" si="33">I441</f>
        <v>1914800</v>
      </c>
    </row>
    <row r="441" spans="1:9">
      <c r="A441" s="13" t="s">
        <v>626</v>
      </c>
      <c r="B441" s="14" t="s">
        <v>553</v>
      </c>
      <c r="C441" s="14" t="s">
        <v>627</v>
      </c>
      <c r="D441" s="14" t="s">
        <v>451</v>
      </c>
      <c r="E441" s="14" t="s">
        <v>451</v>
      </c>
      <c r="F441" s="121">
        <f t="shared" si="32"/>
        <v>1914800</v>
      </c>
      <c r="G441" s="121">
        <f t="shared" si="24"/>
        <v>0</v>
      </c>
      <c r="H441" s="121">
        <f t="shared" si="27"/>
        <v>0</v>
      </c>
      <c r="I441" s="126">
        <f t="shared" si="33"/>
        <v>1914800</v>
      </c>
    </row>
    <row r="442" spans="1:9" ht="60">
      <c r="A442" s="13" t="s">
        <v>79</v>
      </c>
      <c r="B442" s="14" t="s">
        <v>553</v>
      </c>
      <c r="C442" s="14" t="s">
        <v>627</v>
      </c>
      <c r="D442" s="14" t="s">
        <v>80</v>
      </c>
      <c r="E442" s="14" t="s">
        <v>451</v>
      </c>
      <c r="F442" s="121">
        <f t="shared" si="32"/>
        <v>1914800</v>
      </c>
      <c r="G442" s="121">
        <f t="shared" si="24"/>
        <v>0</v>
      </c>
      <c r="H442" s="121">
        <f t="shared" si="27"/>
        <v>0</v>
      </c>
      <c r="I442" s="126">
        <f t="shared" si="33"/>
        <v>1914800</v>
      </c>
    </row>
    <row r="443" spans="1:9" ht="75">
      <c r="A443" s="13" t="s">
        <v>81</v>
      </c>
      <c r="B443" s="14" t="s">
        <v>553</v>
      </c>
      <c r="C443" s="14" t="s">
        <v>627</v>
      </c>
      <c r="D443" s="14" t="s">
        <v>82</v>
      </c>
      <c r="E443" s="14" t="s">
        <v>451</v>
      </c>
      <c r="F443" s="121">
        <f t="shared" si="32"/>
        <v>1914800</v>
      </c>
      <c r="G443" s="121">
        <f t="shared" si="24"/>
        <v>0</v>
      </c>
      <c r="H443" s="121">
        <f t="shared" si="27"/>
        <v>0</v>
      </c>
      <c r="I443" s="126">
        <f t="shared" si="33"/>
        <v>1914800</v>
      </c>
    </row>
    <row r="444" spans="1:9" ht="150">
      <c r="A444" s="15" t="s">
        <v>83</v>
      </c>
      <c r="B444" s="14" t="s">
        <v>553</v>
      </c>
      <c r="C444" s="14" t="s">
        <v>627</v>
      </c>
      <c r="D444" s="14" t="s">
        <v>84</v>
      </c>
      <c r="E444" s="14" t="s">
        <v>451</v>
      </c>
      <c r="F444" s="121">
        <f t="shared" si="32"/>
        <v>1914800</v>
      </c>
      <c r="G444" s="121">
        <f t="shared" si="24"/>
        <v>0</v>
      </c>
      <c r="H444" s="121">
        <f t="shared" si="27"/>
        <v>0</v>
      </c>
      <c r="I444" s="126">
        <f t="shared" si="33"/>
        <v>1914800</v>
      </c>
    </row>
    <row r="445" spans="1:9" ht="43.5" customHeight="1">
      <c r="A445" s="13" t="s">
        <v>20</v>
      </c>
      <c r="B445" s="14" t="s">
        <v>553</v>
      </c>
      <c r="C445" s="14" t="s">
        <v>627</v>
      </c>
      <c r="D445" s="14" t="s">
        <v>84</v>
      </c>
      <c r="E445" s="14" t="s">
        <v>523</v>
      </c>
      <c r="F445" s="121">
        <f t="shared" si="32"/>
        <v>1914800</v>
      </c>
      <c r="G445" s="121">
        <f t="shared" si="24"/>
        <v>0</v>
      </c>
      <c r="H445" s="121">
        <f t="shared" si="27"/>
        <v>0</v>
      </c>
      <c r="I445" s="126">
        <f t="shared" si="33"/>
        <v>1914800</v>
      </c>
    </row>
    <row r="446" spans="1:9">
      <c r="A446" s="13" t="s">
        <v>554</v>
      </c>
      <c r="B446" s="14" t="s">
        <v>553</v>
      </c>
      <c r="C446" s="14" t="s">
        <v>627</v>
      </c>
      <c r="D446" s="14" t="s">
        <v>84</v>
      </c>
      <c r="E446" s="14" t="s">
        <v>555</v>
      </c>
      <c r="F446" s="121">
        <f t="shared" si="32"/>
        <v>1914800</v>
      </c>
      <c r="G446" s="121">
        <f t="shared" si="24"/>
        <v>0</v>
      </c>
      <c r="H446" s="121">
        <f t="shared" si="27"/>
        <v>0</v>
      </c>
      <c r="I446" s="126">
        <f t="shared" si="33"/>
        <v>1914800</v>
      </c>
    </row>
    <row r="447" spans="1:9" ht="30">
      <c r="A447" s="13" t="s">
        <v>556</v>
      </c>
      <c r="B447" s="14" t="s">
        <v>553</v>
      </c>
      <c r="C447" s="14" t="s">
        <v>627</v>
      </c>
      <c r="D447" s="14" t="s">
        <v>84</v>
      </c>
      <c r="E447" s="14" t="s">
        <v>557</v>
      </c>
      <c r="F447" s="121">
        <v>1914800</v>
      </c>
      <c r="G447" s="121">
        <f t="shared" si="24"/>
        <v>0</v>
      </c>
      <c r="H447" s="121">
        <f t="shared" si="27"/>
        <v>0</v>
      </c>
      <c r="I447" s="126">
        <v>1914800</v>
      </c>
    </row>
    <row r="448" spans="1:9">
      <c r="A448" s="13" t="s">
        <v>558</v>
      </c>
      <c r="B448" s="14" t="s">
        <v>553</v>
      </c>
      <c r="C448" s="14" t="s">
        <v>559</v>
      </c>
      <c r="D448" s="14" t="s">
        <v>451</v>
      </c>
      <c r="E448" s="14" t="s">
        <v>451</v>
      </c>
      <c r="F448" s="121">
        <f>F449+F511+F601+F653</f>
        <v>3016863019</v>
      </c>
      <c r="G448" s="121">
        <f t="shared" si="24"/>
        <v>-15725626</v>
      </c>
      <c r="H448" s="121">
        <f t="shared" si="27"/>
        <v>-0.52125754139187186</v>
      </c>
      <c r="I448" s="126">
        <f>I449+I511+I601+I653</f>
        <v>3001137393</v>
      </c>
    </row>
    <row r="449" spans="1:9">
      <c r="A449" s="13" t="s">
        <v>560</v>
      </c>
      <c r="B449" s="14" t="s">
        <v>553</v>
      </c>
      <c r="C449" s="14" t="s">
        <v>561</v>
      </c>
      <c r="D449" s="14" t="s">
        <v>451</v>
      </c>
      <c r="E449" s="14" t="s">
        <v>451</v>
      </c>
      <c r="F449" s="121">
        <f>F450+F495+F503</f>
        <v>1012058416</v>
      </c>
      <c r="G449" s="121">
        <f t="shared" si="24"/>
        <v>-19619000</v>
      </c>
      <c r="H449" s="121">
        <f t="shared" si="27"/>
        <v>-1.9385244655680034</v>
      </c>
      <c r="I449" s="126">
        <f>I450+I495+I503</f>
        <v>992439416</v>
      </c>
    </row>
    <row r="450" spans="1:9" ht="60">
      <c r="A450" s="13" t="s">
        <v>79</v>
      </c>
      <c r="B450" s="14" t="s">
        <v>553</v>
      </c>
      <c r="C450" s="14" t="s">
        <v>561</v>
      </c>
      <c r="D450" s="14" t="s">
        <v>80</v>
      </c>
      <c r="E450" s="14" t="s">
        <v>451</v>
      </c>
      <c r="F450" s="121">
        <f>F451</f>
        <v>1005373416</v>
      </c>
      <c r="G450" s="121">
        <f t="shared" si="24"/>
        <v>-19385000</v>
      </c>
      <c r="H450" s="121">
        <f t="shared" si="27"/>
        <v>-1.928139305406102</v>
      </c>
      <c r="I450" s="126">
        <f>I451</f>
        <v>985988416</v>
      </c>
    </row>
    <row r="451" spans="1:9" ht="90">
      <c r="A451" s="13" t="s">
        <v>85</v>
      </c>
      <c r="B451" s="14" t="s">
        <v>553</v>
      </c>
      <c r="C451" s="14" t="s">
        <v>561</v>
      </c>
      <c r="D451" s="14" t="s">
        <v>86</v>
      </c>
      <c r="E451" s="14" t="s">
        <v>451</v>
      </c>
      <c r="F451" s="121">
        <f>F452+F463+F475+F483+F489</f>
        <v>1005373416</v>
      </c>
      <c r="G451" s="121">
        <f t="shared" si="24"/>
        <v>-19385000</v>
      </c>
      <c r="H451" s="121">
        <f t="shared" si="27"/>
        <v>-1.928139305406102</v>
      </c>
      <c r="I451" s="126">
        <f>I452+I463+I475+I483+I489+I469</f>
        <v>985988416</v>
      </c>
    </row>
    <row r="452" spans="1:9" ht="135">
      <c r="A452" s="15" t="s">
        <v>87</v>
      </c>
      <c r="B452" s="14" t="s">
        <v>553</v>
      </c>
      <c r="C452" s="14" t="s">
        <v>561</v>
      </c>
      <c r="D452" s="14" t="s">
        <v>88</v>
      </c>
      <c r="E452" s="14" t="s">
        <v>451</v>
      </c>
      <c r="F452" s="121">
        <f>F456</f>
        <v>494240104</v>
      </c>
      <c r="G452" s="121">
        <f t="shared" si="24"/>
        <v>-19385000</v>
      </c>
      <c r="H452" s="121">
        <f t="shared" si="27"/>
        <v>-3.9221827292266838</v>
      </c>
      <c r="I452" s="126">
        <f>I456+I453</f>
        <v>474855104</v>
      </c>
    </row>
    <row r="453" spans="1:9" ht="30.75" customHeight="1">
      <c r="A453" s="13" t="s">
        <v>661</v>
      </c>
      <c r="B453" s="14" t="s">
        <v>553</v>
      </c>
      <c r="C453" s="14" t="s">
        <v>561</v>
      </c>
      <c r="D453" s="14" t="s">
        <v>88</v>
      </c>
      <c r="E453" s="14" t="s">
        <v>463</v>
      </c>
      <c r="F453" s="121"/>
      <c r="G453" s="121">
        <f t="shared" si="24"/>
        <v>3112000</v>
      </c>
      <c r="H453" s="121">
        <v>0</v>
      </c>
      <c r="I453" s="126">
        <f>I454</f>
        <v>3112000</v>
      </c>
    </row>
    <row r="454" spans="1:9" ht="45">
      <c r="A454" s="13" t="s">
        <v>464</v>
      </c>
      <c r="B454" s="14" t="s">
        <v>553</v>
      </c>
      <c r="C454" s="14" t="s">
        <v>561</v>
      </c>
      <c r="D454" s="14" t="s">
        <v>88</v>
      </c>
      <c r="E454" s="14" t="s">
        <v>465</v>
      </c>
      <c r="F454" s="121"/>
      <c r="G454" s="121">
        <f t="shared" si="24"/>
        <v>3112000</v>
      </c>
      <c r="H454" s="121">
        <v>0</v>
      </c>
      <c r="I454" s="126">
        <f>I455</f>
        <v>3112000</v>
      </c>
    </row>
    <row r="455" spans="1:9" ht="45">
      <c r="A455" s="13" t="s">
        <v>662</v>
      </c>
      <c r="B455" s="14" t="s">
        <v>553</v>
      </c>
      <c r="C455" s="14" t="s">
        <v>561</v>
      </c>
      <c r="D455" s="14" t="s">
        <v>88</v>
      </c>
      <c r="E455" s="14" t="s">
        <v>468</v>
      </c>
      <c r="F455" s="121"/>
      <c r="G455" s="121">
        <f t="shared" si="24"/>
        <v>3112000</v>
      </c>
      <c r="H455" s="121">
        <v>0</v>
      </c>
      <c r="I455" s="126">
        <v>3112000</v>
      </c>
    </row>
    <row r="456" spans="1:9" ht="45.75" customHeight="1">
      <c r="A456" s="13" t="s">
        <v>20</v>
      </c>
      <c r="B456" s="14" t="s">
        <v>553</v>
      </c>
      <c r="C456" s="14" t="s">
        <v>561</v>
      </c>
      <c r="D456" s="14" t="s">
        <v>88</v>
      </c>
      <c r="E456" s="14" t="s">
        <v>523</v>
      </c>
      <c r="F456" s="121">
        <f>F457+F460</f>
        <v>494240104</v>
      </c>
      <c r="G456" s="121">
        <f t="shared" si="24"/>
        <v>-22497000</v>
      </c>
      <c r="H456" s="121">
        <f t="shared" si="27"/>
        <v>-4.5518362063148157</v>
      </c>
      <c r="I456" s="126">
        <f>I457+I460</f>
        <v>471743104</v>
      </c>
    </row>
    <row r="457" spans="1:9">
      <c r="A457" s="13" t="s">
        <v>554</v>
      </c>
      <c r="B457" s="14" t="s">
        <v>553</v>
      </c>
      <c r="C457" s="14" t="s">
        <v>561</v>
      </c>
      <c r="D457" s="14" t="s">
        <v>88</v>
      </c>
      <c r="E457" s="14" t="s">
        <v>555</v>
      </c>
      <c r="F457" s="121">
        <f>F458+F459</f>
        <v>322037104</v>
      </c>
      <c r="G457" s="121">
        <f t="shared" si="24"/>
        <v>-4981000</v>
      </c>
      <c r="H457" s="121">
        <f t="shared" si="27"/>
        <v>-1.5467161821204305</v>
      </c>
      <c r="I457" s="126">
        <f>I458+I459</f>
        <v>317056104</v>
      </c>
    </row>
    <row r="458" spans="1:9" ht="90">
      <c r="A458" s="13" t="s">
        <v>562</v>
      </c>
      <c r="B458" s="14" t="s">
        <v>553</v>
      </c>
      <c r="C458" s="14" t="s">
        <v>561</v>
      </c>
      <c r="D458" s="14" t="s">
        <v>88</v>
      </c>
      <c r="E458" s="14" t="s">
        <v>563</v>
      </c>
      <c r="F458" s="121">
        <v>305239000</v>
      </c>
      <c r="G458" s="121">
        <f t="shared" si="24"/>
        <v>-4850000</v>
      </c>
      <c r="H458" s="121">
        <f t="shared" si="27"/>
        <v>-1.5889188471984248</v>
      </c>
      <c r="I458" s="126">
        <v>300389000</v>
      </c>
    </row>
    <row r="459" spans="1:9" ht="30">
      <c r="A459" s="13" t="s">
        <v>556</v>
      </c>
      <c r="B459" s="14" t="s">
        <v>553</v>
      </c>
      <c r="C459" s="14" t="s">
        <v>561</v>
      </c>
      <c r="D459" s="14" t="s">
        <v>88</v>
      </c>
      <c r="E459" s="14" t="s">
        <v>557</v>
      </c>
      <c r="F459" s="121">
        <v>16798104</v>
      </c>
      <c r="G459" s="121">
        <f t="shared" si="24"/>
        <v>-131000</v>
      </c>
      <c r="H459" s="121">
        <f t="shared" si="27"/>
        <v>-0.77984991639532653</v>
      </c>
      <c r="I459" s="126">
        <v>16667104</v>
      </c>
    </row>
    <row r="460" spans="1:9">
      <c r="A460" s="13" t="s">
        <v>524</v>
      </c>
      <c r="B460" s="14" t="s">
        <v>553</v>
      </c>
      <c r="C460" s="14" t="s">
        <v>561</v>
      </c>
      <c r="D460" s="14" t="s">
        <v>88</v>
      </c>
      <c r="E460" s="14" t="s">
        <v>525</v>
      </c>
      <c r="F460" s="121">
        <f>F461+F462</f>
        <v>172203000</v>
      </c>
      <c r="G460" s="121">
        <f t="shared" si="24"/>
        <v>-17516000</v>
      </c>
      <c r="H460" s="121">
        <f t="shared" si="27"/>
        <v>-10.171715939908131</v>
      </c>
      <c r="I460" s="126">
        <f>I461+I462</f>
        <v>154687000</v>
      </c>
    </row>
    <row r="461" spans="1:9" ht="90">
      <c r="A461" s="13" t="s">
        <v>526</v>
      </c>
      <c r="B461" s="14" t="s">
        <v>553</v>
      </c>
      <c r="C461" s="14" t="s">
        <v>561</v>
      </c>
      <c r="D461" s="14" t="s">
        <v>88</v>
      </c>
      <c r="E461" s="14" t="s">
        <v>527</v>
      </c>
      <c r="F461" s="121">
        <v>165361000</v>
      </c>
      <c r="G461" s="121">
        <f t="shared" ref="G461:G524" si="34">I461-F461</f>
        <v>-17516000</v>
      </c>
      <c r="H461" s="121">
        <f t="shared" si="27"/>
        <v>-10.592582289657173</v>
      </c>
      <c r="I461" s="126">
        <v>147845000</v>
      </c>
    </row>
    <row r="462" spans="1:9" ht="30">
      <c r="A462" s="13" t="s">
        <v>528</v>
      </c>
      <c r="B462" s="14" t="s">
        <v>553</v>
      </c>
      <c r="C462" s="14" t="s">
        <v>561</v>
      </c>
      <c r="D462" s="14" t="s">
        <v>88</v>
      </c>
      <c r="E462" s="14" t="s">
        <v>529</v>
      </c>
      <c r="F462" s="121">
        <v>6842000</v>
      </c>
      <c r="G462" s="121">
        <f t="shared" si="34"/>
        <v>0</v>
      </c>
      <c r="H462" s="121">
        <f t="shared" si="27"/>
        <v>0</v>
      </c>
      <c r="I462" s="126">
        <v>6842000</v>
      </c>
    </row>
    <row r="463" spans="1:9" ht="134.25" customHeight="1">
      <c r="A463" s="15" t="s">
        <v>89</v>
      </c>
      <c r="B463" s="14" t="s">
        <v>553</v>
      </c>
      <c r="C463" s="14" t="s">
        <v>561</v>
      </c>
      <c r="D463" s="14" t="s">
        <v>90</v>
      </c>
      <c r="E463" s="14" t="s">
        <v>451</v>
      </c>
      <c r="F463" s="121">
        <f>F464</f>
        <v>528312</v>
      </c>
      <c r="G463" s="121">
        <f t="shared" si="34"/>
        <v>0</v>
      </c>
      <c r="H463" s="121">
        <f t="shared" si="27"/>
        <v>0</v>
      </c>
      <c r="I463" s="126">
        <f>I464</f>
        <v>528312</v>
      </c>
    </row>
    <row r="464" spans="1:9" ht="44.25" customHeight="1">
      <c r="A464" s="13" t="s">
        <v>20</v>
      </c>
      <c r="B464" s="14" t="s">
        <v>553</v>
      </c>
      <c r="C464" s="14" t="s">
        <v>561</v>
      </c>
      <c r="D464" s="14" t="s">
        <v>90</v>
      </c>
      <c r="E464" s="14" t="s">
        <v>523</v>
      </c>
      <c r="F464" s="121">
        <f>F465+F467</f>
        <v>528312</v>
      </c>
      <c r="G464" s="121">
        <f t="shared" si="34"/>
        <v>0</v>
      </c>
      <c r="H464" s="121">
        <f t="shared" si="27"/>
        <v>0</v>
      </c>
      <c r="I464" s="126">
        <f>I465+I467</f>
        <v>528312</v>
      </c>
    </row>
    <row r="465" spans="1:9">
      <c r="A465" s="13" t="s">
        <v>554</v>
      </c>
      <c r="B465" s="14" t="s">
        <v>553</v>
      </c>
      <c r="C465" s="14" t="s">
        <v>561</v>
      </c>
      <c r="D465" s="14" t="s">
        <v>90</v>
      </c>
      <c r="E465" s="14" t="s">
        <v>555</v>
      </c>
      <c r="F465" s="121">
        <f>F466</f>
        <v>497120</v>
      </c>
      <c r="G465" s="121">
        <f t="shared" si="34"/>
        <v>0</v>
      </c>
      <c r="H465" s="121">
        <f t="shared" si="27"/>
        <v>0</v>
      </c>
      <c r="I465" s="126">
        <f>I466</f>
        <v>497120</v>
      </c>
    </row>
    <row r="466" spans="1:9" ht="30">
      <c r="A466" s="13" t="s">
        <v>556</v>
      </c>
      <c r="B466" s="14" t="s">
        <v>553</v>
      </c>
      <c r="C466" s="14" t="s">
        <v>561</v>
      </c>
      <c r="D466" s="14" t="s">
        <v>90</v>
      </c>
      <c r="E466" s="14" t="s">
        <v>557</v>
      </c>
      <c r="F466" s="121">
        <v>497120</v>
      </c>
      <c r="G466" s="121">
        <f t="shared" si="34"/>
        <v>0</v>
      </c>
      <c r="H466" s="121">
        <f t="shared" si="27"/>
        <v>0</v>
      </c>
      <c r="I466" s="126">
        <v>497120</v>
      </c>
    </row>
    <row r="467" spans="1:9">
      <c r="A467" s="13" t="s">
        <v>524</v>
      </c>
      <c r="B467" s="14" t="s">
        <v>553</v>
      </c>
      <c r="C467" s="14" t="s">
        <v>561</v>
      </c>
      <c r="D467" s="14" t="s">
        <v>90</v>
      </c>
      <c r="E467" s="14" t="s">
        <v>525</v>
      </c>
      <c r="F467" s="121">
        <f>F468</f>
        <v>31192</v>
      </c>
      <c r="G467" s="121">
        <f t="shared" si="34"/>
        <v>0</v>
      </c>
      <c r="H467" s="121"/>
      <c r="I467" s="126">
        <f>I468</f>
        <v>31192</v>
      </c>
    </row>
    <row r="468" spans="1:9" ht="30">
      <c r="A468" s="13" t="s">
        <v>528</v>
      </c>
      <c r="B468" s="14" t="s">
        <v>553</v>
      </c>
      <c r="C468" s="14" t="s">
        <v>561</v>
      </c>
      <c r="D468" s="14" t="s">
        <v>90</v>
      </c>
      <c r="E468" s="14" t="s">
        <v>529</v>
      </c>
      <c r="F468" s="121">
        <v>31192</v>
      </c>
      <c r="G468" s="121">
        <f t="shared" si="34"/>
        <v>0</v>
      </c>
      <c r="H468" s="121"/>
      <c r="I468" s="126">
        <v>31192</v>
      </c>
    </row>
    <row r="469" spans="1:9" ht="153.75" customHeight="1">
      <c r="A469" s="84" t="s">
        <v>333</v>
      </c>
      <c r="B469" s="14" t="s">
        <v>553</v>
      </c>
      <c r="C469" s="14" t="s">
        <v>561</v>
      </c>
      <c r="D469" s="14" t="s">
        <v>334</v>
      </c>
      <c r="E469" s="14"/>
      <c r="F469" s="121"/>
      <c r="G469" s="121">
        <f t="shared" si="34"/>
        <v>2309000</v>
      </c>
      <c r="H469" s="121"/>
      <c r="I469" s="126">
        <f>I470</f>
        <v>2309000</v>
      </c>
    </row>
    <row r="470" spans="1:9" ht="46.5" customHeight="1">
      <c r="A470" s="13" t="s">
        <v>20</v>
      </c>
      <c r="B470" s="14" t="s">
        <v>553</v>
      </c>
      <c r="C470" s="14" t="s">
        <v>561</v>
      </c>
      <c r="D470" s="14" t="s">
        <v>334</v>
      </c>
      <c r="E470" s="14" t="s">
        <v>523</v>
      </c>
      <c r="F470" s="121"/>
      <c r="G470" s="121">
        <f t="shared" si="34"/>
        <v>2309000</v>
      </c>
      <c r="H470" s="121"/>
      <c r="I470" s="126">
        <f>I471+I473</f>
        <v>2309000</v>
      </c>
    </row>
    <row r="471" spans="1:9">
      <c r="A471" s="13" t="s">
        <v>554</v>
      </c>
      <c r="B471" s="14" t="s">
        <v>553</v>
      </c>
      <c r="C471" s="14" t="s">
        <v>561</v>
      </c>
      <c r="D471" s="14" t="s">
        <v>334</v>
      </c>
      <c r="E471" s="14" t="s">
        <v>555</v>
      </c>
      <c r="F471" s="121"/>
      <c r="G471" s="121">
        <f t="shared" si="34"/>
        <v>1561000</v>
      </c>
      <c r="H471" s="121"/>
      <c r="I471" s="126">
        <f>I472</f>
        <v>1561000</v>
      </c>
    </row>
    <row r="472" spans="1:9" ht="30">
      <c r="A472" s="13" t="s">
        <v>556</v>
      </c>
      <c r="B472" s="14" t="s">
        <v>553</v>
      </c>
      <c r="C472" s="14" t="s">
        <v>561</v>
      </c>
      <c r="D472" s="14" t="s">
        <v>334</v>
      </c>
      <c r="E472" s="14" t="s">
        <v>557</v>
      </c>
      <c r="F472" s="121"/>
      <c r="G472" s="121">
        <f t="shared" si="34"/>
        <v>1561000</v>
      </c>
      <c r="H472" s="121"/>
      <c r="I472" s="126">
        <v>1561000</v>
      </c>
    </row>
    <row r="473" spans="1:9">
      <c r="A473" s="13" t="s">
        <v>524</v>
      </c>
      <c r="B473" s="14" t="s">
        <v>553</v>
      </c>
      <c r="C473" s="14" t="s">
        <v>561</v>
      </c>
      <c r="D473" s="14" t="s">
        <v>334</v>
      </c>
      <c r="E473" s="14" t="s">
        <v>525</v>
      </c>
      <c r="F473" s="121"/>
      <c r="G473" s="121">
        <f t="shared" si="34"/>
        <v>748000</v>
      </c>
      <c r="H473" s="121"/>
      <c r="I473" s="126">
        <f>I474</f>
        <v>748000</v>
      </c>
    </row>
    <row r="474" spans="1:9" ht="30">
      <c r="A474" s="13" t="s">
        <v>528</v>
      </c>
      <c r="B474" s="14" t="s">
        <v>553</v>
      </c>
      <c r="C474" s="14" t="s">
        <v>561</v>
      </c>
      <c r="D474" s="14" t="s">
        <v>334</v>
      </c>
      <c r="E474" s="14" t="s">
        <v>529</v>
      </c>
      <c r="F474" s="121"/>
      <c r="G474" s="121">
        <f t="shared" si="34"/>
        <v>748000</v>
      </c>
      <c r="H474" s="121"/>
      <c r="I474" s="126">
        <v>748000</v>
      </c>
    </row>
    <row r="475" spans="1:9" ht="165">
      <c r="A475" s="15" t="s">
        <v>91</v>
      </c>
      <c r="B475" s="14" t="s">
        <v>553</v>
      </c>
      <c r="C475" s="14" t="s">
        <v>561</v>
      </c>
      <c r="D475" s="14" t="s">
        <v>92</v>
      </c>
      <c r="E475" s="14" t="s">
        <v>451</v>
      </c>
      <c r="F475" s="121">
        <f>F476</f>
        <v>505461000</v>
      </c>
      <c r="G475" s="121">
        <f t="shared" si="34"/>
        <v>0</v>
      </c>
      <c r="H475" s="121">
        <f t="shared" ref="H475:H538" si="35">G475/F475*100</f>
        <v>0</v>
      </c>
      <c r="I475" s="126">
        <f>I476</f>
        <v>505461000</v>
      </c>
    </row>
    <row r="476" spans="1:9" ht="45" customHeight="1">
      <c r="A476" s="13" t="s">
        <v>20</v>
      </c>
      <c r="B476" s="14" t="s">
        <v>553</v>
      </c>
      <c r="C476" s="14" t="s">
        <v>561</v>
      </c>
      <c r="D476" s="14" t="s">
        <v>92</v>
      </c>
      <c r="E476" s="14" t="s">
        <v>523</v>
      </c>
      <c r="F476" s="121">
        <f>F477+F480</f>
        <v>505461000</v>
      </c>
      <c r="G476" s="121">
        <f t="shared" si="34"/>
        <v>0</v>
      </c>
      <c r="H476" s="121">
        <f t="shared" si="35"/>
        <v>0</v>
      </c>
      <c r="I476" s="126">
        <f>I477+I480</f>
        <v>505461000</v>
      </c>
    </row>
    <row r="477" spans="1:9">
      <c r="A477" s="13" t="s">
        <v>554</v>
      </c>
      <c r="B477" s="14" t="s">
        <v>553</v>
      </c>
      <c r="C477" s="14" t="s">
        <v>561</v>
      </c>
      <c r="D477" s="14" t="s">
        <v>92</v>
      </c>
      <c r="E477" s="14" t="s">
        <v>555</v>
      </c>
      <c r="F477" s="121">
        <f>F478+F479</f>
        <v>322256000</v>
      </c>
      <c r="G477" s="121">
        <f t="shared" si="34"/>
        <v>0</v>
      </c>
      <c r="H477" s="121">
        <f t="shared" si="35"/>
        <v>0</v>
      </c>
      <c r="I477" s="126">
        <f>I478+I479</f>
        <v>322256000</v>
      </c>
    </row>
    <row r="478" spans="1:9" ht="90">
      <c r="A478" s="13" t="s">
        <v>562</v>
      </c>
      <c r="B478" s="14" t="s">
        <v>553</v>
      </c>
      <c r="C478" s="14" t="s">
        <v>561</v>
      </c>
      <c r="D478" s="14" t="s">
        <v>92</v>
      </c>
      <c r="E478" s="14" t="s">
        <v>563</v>
      </c>
      <c r="F478" s="121">
        <v>314522000</v>
      </c>
      <c r="G478" s="121">
        <f t="shared" si="34"/>
        <v>0</v>
      </c>
      <c r="H478" s="121">
        <f t="shared" si="35"/>
        <v>0</v>
      </c>
      <c r="I478" s="126">
        <v>314522000</v>
      </c>
    </row>
    <row r="479" spans="1:9" ht="30">
      <c r="A479" s="13" t="s">
        <v>556</v>
      </c>
      <c r="B479" s="14" t="s">
        <v>553</v>
      </c>
      <c r="C479" s="14" t="s">
        <v>561</v>
      </c>
      <c r="D479" s="14" t="s">
        <v>92</v>
      </c>
      <c r="E479" s="14" t="s">
        <v>557</v>
      </c>
      <c r="F479" s="121">
        <v>7734000</v>
      </c>
      <c r="G479" s="121">
        <f t="shared" si="34"/>
        <v>0</v>
      </c>
      <c r="H479" s="121">
        <f t="shared" si="35"/>
        <v>0</v>
      </c>
      <c r="I479" s="126">
        <v>7734000</v>
      </c>
    </row>
    <row r="480" spans="1:9">
      <c r="A480" s="13" t="s">
        <v>524</v>
      </c>
      <c r="B480" s="14" t="s">
        <v>553</v>
      </c>
      <c r="C480" s="14" t="s">
        <v>561</v>
      </c>
      <c r="D480" s="14" t="s">
        <v>92</v>
      </c>
      <c r="E480" s="14" t="s">
        <v>525</v>
      </c>
      <c r="F480" s="121">
        <f>F481+F482</f>
        <v>183205000</v>
      </c>
      <c r="G480" s="121">
        <f t="shared" si="34"/>
        <v>0</v>
      </c>
      <c r="H480" s="121">
        <f t="shared" si="35"/>
        <v>0</v>
      </c>
      <c r="I480" s="126">
        <f>I481+I482</f>
        <v>183205000</v>
      </c>
    </row>
    <row r="481" spans="1:9" ht="90">
      <c r="A481" s="13" t="s">
        <v>526</v>
      </c>
      <c r="B481" s="14" t="s">
        <v>553</v>
      </c>
      <c r="C481" s="14" t="s">
        <v>561</v>
      </c>
      <c r="D481" s="14" t="s">
        <v>92</v>
      </c>
      <c r="E481" s="14" t="s">
        <v>527</v>
      </c>
      <c r="F481" s="121">
        <v>178624000</v>
      </c>
      <c r="G481" s="121">
        <f t="shared" si="34"/>
        <v>0</v>
      </c>
      <c r="H481" s="121">
        <f t="shared" si="35"/>
        <v>0</v>
      </c>
      <c r="I481" s="126">
        <v>178624000</v>
      </c>
    </row>
    <row r="482" spans="1:9" ht="30">
      <c r="A482" s="13" t="s">
        <v>528</v>
      </c>
      <c r="B482" s="14" t="s">
        <v>553</v>
      </c>
      <c r="C482" s="14" t="s">
        <v>561</v>
      </c>
      <c r="D482" s="14" t="s">
        <v>92</v>
      </c>
      <c r="E482" s="14" t="s">
        <v>529</v>
      </c>
      <c r="F482" s="121">
        <v>4581000</v>
      </c>
      <c r="G482" s="121">
        <f t="shared" si="34"/>
        <v>0</v>
      </c>
      <c r="H482" s="121">
        <f t="shared" si="35"/>
        <v>0</v>
      </c>
      <c r="I482" s="126">
        <v>4581000</v>
      </c>
    </row>
    <row r="483" spans="1:9" ht="165">
      <c r="A483" s="15" t="s">
        <v>93</v>
      </c>
      <c r="B483" s="14" t="s">
        <v>553</v>
      </c>
      <c r="C483" s="14" t="s">
        <v>561</v>
      </c>
      <c r="D483" s="14" t="s">
        <v>94</v>
      </c>
      <c r="E483" s="14" t="s">
        <v>451</v>
      </c>
      <c r="F483" s="121">
        <f>F484</f>
        <v>2309000</v>
      </c>
      <c r="G483" s="121">
        <f t="shared" si="34"/>
        <v>-2309000</v>
      </c>
      <c r="H483" s="121">
        <f t="shared" si="35"/>
        <v>-100</v>
      </c>
      <c r="I483" s="126">
        <f>I484</f>
        <v>0</v>
      </c>
    </row>
    <row r="484" spans="1:9" ht="45.75" customHeight="1">
      <c r="A484" s="13" t="s">
        <v>20</v>
      </c>
      <c r="B484" s="14" t="s">
        <v>553</v>
      </c>
      <c r="C484" s="14" t="s">
        <v>561</v>
      </c>
      <c r="D484" s="14" t="s">
        <v>94</v>
      </c>
      <c r="E484" s="14" t="s">
        <v>523</v>
      </c>
      <c r="F484" s="121">
        <f>F485+F487</f>
        <v>2309000</v>
      </c>
      <c r="G484" s="121">
        <f t="shared" si="34"/>
        <v>-2309000</v>
      </c>
      <c r="H484" s="121">
        <f t="shared" si="35"/>
        <v>-100</v>
      </c>
      <c r="I484" s="126">
        <f>I485+I487</f>
        <v>0</v>
      </c>
    </row>
    <row r="485" spans="1:9">
      <c r="A485" s="13" t="s">
        <v>554</v>
      </c>
      <c r="B485" s="14" t="s">
        <v>553</v>
      </c>
      <c r="C485" s="14" t="s">
        <v>561</v>
      </c>
      <c r="D485" s="14" t="s">
        <v>94</v>
      </c>
      <c r="E485" s="14" t="s">
        <v>555</v>
      </c>
      <c r="F485" s="121">
        <f>F486</f>
        <v>1561000</v>
      </c>
      <c r="G485" s="121">
        <f t="shared" si="34"/>
        <v>-1561000</v>
      </c>
      <c r="H485" s="121">
        <f t="shared" si="35"/>
        <v>-100</v>
      </c>
      <c r="I485" s="126">
        <f>I486</f>
        <v>0</v>
      </c>
    </row>
    <row r="486" spans="1:9" ht="30">
      <c r="A486" s="13" t="s">
        <v>556</v>
      </c>
      <c r="B486" s="14" t="s">
        <v>553</v>
      </c>
      <c r="C486" s="14" t="s">
        <v>561</v>
      </c>
      <c r="D486" s="14" t="s">
        <v>94</v>
      </c>
      <c r="E486" s="14" t="s">
        <v>557</v>
      </c>
      <c r="F486" s="121">
        <v>1561000</v>
      </c>
      <c r="G486" s="121">
        <f t="shared" si="34"/>
        <v>-1561000</v>
      </c>
      <c r="H486" s="121">
        <f t="shared" si="35"/>
        <v>-100</v>
      </c>
      <c r="I486" s="126">
        <v>0</v>
      </c>
    </row>
    <row r="487" spans="1:9">
      <c r="A487" s="13" t="s">
        <v>524</v>
      </c>
      <c r="B487" s="14" t="s">
        <v>553</v>
      </c>
      <c r="C487" s="14" t="s">
        <v>561</v>
      </c>
      <c r="D487" s="14" t="s">
        <v>94</v>
      </c>
      <c r="E487" s="14" t="s">
        <v>525</v>
      </c>
      <c r="F487" s="121">
        <f>F488</f>
        <v>748000</v>
      </c>
      <c r="G487" s="121">
        <f t="shared" si="34"/>
        <v>-748000</v>
      </c>
      <c r="H487" s="121">
        <f t="shared" si="35"/>
        <v>-100</v>
      </c>
      <c r="I487" s="126">
        <f>I488</f>
        <v>0</v>
      </c>
    </row>
    <row r="488" spans="1:9" ht="30">
      <c r="A488" s="13" t="s">
        <v>528</v>
      </c>
      <c r="B488" s="14" t="s">
        <v>553</v>
      </c>
      <c r="C488" s="14" t="s">
        <v>561</v>
      </c>
      <c r="D488" s="14" t="s">
        <v>94</v>
      </c>
      <c r="E488" s="14" t="s">
        <v>529</v>
      </c>
      <c r="F488" s="121">
        <v>748000</v>
      </c>
      <c r="G488" s="121">
        <f t="shared" si="34"/>
        <v>-748000</v>
      </c>
      <c r="H488" s="121">
        <f t="shared" si="35"/>
        <v>-100</v>
      </c>
      <c r="I488" s="126">
        <v>0</v>
      </c>
    </row>
    <row r="489" spans="1:9" ht="225">
      <c r="A489" s="15" t="s">
        <v>95</v>
      </c>
      <c r="B489" s="14" t="s">
        <v>553</v>
      </c>
      <c r="C489" s="14" t="s">
        <v>561</v>
      </c>
      <c r="D489" s="14" t="s">
        <v>96</v>
      </c>
      <c r="E489" s="14" t="s">
        <v>451</v>
      </c>
      <c r="F489" s="121">
        <f>F490</f>
        <v>2835000</v>
      </c>
      <c r="G489" s="121">
        <f t="shared" si="34"/>
        <v>0</v>
      </c>
      <c r="H489" s="121">
        <f t="shared" si="35"/>
        <v>0</v>
      </c>
      <c r="I489" s="126">
        <f>I490</f>
        <v>2835000</v>
      </c>
    </row>
    <row r="490" spans="1:9" ht="60">
      <c r="A490" s="13" t="s">
        <v>20</v>
      </c>
      <c r="B490" s="14" t="s">
        <v>553</v>
      </c>
      <c r="C490" s="14" t="s">
        <v>561</v>
      </c>
      <c r="D490" s="14" t="s">
        <v>96</v>
      </c>
      <c r="E490" s="14" t="s">
        <v>523</v>
      </c>
      <c r="F490" s="121">
        <f>F491+F493</f>
        <v>2835000</v>
      </c>
      <c r="G490" s="121">
        <f t="shared" si="34"/>
        <v>0</v>
      </c>
      <c r="H490" s="121">
        <f t="shared" si="35"/>
        <v>0</v>
      </c>
      <c r="I490" s="126">
        <f>I491+I493</f>
        <v>2835000</v>
      </c>
    </row>
    <row r="491" spans="1:9">
      <c r="A491" s="13" t="s">
        <v>554</v>
      </c>
      <c r="B491" s="14" t="s">
        <v>553</v>
      </c>
      <c r="C491" s="14" t="s">
        <v>561</v>
      </c>
      <c r="D491" s="14" t="s">
        <v>96</v>
      </c>
      <c r="E491" s="14" t="s">
        <v>555</v>
      </c>
      <c r="F491" s="121">
        <f>F492</f>
        <v>1880000</v>
      </c>
      <c r="G491" s="121">
        <f t="shared" si="34"/>
        <v>0</v>
      </c>
      <c r="H491" s="121">
        <f t="shared" si="35"/>
        <v>0</v>
      </c>
      <c r="I491" s="126">
        <f>I492</f>
        <v>1880000</v>
      </c>
    </row>
    <row r="492" spans="1:9" ht="90">
      <c r="A492" s="13" t="s">
        <v>562</v>
      </c>
      <c r="B492" s="14" t="s">
        <v>553</v>
      </c>
      <c r="C492" s="14" t="s">
        <v>561</v>
      </c>
      <c r="D492" s="14" t="s">
        <v>96</v>
      </c>
      <c r="E492" s="14" t="s">
        <v>563</v>
      </c>
      <c r="F492" s="121">
        <v>1880000</v>
      </c>
      <c r="G492" s="121">
        <f t="shared" si="34"/>
        <v>0</v>
      </c>
      <c r="H492" s="121">
        <f t="shared" si="35"/>
        <v>0</v>
      </c>
      <c r="I492" s="126">
        <v>1880000</v>
      </c>
    </row>
    <row r="493" spans="1:9">
      <c r="A493" s="13" t="s">
        <v>524</v>
      </c>
      <c r="B493" s="14" t="s">
        <v>553</v>
      </c>
      <c r="C493" s="14" t="s">
        <v>561</v>
      </c>
      <c r="D493" s="14" t="s">
        <v>96</v>
      </c>
      <c r="E493" s="14" t="s">
        <v>525</v>
      </c>
      <c r="F493" s="121">
        <f>F494</f>
        <v>955000</v>
      </c>
      <c r="G493" s="121">
        <f t="shared" si="34"/>
        <v>0</v>
      </c>
      <c r="H493" s="121">
        <f t="shared" si="35"/>
        <v>0</v>
      </c>
      <c r="I493" s="126">
        <f>I494</f>
        <v>955000</v>
      </c>
    </row>
    <row r="494" spans="1:9" ht="90">
      <c r="A494" s="13" t="s">
        <v>526</v>
      </c>
      <c r="B494" s="14" t="s">
        <v>553</v>
      </c>
      <c r="C494" s="14" t="s">
        <v>561</v>
      </c>
      <c r="D494" s="14" t="s">
        <v>96</v>
      </c>
      <c r="E494" s="14" t="s">
        <v>527</v>
      </c>
      <c r="F494" s="121">
        <v>955000</v>
      </c>
      <c r="G494" s="121">
        <f t="shared" si="34"/>
        <v>0</v>
      </c>
      <c r="H494" s="121">
        <f t="shared" si="35"/>
        <v>0</v>
      </c>
      <c r="I494" s="126">
        <v>955000</v>
      </c>
    </row>
    <row r="495" spans="1:9" ht="60">
      <c r="A495" s="13" t="s">
        <v>674</v>
      </c>
      <c r="B495" s="14" t="s">
        <v>553</v>
      </c>
      <c r="C495" s="14" t="s">
        <v>561</v>
      </c>
      <c r="D495" s="14" t="s">
        <v>675</v>
      </c>
      <c r="E495" s="14" t="s">
        <v>451</v>
      </c>
      <c r="F495" s="121">
        <f>F496</f>
        <v>1290000</v>
      </c>
      <c r="G495" s="121">
        <f t="shared" si="34"/>
        <v>-95000</v>
      </c>
      <c r="H495" s="121">
        <f t="shared" si="35"/>
        <v>-7.3643410852713185</v>
      </c>
      <c r="I495" s="126">
        <f>I496</f>
        <v>1195000</v>
      </c>
    </row>
    <row r="496" spans="1:9" ht="90">
      <c r="A496" s="13" t="s">
        <v>676</v>
      </c>
      <c r="B496" s="14" t="s">
        <v>553</v>
      </c>
      <c r="C496" s="14" t="s">
        <v>561</v>
      </c>
      <c r="D496" s="14" t="s">
        <v>677</v>
      </c>
      <c r="E496" s="14" t="s">
        <v>451</v>
      </c>
      <c r="F496" s="121">
        <f>F497</f>
        <v>1290000</v>
      </c>
      <c r="G496" s="121">
        <f t="shared" si="34"/>
        <v>-95000</v>
      </c>
      <c r="H496" s="121">
        <f t="shared" si="35"/>
        <v>-7.3643410852713185</v>
      </c>
      <c r="I496" s="126">
        <f>I497</f>
        <v>1195000</v>
      </c>
    </row>
    <row r="497" spans="1:9" ht="120">
      <c r="A497" s="13" t="s">
        <v>678</v>
      </c>
      <c r="B497" s="14" t="s">
        <v>553</v>
      </c>
      <c r="C497" s="14" t="s">
        <v>561</v>
      </c>
      <c r="D497" s="14" t="s">
        <v>679</v>
      </c>
      <c r="E497" s="14" t="s">
        <v>451</v>
      </c>
      <c r="F497" s="121">
        <f>F498</f>
        <v>1290000</v>
      </c>
      <c r="G497" s="121">
        <f t="shared" si="34"/>
        <v>-95000</v>
      </c>
      <c r="H497" s="121">
        <f t="shared" si="35"/>
        <v>-7.3643410852713185</v>
      </c>
      <c r="I497" s="126">
        <f>I498</f>
        <v>1195000</v>
      </c>
    </row>
    <row r="498" spans="1:9" ht="60">
      <c r="A498" s="13" t="s">
        <v>20</v>
      </c>
      <c r="B498" s="14" t="s">
        <v>553</v>
      </c>
      <c r="C498" s="14" t="s">
        <v>561</v>
      </c>
      <c r="D498" s="14" t="s">
        <v>679</v>
      </c>
      <c r="E498" s="14" t="s">
        <v>523</v>
      </c>
      <c r="F498" s="121">
        <f>F499+F501</f>
        <v>1290000</v>
      </c>
      <c r="G498" s="121">
        <f t="shared" si="34"/>
        <v>-95000</v>
      </c>
      <c r="H498" s="121">
        <f t="shared" si="35"/>
        <v>-7.3643410852713185</v>
      </c>
      <c r="I498" s="126">
        <f>I499+I501</f>
        <v>1195000</v>
      </c>
    </row>
    <row r="499" spans="1:9">
      <c r="A499" s="13" t="s">
        <v>554</v>
      </c>
      <c r="B499" s="14" t="s">
        <v>553</v>
      </c>
      <c r="C499" s="14" t="s">
        <v>561</v>
      </c>
      <c r="D499" s="14" t="s">
        <v>679</v>
      </c>
      <c r="E499" s="14" t="s">
        <v>555</v>
      </c>
      <c r="F499" s="121">
        <f>F500</f>
        <v>475000</v>
      </c>
      <c r="G499" s="121">
        <f t="shared" si="34"/>
        <v>0</v>
      </c>
      <c r="H499" s="121">
        <f t="shared" si="35"/>
        <v>0</v>
      </c>
      <c r="I499" s="126">
        <f>I500</f>
        <v>475000</v>
      </c>
    </row>
    <row r="500" spans="1:9" ht="30">
      <c r="A500" s="13" t="s">
        <v>556</v>
      </c>
      <c r="B500" s="14" t="s">
        <v>553</v>
      </c>
      <c r="C500" s="14" t="s">
        <v>561</v>
      </c>
      <c r="D500" s="14" t="s">
        <v>679</v>
      </c>
      <c r="E500" s="14" t="s">
        <v>557</v>
      </c>
      <c r="F500" s="121">
        <v>475000</v>
      </c>
      <c r="G500" s="121">
        <f t="shared" si="34"/>
        <v>0</v>
      </c>
      <c r="H500" s="121">
        <f t="shared" si="35"/>
        <v>0</v>
      </c>
      <c r="I500" s="126">
        <v>475000</v>
      </c>
    </row>
    <row r="501" spans="1:9">
      <c r="A501" s="13" t="s">
        <v>524</v>
      </c>
      <c r="B501" s="14" t="s">
        <v>553</v>
      </c>
      <c r="C501" s="14" t="s">
        <v>561</v>
      </c>
      <c r="D501" s="14" t="s">
        <v>679</v>
      </c>
      <c r="E501" s="14" t="s">
        <v>525</v>
      </c>
      <c r="F501" s="121">
        <f>F502</f>
        <v>815000</v>
      </c>
      <c r="G501" s="121">
        <f t="shared" si="34"/>
        <v>-95000</v>
      </c>
      <c r="H501" s="121">
        <f t="shared" si="35"/>
        <v>-11.656441717791409</v>
      </c>
      <c r="I501" s="126">
        <f>I502</f>
        <v>720000</v>
      </c>
    </row>
    <row r="502" spans="1:9" ht="30">
      <c r="A502" s="13" t="s">
        <v>528</v>
      </c>
      <c r="B502" s="14" t="s">
        <v>553</v>
      </c>
      <c r="C502" s="14" t="s">
        <v>561</v>
      </c>
      <c r="D502" s="14" t="s">
        <v>679</v>
      </c>
      <c r="E502" s="14" t="s">
        <v>529</v>
      </c>
      <c r="F502" s="121">
        <v>815000</v>
      </c>
      <c r="G502" s="121">
        <f t="shared" si="34"/>
        <v>-95000</v>
      </c>
      <c r="H502" s="121">
        <f t="shared" si="35"/>
        <v>-11.656441717791409</v>
      </c>
      <c r="I502" s="126">
        <v>720000</v>
      </c>
    </row>
    <row r="503" spans="1:9" ht="90">
      <c r="A503" s="13" t="s">
        <v>680</v>
      </c>
      <c r="B503" s="14" t="s">
        <v>553</v>
      </c>
      <c r="C503" s="14" t="s">
        <v>561</v>
      </c>
      <c r="D503" s="14" t="s">
        <v>681</v>
      </c>
      <c r="E503" s="14" t="s">
        <v>451</v>
      </c>
      <c r="F503" s="121">
        <f>F504</f>
        <v>5395000</v>
      </c>
      <c r="G503" s="121">
        <f t="shared" si="34"/>
        <v>-139000</v>
      </c>
      <c r="H503" s="121">
        <f t="shared" si="35"/>
        <v>-2.5764596848934196</v>
      </c>
      <c r="I503" s="126">
        <f>I504</f>
        <v>5256000</v>
      </c>
    </row>
    <row r="504" spans="1:9" ht="121.5" customHeight="1">
      <c r="A504" s="13" t="s">
        <v>682</v>
      </c>
      <c r="B504" s="14" t="s">
        <v>553</v>
      </c>
      <c r="C504" s="14" t="s">
        <v>561</v>
      </c>
      <c r="D504" s="14" t="s">
        <v>683</v>
      </c>
      <c r="E504" s="14" t="s">
        <v>451</v>
      </c>
      <c r="F504" s="121">
        <f>F505</f>
        <v>5395000</v>
      </c>
      <c r="G504" s="121">
        <f t="shared" si="34"/>
        <v>-139000</v>
      </c>
      <c r="H504" s="121">
        <f t="shared" si="35"/>
        <v>-2.5764596848934196</v>
      </c>
      <c r="I504" s="126">
        <f>I505</f>
        <v>5256000</v>
      </c>
    </row>
    <row r="505" spans="1:9" ht="138" customHeight="1">
      <c r="A505" s="15" t="s">
        <v>684</v>
      </c>
      <c r="B505" s="14" t="s">
        <v>553</v>
      </c>
      <c r="C505" s="14" t="s">
        <v>561</v>
      </c>
      <c r="D505" s="14" t="s">
        <v>685</v>
      </c>
      <c r="E505" s="14" t="s">
        <v>451</v>
      </c>
      <c r="F505" s="121">
        <f>F506</f>
        <v>5395000</v>
      </c>
      <c r="G505" s="121">
        <f t="shared" si="34"/>
        <v>-139000</v>
      </c>
      <c r="H505" s="121">
        <f t="shared" si="35"/>
        <v>-2.5764596848934196</v>
      </c>
      <c r="I505" s="126">
        <f>I506</f>
        <v>5256000</v>
      </c>
    </row>
    <row r="506" spans="1:9" ht="46.5" customHeight="1">
      <c r="A506" s="13" t="s">
        <v>20</v>
      </c>
      <c r="B506" s="14" t="s">
        <v>553</v>
      </c>
      <c r="C506" s="14" t="s">
        <v>561</v>
      </c>
      <c r="D506" s="14" t="s">
        <v>685</v>
      </c>
      <c r="E506" s="14" t="s">
        <v>523</v>
      </c>
      <c r="F506" s="121">
        <f>F507+F509</f>
        <v>5395000</v>
      </c>
      <c r="G506" s="121">
        <f t="shared" si="34"/>
        <v>-139000</v>
      </c>
      <c r="H506" s="121">
        <f t="shared" si="35"/>
        <v>-2.5764596848934196</v>
      </c>
      <c r="I506" s="126">
        <f>I507+I509</f>
        <v>5256000</v>
      </c>
    </row>
    <row r="507" spans="1:9">
      <c r="A507" s="13" t="s">
        <v>554</v>
      </c>
      <c r="B507" s="14" t="s">
        <v>553</v>
      </c>
      <c r="C507" s="14" t="s">
        <v>561</v>
      </c>
      <c r="D507" s="14" t="s">
        <v>685</v>
      </c>
      <c r="E507" s="14" t="s">
        <v>555</v>
      </c>
      <c r="F507" s="121">
        <f>F508</f>
        <v>4435000</v>
      </c>
      <c r="G507" s="121">
        <f t="shared" si="34"/>
        <v>-27000</v>
      </c>
      <c r="H507" s="121">
        <f t="shared" si="35"/>
        <v>-0.60879368658399102</v>
      </c>
      <c r="I507" s="126">
        <f>I508</f>
        <v>4408000</v>
      </c>
    </row>
    <row r="508" spans="1:9" ht="30">
      <c r="A508" s="13" t="s">
        <v>556</v>
      </c>
      <c r="B508" s="14" t="s">
        <v>553</v>
      </c>
      <c r="C508" s="14" t="s">
        <v>561</v>
      </c>
      <c r="D508" s="14" t="s">
        <v>685</v>
      </c>
      <c r="E508" s="14" t="s">
        <v>557</v>
      </c>
      <c r="F508" s="121">
        <v>4435000</v>
      </c>
      <c r="G508" s="121">
        <f t="shared" si="34"/>
        <v>-27000</v>
      </c>
      <c r="H508" s="121">
        <f t="shared" si="35"/>
        <v>-0.60879368658399102</v>
      </c>
      <c r="I508" s="126">
        <v>4408000</v>
      </c>
    </row>
    <row r="509" spans="1:9">
      <c r="A509" s="13" t="s">
        <v>524</v>
      </c>
      <c r="B509" s="14" t="s">
        <v>553</v>
      </c>
      <c r="C509" s="14" t="s">
        <v>561</v>
      </c>
      <c r="D509" s="14" t="s">
        <v>685</v>
      </c>
      <c r="E509" s="14" t="s">
        <v>525</v>
      </c>
      <c r="F509" s="121">
        <f>F510</f>
        <v>960000</v>
      </c>
      <c r="G509" s="121">
        <f t="shared" si="34"/>
        <v>-112000</v>
      </c>
      <c r="H509" s="121">
        <f t="shared" si="35"/>
        <v>-11.666666666666666</v>
      </c>
      <c r="I509" s="126">
        <f>I510</f>
        <v>848000</v>
      </c>
    </row>
    <row r="510" spans="1:9" ht="30">
      <c r="A510" s="13" t="s">
        <v>528</v>
      </c>
      <c r="B510" s="14" t="s">
        <v>553</v>
      </c>
      <c r="C510" s="14" t="s">
        <v>561</v>
      </c>
      <c r="D510" s="14" t="s">
        <v>685</v>
      </c>
      <c r="E510" s="14" t="s">
        <v>529</v>
      </c>
      <c r="F510" s="121">
        <v>960000</v>
      </c>
      <c r="G510" s="121">
        <f t="shared" si="34"/>
        <v>-112000</v>
      </c>
      <c r="H510" s="121">
        <f t="shared" si="35"/>
        <v>-11.666666666666666</v>
      </c>
      <c r="I510" s="126">
        <v>848000</v>
      </c>
    </row>
    <row r="511" spans="1:9">
      <c r="A511" s="13" t="s">
        <v>564</v>
      </c>
      <c r="B511" s="14" t="s">
        <v>553</v>
      </c>
      <c r="C511" s="14" t="s">
        <v>565</v>
      </c>
      <c r="D511" s="14" t="s">
        <v>451</v>
      </c>
      <c r="E511" s="14" t="s">
        <v>451</v>
      </c>
      <c r="F511" s="121">
        <f>F512+F568+F574+F580+F586+F592+F597</f>
        <v>1818153520</v>
      </c>
      <c r="G511" s="121">
        <f t="shared" si="34"/>
        <v>3938874</v>
      </c>
      <c r="H511" s="121">
        <f t="shared" si="35"/>
        <v>0.21664144180740028</v>
      </c>
      <c r="I511" s="126">
        <f>I512+I568+I574+I580+I586+I592+I597</f>
        <v>1822092394</v>
      </c>
    </row>
    <row r="512" spans="1:9" ht="60">
      <c r="A512" s="13" t="s">
        <v>79</v>
      </c>
      <c r="B512" s="14" t="s">
        <v>553</v>
      </c>
      <c r="C512" s="14" t="s">
        <v>565</v>
      </c>
      <c r="D512" s="14" t="s">
        <v>80</v>
      </c>
      <c r="E512" s="14" t="s">
        <v>451</v>
      </c>
      <c r="F512" s="121">
        <f>F513+F559</f>
        <v>1806507880</v>
      </c>
      <c r="G512" s="121">
        <f t="shared" si="34"/>
        <v>3704874</v>
      </c>
      <c r="H512" s="121">
        <f t="shared" si="35"/>
        <v>0.20508485133206283</v>
      </c>
      <c r="I512" s="126">
        <f>I513+I559</f>
        <v>1810212754</v>
      </c>
    </row>
    <row r="513" spans="1:9" ht="90">
      <c r="A513" s="13" t="s">
        <v>85</v>
      </c>
      <c r="B513" s="14" t="s">
        <v>553</v>
      </c>
      <c r="C513" s="14" t="s">
        <v>565</v>
      </c>
      <c r="D513" s="14" t="s">
        <v>86</v>
      </c>
      <c r="E513" s="14" t="s">
        <v>451</v>
      </c>
      <c r="F513" s="121">
        <f>F514+F519+F523+F527+F533+F538+F543</f>
        <v>1806187880</v>
      </c>
      <c r="G513" s="121">
        <f t="shared" si="34"/>
        <v>3704874</v>
      </c>
      <c r="H513" s="121">
        <f t="shared" si="35"/>
        <v>0.20512118595325751</v>
      </c>
      <c r="I513" s="126">
        <f>I514+I519+I523+I527+I533+I538+I543+I547+I551+I555</f>
        <v>1809892754</v>
      </c>
    </row>
    <row r="514" spans="1:9" ht="135">
      <c r="A514" s="15" t="s">
        <v>87</v>
      </c>
      <c r="B514" s="14" t="s">
        <v>553</v>
      </c>
      <c r="C514" s="14" t="s">
        <v>565</v>
      </c>
      <c r="D514" s="14" t="s">
        <v>88</v>
      </c>
      <c r="E514" s="14" t="s">
        <v>451</v>
      </c>
      <c r="F514" s="121">
        <f>F515</f>
        <v>313234000</v>
      </c>
      <c r="G514" s="121">
        <f t="shared" si="34"/>
        <v>-1357126</v>
      </c>
      <c r="H514" s="121">
        <f t="shared" si="35"/>
        <v>-0.43326267263451601</v>
      </c>
      <c r="I514" s="126">
        <f>I515</f>
        <v>311876874</v>
      </c>
    </row>
    <row r="515" spans="1:9" ht="43.5" customHeight="1">
      <c r="A515" s="13" t="s">
        <v>20</v>
      </c>
      <c r="B515" s="14" t="s">
        <v>553</v>
      </c>
      <c r="C515" s="14" t="s">
        <v>565</v>
      </c>
      <c r="D515" s="14" t="s">
        <v>88</v>
      </c>
      <c r="E515" s="14" t="s">
        <v>523</v>
      </c>
      <c r="F515" s="121">
        <f>F516</f>
        <v>313234000</v>
      </c>
      <c r="G515" s="121">
        <f t="shared" si="34"/>
        <v>-1357126</v>
      </c>
      <c r="H515" s="121">
        <f t="shared" si="35"/>
        <v>-0.43326267263451601</v>
      </c>
      <c r="I515" s="126">
        <f>I516</f>
        <v>311876874</v>
      </c>
    </row>
    <row r="516" spans="1:9">
      <c r="A516" s="13" t="s">
        <v>554</v>
      </c>
      <c r="B516" s="14" t="s">
        <v>553</v>
      </c>
      <c r="C516" s="14" t="s">
        <v>565</v>
      </c>
      <c r="D516" s="14" t="s">
        <v>88</v>
      </c>
      <c r="E516" s="14" t="s">
        <v>555</v>
      </c>
      <c r="F516" s="121">
        <f>F517+F518</f>
        <v>313234000</v>
      </c>
      <c r="G516" s="121">
        <f t="shared" si="34"/>
        <v>-1357126</v>
      </c>
      <c r="H516" s="121">
        <f t="shared" si="35"/>
        <v>-0.43326267263451601</v>
      </c>
      <c r="I516" s="126">
        <f>I517+I518</f>
        <v>311876874</v>
      </c>
    </row>
    <row r="517" spans="1:9" ht="90">
      <c r="A517" s="13" t="s">
        <v>562</v>
      </c>
      <c r="B517" s="14" t="s">
        <v>553</v>
      </c>
      <c r="C517" s="14" t="s">
        <v>565</v>
      </c>
      <c r="D517" s="14" t="s">
        <v>88</v>
      </c>
      <c r="E517" s="14" t="s">
        <v>563</v>
      </c>
      <c r="F517" s="121">
        <v>278583000</v>
      </c>
      <c r="G517" s="121">
        <f t="shared" si="34"/>
        <v>-1357126</v>
      </c>
      <c r="H517" s="121">
        <f t="shared" si="35"/>
        <v>-0.48715320030296178</v>
      </c>
      <c r="I517" s="126">
        <v>277225874</v>
      </c>
    </row>
    <row r="518" spans="1:9" ht="30">
      <c r="A518" s="13" t="s">
        <v>556</v>
      </c>
      <c r="B518" s="14" t="s">
        <v>553</v>
      </c>
      <c r="C518" s="14" t="s">
        <v>565</v>
      </c>
      <c r="D518" s="14" t="s">
        <v>88</v>
      </c>
      <c r="E518" s="14" t="s">
        <v>557</v>
      </c>
      <c r="F518" s="121">
        <v>34651000</v>
      </c>
      <c r="G518" s="121">
        <f t="shared" si="34"/>
        <v>0</v>
      </c>
      <c r="H518" s="121">
        <f t="shared" si="35"/>
        <v>0</v>
      </c>
      <c r="I518" s="126">
        <v>34651000</v>
      </c>
    </row>
    <row r="519" spans="1:9" ht="134.25" customHeight="1">
      <c r="A519" s="15" t="s">
        <v>89</v>
      </c>
      <c r="B519" s="14" t="s">
        <v>553</v>
      </c>
      <c r="C519" s="14" t="s">
        <v>565</v>
      </c>
      <c r="D519" s="14" t="s">
        <v>90</v>
      </c>
      <c r="E519" s="14" t="s">
        <v>451</v>
      </c>
      <c r="F519" s="121">
        <f>F520</f>
        <v>2550880</v>
      </c>
      <c r="G519" s="121">
        <f t="shared" si="34"/>
        <v>0</v>
      </c>
      <c r="H519" s="121">
        <f t="shared" si="35"/>
        <v>0</v>
      </c>
      <c r="I519" s="126">
        <f>I520</f>
        <v>2550880</v>
      </c>
    </row>
    <row r="520" spans="1:9" ht="43.5" customHeight="1">
      <c r="A520" s="13" t="s">
        <v>20</v>
      </c>
      <c r="B520" s="14" t="s">
        <v>553</v>
      </c>
      <c r="C520" s="14" t="s">
        <v>565</v>
      </c>
      <c r="D520" s="14" t="s">
        <v>90</v>
      </c>
      <c r="E520" s="14" t="s">
        <v>523</v>
      </c>
      <c r="F520" s="121">
        <f>F521</f>
        <v>2550880</v>
      </c>
      <c r="G520" s="121">
        <f t="shared" si="34"/>
        <v>0</v>
      </c>
      <c r="H520" s="121">
        <f t="shared" si="35"/>
        <v>0</v>
      </c>
      <c r="I520" s="126">
        <f>I521</f>
        <v>2550880</v>
      </c>
    </row>
    <row r="521" spans="1:9">
      <c r="A521" s="13" t="s">
        <v>554</v>
      </c>
      <c r="B521" s="14" t="s">
        <v>553</v>
      </c>
      <c r="C521" s="14" t="s">
        <v>565</v>
      </c>
      <c r="D521" s="14" t="s">
        <v>90</v>
      </c>
      <c r="E521" s="14" t="s">
        <v>555</v>
      </c>
      <c r="F521" s="121">
        <f>F522</f>
        <v>2550880</v>
      </c>
      <c r="G521" s="121">
        <f t="shared" si="34"/>
        <v>0</v>
      </c>
      <c r="H521" s="121">
        <f t="shared" si="35"/>
        <v>0</v>
      </c>
      <c r="I521" s="126">
        <f>I522</f>
        <v>2550880</v>
      </c>
    </row>
    <row r="522" spans="1:9" ht="30">
      <c r="A522" s="13" t="s">
        <v>556</v>
      </c>
      <c r="B522" s="14" t="s">
        <v>553</v>
      </c>
      <c r="C522" s="14" t="s">
        <v>565</v>
      </c>
      <c r="D522" s="14" t="s">
        <v>90</v>
      </c>
      <c r="E522" s="14" t="s">
        <v>557</v>
      </c>
      <c r="F522" s="121">
        <v>2550880</v>
      </c>
      <c r="G522" s="121">
        <f t="shared" si="34"/>
        <v>0</v>
      </c>
      <c r="H522" s="121">
        <f t="shared" si="35"/>
        <v>0</v>
      </c>
      <c r="I522" s="126">
        <v>2550880</v>
      </c>
    </row>
    <row r="523" spans="1:9" ht="180">
      <c r="A523" s="15" t="s">
        <v>97</v>
      </c>
      <c r="B523" s="14" t="s">
        <v>553</v>
      </c>
      <c r="C523" s="14" t="s">
        <v>565</v>
      </c>
      <c r="D523" s="14" t="s">
        <v>98</v>
      </c>
      <c r="E523" s="14" t="s">
        <v>451</v>
      </c>
      <c r="F523" s="121">
        <f>F524</f>
        <v>90000</v>
      </c>
      <c r="G523" s="121">
        <f t="shared" si="34"/>
        <v>0</v>
      </c>
      <c r="H523" s="121">
        <f t="shared" si="35"/>
        <v>0</v>
      </c>
      <c r="I523" s="126">
        <f>I524</f>
        <v>90000</v>
      </c>
    </row>
    <row r="524" spans="1:9" ht="60">
      <c r="A524" s="13" t="s">
        <v>20</v>
      </c>
      <c r="B524" s="14" t="s">
        <v>553</v>
      </c>
      <c r="C524" s="14" t="s">
        <v>565</v>
      </c>
      <c r="D524" s="14" t="s">
        <v>98</v>
      </c>
      <c r="E524" s="14" t="s">
        <v>523</v>
      </c>
      <c r="F524" s="121">
        <f>F525</f>
        <v>90000</v>
      </c>
      <c r="G524" s="121">
        <f t="shared" si="34"/>
        <v>0</v>
      </c>
      <c r="H524" s="121">
        <f t="shared" si="35"/>
        <v>0</v>
      </c>
      <c r="I524" s="126">
        <f>I525</f>
        <v>90000</v>
      </c>
    </row>
    <row r="525" spans="1:9">
      <c r="A525" s="13" t="s">
        <v>554</v>
      </c>
      <c r="B525" s="14" t="s">
        <v>553</v>
      </c>
      <c r="C525" s="14" t="s">
        <v>565</v>
      </c>
      <c r="D525" s="14" t="s">
        <v>98</v>
      </c>
      <c r="E525" s="14" t="s">
        <v>555</v>
      </c>
      <c r="F525" s="121">
        <f>F526</f>
        <v>90000</v>
      </c>
      <c r="G525" s="121">
        <f t="shared" ref="G525:G588" si="36">I525-F525</f>
        <v>0</v>
      </c>
      <c r="H525" s="121">
        <f t="shared" si="35"/>
        <v>0</v>
      </c>
      <c r="I525" s="126">
        <f>I526</f>
        <v>90000</v>
      </c>
    </row>
    <row r="526" spans="1:9" ht="30">
      <c r="A526" s="13" t="s">
        <v>556</v>
      </c>
      <c r="B526" s="14" t="s">
        <v>553</v>
      </c>
      <c r="C526" s="14" t="s">
        <v>565</v>
      </c>
      <c r="D526" s="14" t="s">
        <v>98</v>
      </c>
      <c r="E526" s="14" t="s">
        <v>557</v>
      </c>
      <c r="F526" s="121">
        <v>90000</v>
      </c>
      <c r="G526" s="121">
        <f t="shared" si="36"/>
        <v>0</v>
      </c>
      <c r="H526" s="121">
        <f t="shared" si="35"/>
        <v>0</v>
      </c>
      <c r="I526" s="126">
        <v>90000</v>
      </c>
    </row>
    <row r="527" spans="1:9" ht="132.75" customHeight="1">
      <c r="A527" s="15" t="s">
        <v>99</v>
      </c>
      <c r="B527" s="14" t="s">
        <v>553</v>
      </c>
      <c r="C527" s="14" t="s">
        <v>565</v>
      </c>
      <c r="D527" s="14" t="s">
        <v>100</v>
      </c>
      <c r="E527" s="14" t="s">
        <v>451</v>
      </c>
      <c r="F527" s="121">
        <f>F528</f>
        <v>1377045000</v>
      </c>
      <c r="G527" s="121">
        <f t="shared" si="36"/>
        <v>0</v>
      </c>
      <c r="H527" s="121">
        <f t="shared" si="35"/>
        <v>0</v>
      </c>
      <c r="I527" s="126">
        <f>I528</f>
        <v>1377045000</v>
      </c>
    </row>
    <row r="528" spans="1:9" ht="44.25" customHeight="1">
      <c r="A528" s="13" t="s">
        <v>20</v>
      </c>
      <c r="B528" s="14" t="s">
        <v>553</v>
      </c>
      <c r="C528" s="14" t="s">
        <v>565</v>
      </c>
      <c r="D528" s="14" t="s">
        <v>100</v>
      </c>
      <c r="E528" s="14" t="s">
        <v>523</v>
      </c>
      <c r="F528" s="121">
        <f>F529+F532</f>
        <v>1377045000</v>
      </c>
      <c r="G528" s="121">
        <f t="shared" si="36"/>
        <v>0</v>
      </c>
      <c r="H528" s="121">
        <f t="shared" si="35"/>
        <v>0</v>
      </c>
      <c r="I528" s="126">
        <f>I529+I532</f>
        <v>1377045000</v>
      </c>
    </row>
    <row r="529" spans="1:9">
      <c r="A529" s="13" t="s">
        <v>554</v>
      </c>
      <c r="B529" s="14" t="s">
        <v>553</v>
      </c>
      <c r="C529" s="14" t="s">
        <v>565</v>
      </c>
      <c r="D529" s="14" t="s">
        <v>100</v>
      </c>
      <c r="E529" s="14" t="s">
        <v>555</v>
      </c>
      <c r="F529" s="121">
        <f>F530+F531</f>
        <v>1355992000</v>
      </c>
      <c r="G529" s="121">
        <f t="shared" si="36"/>
        <v>0</v>
      </c>
      <c r="H529" s="121">
        <f t="shared" si="35"/>
        <v>0</v>
      </c>
      <c r="I529" s="126">
        <f>I530+I531</f>
        <v>1355992000</v>
      </c>
    </row>
    <row r="530" spans="1:9" ht="90">
      <c r="A530" s="13" t="s">
        <v>562</v>
      </c>
      <c r="B530" s="14" t="s">
        <v>553</v>
      </c>
      <c r="C530" s="14" t="s">
        <v>565</v>
      </c>
      <c r="D530" s="14" t="s">
        <v>100</v>
      </c>
      <c r="E530" s="14" t="s">
        <v>563</v>
      </c>
      <c r="F530" s="121">
        <v>1304907000</v>
      </c>
      <c r="G530" s="121">
        <f t="shared" si="36"/>
        <v>3444000</v>
      </c>
      <c r="H530" s="121">
        <f t="shared" si="35"/>
        <v>0.26392685455745124</v>
      </c>
      <c r="I530" s="126">
        <v>1308351000</v>
      </c>
    </row>
    <row r="531" spans="1:9" ht="30">
      <c r="A531" s="13" t="s">
        <v>556</v>
      </c>
      <c r="B531" s="14" t="s">
        <v>553</v>
      </c>
      <c r="C531" s="14" t="s">
        <v>565</v>
      </c>
      <c r="D531" s="14" t="s">
        <v>100</v>
      </c>
      <c r="E531" s="14" t="s">
        <v>557</v>
      </c>
      <c r="F531" s="121">
        <v>51085000</v>
      </c>
      <c r="G531" s="121">
        <f t="shared" si="36"/>
        <v>-3444000</v>
      </c>
      <c r="H531" s="121">
        <f t="shared" si="35"/>
        <v>-6.7417050014681417</v>
      </c>
      <c r="I531" s="126">
        <v>47641000</v>
      </c>
    </row>
    <row r="532" spans="1:9" ht="60">
      <c r="A532" s="13" t="s">
        <v>566</v>
      </c>
      <c r="B532" s="14" t="s">
        <v>553</v>
      </c>
      <c r="C532" s="14" t="s">
        <v>565</v>
      </c>
      <c r="D532" s="14" t="s">
        <v>100</v>
      </c>
      <c r="E532" s="14" t="s">
        <v>567</v>
      </c>
      <c r="F532" s="121">
        <v>21053000</v>
      </c>
      <c r="G532" s="121">
        <f t="shared" si="36"/>
        <v>0</v>
      </c>
      <c r="H532" s="121">
        <f t="shared" si="35"/>
        <v>0</v>
      </c>
      <c r="I532" s="126">
        <v>21053000</v>
      </c>
    </row>
    <row r="533" spans="1:9" ht="167.25" customHeight="1">
      <c r="A533" s="15" t="s">
        <v>101</v>
      </c>
      <c r="B533" s="14" t="s">
        <v>553</v>
      </c>
      <c r="C533" s="14" t="s">
        <v>565</v>
      </c>
      <c r="D533" s="14" t="s">
        <v>102</v>
      </c>
      <c r="E533" s="14" t="s">
        <v>451</v>
      </c>
      <c r="F533" s="121">
        <f>F534</f>
        <v>110264000</v>
      </c>
      <c r="G533" s="121">
        <f t="shared" si="36"/>
        <v>0</v>
      </c>
      <c r="H533" s="121">
        <f t="shared" si="35"/>
        <v>0</v>
      </c>
      <c r="I533" s="126">
        <f>I534</f>
        <v>110264000</v>
      </c>
    </row>
    <row r="534" spans="1:9" ht="43.5" customHeight="1">
      <c r="A534" s="13" t="s">
        <v>20</v>
      </c>
      <c r="B534" s="14" t="s">
        <v>553</v>
      </c>
      <c r="C534" s="14" t="s">
        <v>565</v>
      </c>
      <c r="D534" s="14" t="s">
        <v>102</v>
      </c>
      <c r="E534" s="14" t="s">
        <v>523</v>
      </c>
      <c r="F534" s="121">
        <f>F535+F537</f>
        <v>110264000</v>
      </c>
      <c r="G534" s="121">
        <f t="shared" si="36"/>
        <v>0</v>
      </c>
      <c r="H534" s="121">
        <f t="shared" si="35"/>
        <v>0</v>
      </c>
      <c r="I534" s="126">
        <f>I535+I537</f>
        <v>110264000</v>
      </c>
    </row>
    <row r="535" spans="1:9">
      <c r="A535" s="13" t="s">
        <v>554</v>
      </c>
      <c r="B535" s="14" t="s">
        <v>553</v>
      </c>
      <c r="C535" s="14" t="s">
        <v>565</v>
      </c>
      <c r="D535" s="14" t="s">
        <v>102</v>
      </c>
      <c r="E535" s="14" t="s">
        <v>555</v>
      </c>
      <c r="F535" s="121">
        <f>F536</f>
        <v>107834000</v>
      </c>
      <c r="G535" s="121">
        <f t="shared" si="36"/>
        <v>0</v>
      </c>
      <c r="H535" s="121">
        <f t="shared" si="35"/>
        <v>0</v>
      </c>
      <c r="I535" s="126">
        <f>I536</f>
        <v>107834000</v>
      </c>
    </row>
    <row r="536" spans="1:9" ht="90">
      <c r="A536" s="13" t="s">
        <v>562</v>
      </c>
      <c r="B536" s="14" t="s">
        <v>553</v>
      </c>
      <c r="C536" s="14" t="s">
        <v>565</v>
      </c>
      <c r="D536" s="14" t="s">
        <v>102</v>
      </c>
      <c r="E536" s="14" t="s">
        <v>563</v>
      </c>
      <c r="F536" s="121">
        <v>107834000</v>
      </c>
      <c r="G536" s="121">
        <f t="shared" si="36"/>
        <v>0</v>
      </c>
      <c r="H536" s="121">
        <f t="shared" si="35"/>
        <v>0</v>
      </c>
      <c r="I536" s="126">
        <v>107834000</v>
      </c>
    </row>
    <row r="537" spans="1:9" ht="60">
      <c r="A537" s="13" t="s">
        <v>566</v>
      </c>
      <c r="B537" s="14" t="s">
        <v>553</v>
      </c>
      <c r="C537" s="14" t="s">
        <v>565</v>
      </c>
      <c r="D537" s="14" t="s">
        <v>102</v>
      </c>
      <c r="E537" s="14" t="s">
        <v>567</v>
      </c>
      <c r="F537" s="121">
        <v>2430000</v>
      </c>
      <c r="G537" s="121">
        <f t="shared" si="36"/>
        <v>0</v>
      </c>
      <c r="H537" s="121">
        <f t="shared" si="35"/>
        <v>0</v>
      </c>
      <c r="I537" s="126">
        <v>2430000</v>
      </c>
    </row>
    <row r="538" spans="1:9" ht="150">
      <c r="A538" s="15" t="s">
        <v>103</v>
      </c>
      <c r="B538" s="14" t="s">
        <v>553</v>
      </c>
      <c r="C538" s="14" t="s">
        <v>565</v>
      </c>
      <c r="D538" s="14" t="s">
        <v>104</v>
      </c>
      <c r="E538" s="14" t="s">
        <v>451</v>
      </c>
      <c r="F538" s="121">
        <f>F539</f>
        <v>2445000</v>
      </c>
      <c r="G538" s="121">
        <f t="shared" si="36"/>
        <v>0</v>
      </c>
      <c r="H538" s="121">
        <f t="shared" si="35"/>
        <v>0</v>
      </c>
      <c r="I538" s="126">
        <f>I539</f>
        <v>2445000</v>
      </c>
    </row>
    <row r="539" spans="1:9" ht="60">
      <c r="A539" s="13" t="s">
        <v>20</v>
      </c>
      <c r="B539" s="14" t="s">
        <v>553</v>
      </c>
      <c r="C539" s="14" t="s">
        <v>565</v>
      </c>
      <c r="D539" s="14" t="s">
        <v>104</v>
      </c>
      <c r="E539" s="14" t="s">
        <v>523</v>
      </c>
      <c r="F539" s="121">
        <f>F540+F542</f>
        <v>2445000</v>
      </c>
      <c r="G539" s="121">
        <f t="shared" si="36"/>
        <v>0</v>
      </c>
      <c r="H539" s="121">
        <f t="shared" ref="H539:H602" si="37">G539/F539*100</f>
        <v>0</v>
      </c>
      <c r="I539" s="126">
        <f>I540+I542</f>
        <v>2445000</v>
      </c>
    </row>
    <row r="540" spans="1:9">
      <c r="A540" s="13" t="s">
        <v>554</v>
      </c>
      <c r="B540" s="14" t="s">
        <v>553</v>
      </c>
      <c r="C540" s="14" t="s">
        <v>565</v>
      </c>
      <c r="D540" s="14" t="s">
        <v>104</v>
      </c>
      <c r="E540" s="14" t="s">
        <v>555</v>
      </c>
      <c r="F540" s="121">
        <f>F541</f>
        <v>2361250</v>
      </c>
      <c r="G540" s="121">
        <f t="shared" si="36"/>
        <v>0</v>
      </c>
      <c r="H540" s="121">
        <f t="shared" si="37"/>
        <v>0</v>
      </c>
      <c r="I540" s="126">
        <f>I541</f>
        <v>2361250</v>
      </c>
    </row>
    <row r="541" spans="1:9" ht="90">
      <c r="A541" s="13" t="s">
        <v>562</v>
      </c>
      <c r="B541" s="14" t="s">
        <v>553</v>
      </c>
      <c r="C541" s="14" t="s">
        <v>565</v>
      </c>
      <c r="D541" s="14" t="s">
        <v>104</v>
      </c>
      <c r="E541" s="14" t="s">
        <v>563</v>
      </c>
      <c r="F541" s="121">
        <v>2361250</v>
      </c>
      <c r="G541" s="121">
        <f t="shared" si="36"/>
        <v>0</v>
      </c>
      <c r="H541" s="121">
        <f t="shared" si="37"/>
        <v>0</v>
      </c>
      <c r="I541" s="126">
        <v>2361250</v>
      </c>
    </row>
    <row r="542" spans="1:9" ht="60">
      <c r="A542" s="13" t="s">
        <v>566</v>
      </c>
      <c r="B542" s="14" t="s">
        <v>553</v>
      </c>
      <c r="C542" s="14" t="s">
        <v>565</v>
      </c>
      <c r="D542" s="14" t="s">
        <v>104</v>
      </c>
      <c r="E542" s="14" t="s">
        <v>567</v>
      </c>
      <c r="F542" s="121">
        <v>83750</v>
      </c>
      <c r="G542" s="121">
        <f t="shared" si="36"/>
        <v>0</v>
      </c>
      <c r="H542" s="121">
        <f t="shared" si="37"/>
        <v>0</v>
      </c>
      <c r="I542" s="126">
        <v>83750</v>
      </c>
    </row>
    <row r="543" spans="1:9" ht="211.5" customHeight="1">
      <c r="A543" s="15" t="s">
        <v>95</v>
      </c>
      <c r="B543" s="14" t="s">
        <v>553</v>
      </c>
      <c r="C543" s="14" t="s">
        <v>565</v>
      </c>
      <c r="D543" s="14" t="s">
        <v>96</v>
      </c>
      <c r="E543" s="14" t="s">
        <v>451</v>
      </c>
      <c r="F543" s="121">
        <f>F544</f>
        <v>559000</v>
      </c>
      <c r="G543" s="121">
        <f t="shared" si="36"/>
        <v>0</v>
      </c>
      <c r="H543" s="121">
        <f t="shared" si="37"/>
        <v>0</v>
      </c>
      <c r="I543" s="126">
        <f>I544</f>
        <v>559000</v>
      </c>
    </row>
    <row r="544" spans="1:9" ht="43.5" customHeight="1">
      <c r="A544" s="13" t="s">
        <v>20</v>
      </c>
      <c r="B544" s="14" t="s">
        <v>553</v>
      </c>
      <c r="C544" s="14" t="s">
        <v>565</v>
      </c>
      <c r="D544" s="14" t="s">
        <v>96</v>
      </c>
      <c r="E544" s="14" t="s">
        <v>523</v>
      </c>
      <c r="F544" s="121">
        <f>F545</f>
        <v>559000</v>
      </c>
      <c r="G544" s="121">
        <f t="shared" si="36"/>
        <v>0</v>
      </c>
      <c r="H544" s="121">
        <f t="shared" si="37"/>
        <v>0</v>
      </c>
      <c r="I544" s="126">
        <f>I545</f>
        <v>559000</v>
      </c>
    </row>
    <row r="545" spans="1:9">
      <c r="A545" s="13" t="s">
        <v>554</v>
      </c>
      <c r="B545" s="14" t="s">
        <v>553</v>
      </c>
      <c r="C545" s="14" t="s">
        <v>565</v>
      </c>
      <c r="D545" s="14" t="s">
        <v>96</v>
      </c>
      <c r="E545" s="14" t="s">
        <v>555</v>
      </c>
      <c r="F545" s="121">
        <f>F546</f>
        <v>559000</v>
      </c>
      <c r="G545" s="121">
        <f t="shared" si="36"/>
        <v>0</v>
      </c>
      <c r="H545" s="121">
        <f t="shared" si="37"/>
        <v>0</v>
      </c>
      <c r="I545" s="126">
        <f>I546</f>
        <v>559000</v>
      </c>
    </row>
    <row r="546" spans="1:9" ht="90">
      <c r="A546" s="13" t="s">
        <v>562</v>
      </c>
      <c r="B546" s="14" t="s">
        <v>553</v>
      </c>
      <c r="C546" s="14" t="s">
        <v>565</v>
      </c>
      <c r="D546" s="14" t="s">
        <v>96</v>
      </c>
      <c r="E546" s="14" t="s">
        <v>563</v>
      </c>
      <c r="F546" s="121">
        <v>559000</v>
      </c>
      <c r="G546" s="121">
        <f t="shared" si="36"/>
        <v>0</v>
      </c>
      <c r="H546" s="121">
        <f t="shared" si="37"/>
        <v>0</v>
      </c>
      <c r="I546" s="126">
        <v>559000</v>
      </c>
    </row>
    <row r="547" spans="1:9" ht="135">
      <c r="A547" s="84" t="s">
        <v>328</v>
      </c>
      <c r="B547" s="14" t="s">
        <v>553</v>
      </c>
      <c r="C547" s="14" t="s">
        <v>565</v>
      </c>
      <c r="D547" s="14" t="s">
        <v>332</v>
      </c>
      <c r="E547" s="14"/>
      <c r="F547" s="121"/>
      <c r="G547" s="121">
        <f t="shared" si="36"/>
        <v>160000</v>
      </c>
      <c r="H547" s="121">
        <v>0</v>
      </c>
      <c r="I547" s="126">
        <f>I548</f>
        <v>160000</v>
      </c>
    </row>
    <row r="548" spans="1:9" ht="44.25" customHeight="1">
      <c r="A548" s="13" t="s">
        <v>20</v>
      </c>
      <c r="B548" s="14" t="s">
        <v>553</v>
      </c>
      <c r="C548" s="14" t="s">
        <v>565</v>
      </c>
      <c r="D548" s="14" t="s">
        <v>332</v>
      </c>
      <c r="E548" s="14" t="s">
        <v>523</v>
      </c>
      <c r="F548" s="121"/>
      <c r="G548" s="121">
        <f t="shared" si="36"/>
        <v>160000</v>
      </c>
      <c r="H548" s="121">
        <v>0</v>
      </c>
      <c r="I548" s="126">
        <f>I549</f>
        <v>160000</v>
      </c>
    </row>
    <row r="549" spans="1:9">
      <c r="A549" s="13" t="s">
        <v>554</v>
      </c>
      <c r="B549" s="14" t="s">
        <v>553</v>
      </c>
      <c r="C549" s="14" t="s">
        <v>565</v>
      </c>
      <c r="D549" s="14" t="s">
        <v>332</v>
      </c>
      <c r="E549" s="14" t="s">
        <v>555</v>
      </c>
      <c r="F549" s="121"/>
      <c r="G549" s="121">
        <f t="shared" si="36"/>
        <v>160000</v>
      </c>
      <c r="H549" s="121">
        <v>0</v>
      </c>
      <c r="I549" s="126">
        <f>I550</f>
        <v>160000</v>
      </c>
    </row>
    <row r="550" spans="1:9" ht="30">
      <c r="A550" s="13" t="s">
        <v>556</v>
      </c>
      <c r="B550" s="14" t="s">
        <v>553</v>
      </c>
      <c r="C550" s="14" t="s">
        <v>565</v>
      </c>
      <c r="D550" s="14" t="s">
        <v>332</v>
      </c>
      <c r="E550" s="14" t="s">
        <v>557</v>
      </c>
      <c r="F550" s="121"/>
      <c r="G550" s="121">
        <f t="shared" si="36"/>
        <v>160000</v>
      </c>
      <c r="H550" s="121">
        <v>0</v>
      </c>
      <c r="I550" s="126">
        <v>160000</v>
      </c>
    </row>
    <row r="551" spans="1:9" ht="135.75" customHeight="1">
      <c r="A551" s="84" t="s">
        <v>327</v>
      </c>
      <c r="B551" s="14" t="s">
        <v>553</v>
      </c>
      <c r="C551" s="14" t="s">
        <v>565</v>
      </c>
      <c r="D551" s="14" t="s">
        <v>331</v>
      </c>
      <c r="E551" s="14"/>
      <c r="F551" s="121"/>
      <c r="G551" s="121">
        <f t="shared" si="36"/>
        <v>2312300</v>
      </c>
      <c r="H551" s="121">
        <v>0</v>
      </c>
      <c r="I551" s="126">
        <f>I552</f>
        <v>2312300</v>
      </c>
    </row>
    <row r="552" spans="1:9" ht="45.75" customHeight="1">
      <c r="A552" s="13" t="s">
        <v>20</v>
      </c>
      <c r="B552" s="14" t="s">
        <v>553</v>
      </c>
      <c r="C552" s="14" t="s">
        <v>565</v>
      </c>
      <c r="D552" s="14" t="s">
        <v>331</v>
      </c>
      <c r="E552" s="14" t="s">
        <v>523</v>
      </c>
      <c r="F552" s="121"/>
      <c r="G552" s="121">
        <f t="shared" si="36"/>
        <v>2312300</v>
      </c>
      <c r="H552" s="121">
        <v>0</v>
      </c>
      <c r="I552" s="126">
        <f>I553</f>
        <v>2312300</v>
      </c>
    </row>
    <row r="553" spans="1:9">
      <c r="A553" s="13" t="s">
        <v>554</v>
      </c>
      <c r="B553" s="14" t="s">
        <v>553</v>
      </c>
      <c r="C553" s="14" t="s">
        <v>565</v>
      </c>
      <c r="D553" s="14" t="s">
        <v>331</v>
      </c>
      <c r="E553" s="14" t="s">
        <v>555</v>
      </c>
      <c r="F553" s="121"/>
      <c r="G553" s="121">
        <f t="shared" si="36"/>
        <v>2312300</v>
      </c>
      <c r="H553" s="121">
        <v>0</v>
      </c>
      <c r="I553" s="126">
        <f>I554</f>
        <v>2312300</v>
      </c>
    </row>
    <row r="554" spans="1:9" ht="30">
      <c r="A554" s="13" t="s">
        <v>556</v>
      </c>
      <c r="B554" s="14" t="s">
        <v>553</v>
      </c>
      <c r="C554" s="14" t="s">
        <v>565</v>
      </c>
      <c r="D554" s="14" t="s">
        <v>331</v>
      </c>
      <c r="E554" s="14" t="s">
        <v>557</v>
      </c>
      <c r="F554" s="121"/>
      <c r="G554" s="121">
        <f t="shared" si="36"/>
        <v>2312300</v>
      </c>
      <c r="H554" s="121">
        <v>0</v>
      </c>
      <c r="I554" s="126">
        <v>2312300</v>
      </c>
    </row>
    <row r="555" spans="1:9" ht="150">
      <c r="A555" s="84" t="s">
        <v>329</v>
      </c>
      <c r="B555" s="14" t="s">
        <v>553</v>
      </c>
      <c r="C555" s="14" t="s">
        <v>565</v>
      </c>
      <c r="D555" s="14" t="s">
        <v>330</v>
      </c>
      <c r="E555" s="14"/>
      <c r="F555" s="121"/>
      <c r="G555" s="121">
        <f t="shared" si="36"/>
        <v>2589700</v>
      </c>
      <c r="H555" s="121">
        <v>0</v>
      </c>
      <c r="I555" s="126">
        <f>I556</f>
        <v>2589700</v>
      </c>
    </row>
    <row r="556" spans="1:9" ht="42.75" customHeight="1">
      <c r="A556" s="13" t="s">
        <v>20</v>
      </c>
      <c r="B556" s="14" t="s">
        <v>553</v>
      </c>
      <c r="C556" s="14" t="s">
        <v>565</v>
      </c>
      <c r="D556" s="14" t="s">
        <v>330</v>
      </c>
      <c r="E556" s="14" t="s">
        <v>523</v>
      </c>
      <c r="F556" s="121"/>
      <c r="G556" s="121">
        <f t="shared" si="36"/>
        <v>2589700</v>
      </c>
      <c r="H556" s="121">
        <v>0</v>
      </c>
      <c r="I556" s="126">
        <f>I557</f>
        <v>2589700</v>
      </c>
    </row>
    <row r="557" spans="1:9">
      <c r="A557" s="13" t="s">
        <v>554</v>
      </c>
      <c r="B557" s="14" t="s">
        <v>553</v>
      </c>
      <c r="C557" s="14" t="s">
        <v>565</v>
      </c>
      <c r="D557" s="14" t="s">
        <v>330</v>
      </c>
      <c r="E557" s="14" t="s">
        <v>555</v>
      </c>
      <c r="F557" s="121"/>
      <c r="G557" s="121">
        <f t="shared" si="36"/>
        <v>2589700</v>
      </c>
      <c r="H557" s="121">
        <v>0</v>
      </c>
      <c r="I557" s="126">
        <f>I558</f>
        <v>2589700</v>
      </c>
    </row>
    <row r="558" spans="1:9" ht="30">
      <c r="A558" s="13" t="s">
        <v>556</v>
      </c>
      <c r="B558" s="14" t="s">
        <v>553</v>
      </c>
      <c r="C558" s="14" t="s">
        <v>565</v>
      </c>
      <c r="D558" s="14" t="s">
        <v>330</v>
      </c>
      <c r="E558" s="14" t="s">
        <v>557</v>
      </c>
      <c r="F558" s="121"/>
      <c r="G558" s="121">
        <f t="shared" si="36"/>
        <v>2589700</v>
      </c>
      <c r="H558" s="121">
        <v>0</v>
      </c>
      <c r="I558" s="126">
        <v>2589700</v>
      </c>
    </row>
    <row r="559" spans="1:9" ht="105">
      <c r="A559" s="13" t="s">
        <v>105</v>
      </c>
      <c r="B559" s="14" t="s">
        <v>553</v>
      </c>
      <c r="C559" s="14" t="s">
        <v>565</v>
      </c>
      <c r="D559" s="14" t="s">
        <v>106</v>
      </c>
      <c r="E559" s="14" t="s">
        <v>451</v>
      </c>
      <c r="F559" s="121">
        <f>F560+F564</f>
        <v>320000</v>
      </c>
      <c r="G559" s="121">
        <f t="shared" si="36"/>
        <v>0</v>
      </c>
      <c r="H559" s="121">
        <f t="shared" si="37"/>
        <v>0</v>
      </c>
      <c r="I559" s="126">
        <f>I560+I564</f>
        <v>320000</v>
      </c>
    </row>
    <row r="560" spans="1:9" s="97" customFormat="1" ht="150">
      <c r="A560" s="16" t="s">
        <v>107</v>
      </c>
      <c r="B560" s="17" t="s">
        <v>553</v>
      </c>
      <c r="C560" s="17" t="s">
        <v>565</v>
      </c>
      <c r="D560" s="17" t="s">
        <v>108</v>
      </c>
      <c r="E560" s="17" t="s">
        <v>451</v>
      </c>
      <c r="F560" s="126">
        <f>F561</f>
        <v>320000</v>
      </c>
      <c r="G560" s="121">
        <f t="shared" si="36"/>
        <v>-320000</v>
      </c>
      <c r="H560" s="126">
        <f t="shared" si="37"/>
        <v>-100</v>
      </c>
      <c r="I560" s="126">
        <f>I561</f>
        <v>0</v>
      </c>
    </row>
    <row r="561" spans="1:9" s="97" customFormat="1" ht="44.25" customHeight="1">
      <c r="A561" s="90" t="s">
        <v>20</v>
      </c>
      <c r="B561" s="17" t="s">
        <v>553</v>
      </c>
      <c r="C561" s="17" t="s">
        <v>565</v>
      </c>
      <c r="D561" s="17" t="s">
        <v>108</v>
      </c>
      <c r="E561" s="17" t="s">
        <v>523</v>
      </c>
      <c r="F561" s="126">
        <f>F562</f>
        <v>320000</v>
      </c>
      <c r="G561" s="121">
        <f t="shared" si="36"/>
        <v>-320000</v>
      </c>
      <c r="H561" s="126">
        <f t="shared" si="37"/>
        <v>-100</v>
      </c>
      <c r="I561" s="126">
        <f>I562</f>
        <v>0</v>
      </c>
    </row>
    <row r="562" spans="1:9" s="97" customFormat="1">
      <c r="A562" s="90" t="s">
        <v>554</v>
      </c>
      <c r="B562" s="17" t="s">
        <v>553</v>
      </c>
      <c r="C562" s="17" t="s">
        <v>565</v>
      </c>
      <c r="D562" s="17" t="s">
        <v>108</v>
      </c>
      <c r="E562" s="17" t="s">
        <v>555</v>
      </c>
      <c r="F562" s="126">
        <f>F563</f>
        <v>320000</v>
      </c>
      <c r="G562" s="121">
        <f t="shared" si="36"/>
        <v>-320000</v>
      </c>
      <c r="H562" s="126">
        <f t="shared" si="37"/>
        <v>-100</v>
      </c>
      <c r="I562" s="126">
        <f>I563</f>
        <v>0</v>
      </c>
    </row>
    <row r="563" spans="1:9" s="97" customFormat="1" ht="30">
      <c r="A563" s="90" t="s">
        <v>556</v>
      </c>
      <c r="B563" s="17" t="s">
        <v>553</v>
      </c>
      <c r="C563" s="17" t="s">
        <v>565</v>
      </c>
      <c r="D563" s="17" t="s">
        <v>108</v>
      </c>
      <c r="E563" s="17" t="s">
        <v>557</v>
      </c>
      <c r="F563" s="126">
        <v>320000</v>
      </c>
      <c r="G563" s="121">
        <f t="shared" si="36"/>
        <v>-320000</v>
      </c>
      <c r="H563" s="126">
        <f t="shared" si="37"/>
        <v>-100</v>
      </c>
      <c r="I563" s="126">
        <v>0</v>
      </c>
    </row>
    <row r="564" spans="1:9" ht="120">
      <c r="A564" s="13" t="s">
        <v>153</v>
      </c>
      <c r="B564" s="14" t="s">
        <v>553</v>
      </c>
      <c r="C564" s="14" t="s">
        <v>565</v>
      </c>
      <c r="D564" s="14" t="s">
        <v>152</v>
      </c>
      <c r="E564" s="14"/>
      <c r="F564" s="121">
        <f>F565</f>
        <v>0</v>
      </c>
      <c r="G564" s="121">
        <f t="shared" si="36"/>
        <v>320000</v>
      </c>
      <c r="H564" s="121"/>
      <c r="I564" s="126">
        <f>I565</f>
        <v>320000</v>
      </c>
    </row>
    <row r="565" spans="1:9" ht="42.75" customHeight="1">
      <c r="A565" s="13" t="s">
        <v>20</v>
      </c>
      <c r="B565" s="14" t="s">
        <v>553</v>
      </c>
      <c r="C565" s="14" t="s">
        <v>565</v>
      </c>
      <c r="D565" s="14" t="s">
        <v>152</v>
      </c>
      <c r="E565" s="14" t="s">
        <v>523</v>
      </c>
      <c r="F565" s="121">
        <f>F566</f>
        <v>0</v>
      </c>
      <c r="G565" s="121">
        <f t="shared" si="36"/>
        <v>320000</v>
      </c>
      <c r="H565" s="121"/>
      <c r="I565" s="126">
        <f>I566</f>
        <v>320000</v>
      </c>
    </row>
    <row r="566" spans="1:9">
      <c r="A566" s="13" t="s">
        <v>554</v>
      </c>
      <c r="B566" s="14" t="s">
        <v>553</v>
      </c>
      <c r="C566" s="14" t="s">
        <v>565</v>
      </c>
      <c r="D566" s="14" t="s">
        <v>152</v>
      </c>
      <c r="E566" s="14" t="s">
        <v>555</v>
      </c>
      <c r="F566" s="121">
        <f>F567</f>
        <v>0</v>
      </c>
      <c r="G566" s="121">
        <f t="shared" si="36"/>
        <v>320000</v>
      </c>
      <c r="H566" s="121"/>
      <c r="I566" s="126">
        <f>I567</f>
        <v>320000</v>
      </c>
    </row>
    <row r="567" spans="1:9" s="97" customFormat="1" ht="30">
      <c r="A567" s="90" t="s">
        <v>556</v>
      </c>
      <c r="B567" s="17" t="s">
        <v>553</v>
      </c>
      <c r="C567" s="17" t="s">
        <v>565</v>
      </c>
      <c r="D567" s="17" t="s">
        <v>152</v>
      </c>
      <c r="E567" s="17" t="s">
        <v>557</v>
      </c>
      <c r="F567" s="126"/>
      <c r="G567" s="121">
        <f t="shared" si="36"/>
        <v>320000</v>
      </c>
      <c r="H567" s="126"/>
      <c r="I567" s="126">
        <v>320000</v>
      </c>
    </row>
    <row r="568" spans="1:9" ht="45" customHeight="1">
      <c r="A568" s="13" t="s">
        <v>109</v>
      </c>
      <c r="B568" s="14" t="s">
        <v>553</v>
      </c>
      <c r="C568" s="14" t="s">
        <v>565</v>
      </c>
      <c r="D568" s="14" t="s">
        <v>110</v>
      </c>
      <c r="E568" s="14" t="s">
        <v>451</v>
      </c>
      <c r="F568" s="121">
        <f>F569</f>
        <v>1672040</v>
      </c>
      <c r="G568" s="121">
        <f t="shared" si="36"/>
        <v>0</v>
      </c>
      <c r="H568" s="121">
        <f t="shared" si="37"/>
        <v>0</v>
      </c>
      <c r="I568" s="126">
        <f>I569</f>
        <v>1672040</v>
      </c>
    </row>
    <row r="569" spans="1:9" ht="105">
      <c r="A569" s="13" t="s">
        <v>111</v>
      </c>
      <c r="B569" s="14" t="s">
        <v>553</v>
      </c>
      <c r="C569" s="14" t="s">
        <v>565</v>
      </c>
      <c r="D569" s="14" t="s">
        <v>112</v>
      </c>
      <c r="E569" s="14" t="s">
        <v>451</v>
      </c>
      <c r="F569" s="121">
        <f>F570</f>
        <v>1672040</v>
      </c>
      <c r="G569" s="121">
        <f t="shared" si="36"/>
        <v>0</v>
      </c>
      <c r="H569" s="121">
        <f t="shared" si="37"/>
        <v>0</v>
      </c>
      <c r="I569" s="126">
        <f>I570</f>
        <v>1672040</v>
      </c>
    </row>
    <row r="570" spans="1:9" ht="120">
      <c r="A570" s="13" t="s">
        <v>113</v>
      </c>
      <c r="B570" s="14" t="s">
        <v>553</v>
      </c>
      <c r="C570" s="14" t="s">
        <v>565</v>
      </c>
      <c r="D570" s="14" t="s">
        <v>114</v>
      </c>
      <c r="E570" s="14" t="s">
        <v>451</v>
      </c>
      <c r="F570" s="121">
        <f>F571</f>
        <v>1672040</v>
      </c>
      <c r="G570" s="121">
        <f t="shared" si="36"/>
        <v>0</v>
      </c>
      <c r="H570" s="121">
        <f t="shared" si="37"/>
        <v>0</v>
      </c>
      <c r="I570" s="126">
        <f>I571</f>
        <v>1672040</v>
      </c>
    </row>
    <row r="571" spans="1:9" ht="44.25" customHeight="1">
      <c r="A571" s="13" t="s">
        <v>20</v>
      </c>
      <c r="B571" s="14" t="s">
        <v>553</v>
      </c>
      <c r="C571" s="14" t="s">
        <v>565</v>
      </c>
      <c r="D571" s="14" t="s">
        <v>114</v>
      </c>
      <c r="E571" s="14" t="s">
        <v>523</v>
      </c>
      <c r="F571" s="121">
        <f>F572</f>
        <v>1672040</v>
      </c>
      <c r="G571" s="121">
        <f t="shared" si="36"/>
        <v>0</v>
      </c>
      <c r="H571" s="121">
        <f t="shared" si="37"/>
        <v>0</v>
      </c>
      <c r="I571" s="126">
        <f>I572</f>
        <v>1672040</v>
      </c>
    </row>
    <row r="572" spans="1:9">
      <c r="A572" s="13" t="s">
        <v>554</v>
      </c>
      <c r="B572" s="14" t="s">
        <v>553</v>
      </c>
      <c r="C572" s="14" t="s">
        <v>565</v>
      </c>
      <c r="D572" s="14" t="s">
        <v>114</v>
      </c>
      <c r="E572" s="14" t="s">
        <v>555</v>
      </c>
      <c r="F572" s="121">
        <f>F573</f>
        <v>1672040</v>
      </c>
      <c r="G572" s="121">
        <f t="shared" si="36"/>
        <v>0</v>
      </c>
      <c r="H572" s="121">
        <f t="shared" si="37"/>
        <v>0</v>
      </c>
      <c r="I572" s="126">
        <f>I573</f>
        <v>1672040</v>
      </c>
    </row>
    <row r="573" spans="1:9" ht="30">
      <c r="A573" s="13" t="s">
        <v>556</v>
      </c>
      <c r="B573" s="14" t="s">
        <v>553</v>
      </c>
      <c r="C573" s="14" t="s">
        <v>565</v>
      </c>
      <c r="D573" s="14" t="s">
        <v>114</v>
      </c>
      <c r="E573" s="14" t="s">
        <v>557</v>
      </c>
      <c r="F573" s="121">
        <v>1672040</v>
      </c>
      <c r="G573" s="121">
        <f t="shared" si="36"/>
        <v>0</v>
      </c>
      <c r="H573" s="121">
        <f t="shared" si="37"/>
        <v>0</v>
      </c>
      <c r="I573" s="126">
        <v>1672040</v>
      </c>
    </row>
    <row r="574" spans="1:9" ht="60">
      <c r="A574" s="13" t="s">
        <v>674</v>
      </c>
      <c r="B574" s="14" t="s">
        <v>553</v>
      </c>
      <c r="C574" s="14" t="s">
        <v>565</v>
      </c>
      <c r="D574" s="14" t="s">
        <v>675</v>
      </c>
      <c r="E574" s="14" t="s">
        <v>451</v>
      </c>
      <c r="F574" s="121">
        <f>F575</f>
        <v>1665000</v>
      </c>
      <c r="G574" s="121">
        <f t="shared" si="36"/>
        <v>95000</v>
      </c>
      <c r="H574" s="121">
        <f t="shared" si="37"/>
        <v>5.7057057057057055</v>
      </c>
      <c r="I574" s="126">
        <f>I575</f>
        <v>1760000</v>
      </c>
    </row>
    <row r="575" spans="1:9" ht="90">
      <c r="A575" s="13" t="s">
        <v>676</v>
      </c>
      <c r="B575" s="14" t="s">
        <v>553</v>
      </c>
      <c r="C575" s="14" t="s">
        <v>565</v>
      </c>
      <c r="D575" s="14" t="s">
        <v>677</v>
      </c>
      <c r="E575" s="14" t="s">
        <v>451</v>
      </c>
      <c r="F575" s="121">
        <f>F576</f>
        <v>1665000</v>
      </c>
      <c r="G575" s="121">
        <f t="shared" si="36"/>
        <v>95000</v>
      </c>
      <c r="H575" s="121">
        <f t="shared" si="37"/>
        <v>5.7057057057057055</v>
      </c>
      <c r="I575" s="126">
        <f>I576</f>
        <v>1760000</v>
      </c>
    </row>
    <row r="576" spans="1:9" ht="120">
      <c r="A576" s="13" t="s">
        <v>678</v>
      </c>
      <c r="B576" s="14" t="s">
        <v>553</v>
      </c>
      <c r="C576" s="14" t="s">
        <v>565</v>
      </c>
      <c r="D576" s="14" t="s">
        <v>679</v>
      </c>
      <c r="E576" s="14" t="s">
        <v>451</v>
      </c>
      <c r="F576" s="121">
        <f>F577</f>
        <v>1665000</v>
      </c>
      <c r="G576" s="121">
        <f t="shared" si="36"/>
        <v>95000</v>
      </c>
      <c r="H576" s="121">
        <f t="shared" si="37"/>
        <v>5.7057057057057055</v>
      </c>
      <c r="I576" s="126">
        <f>I577</f>
        <v>1760000</v>
      </c>
    </row>
    <row r="577" spans="1:9" ht="42.75" customHeight="1">
      <c r="A577" s="13" t="s">
        <v>20</v>
      </c>
      <c r="B577" s="14" t="s">
        <v>553</v>
      </c>
      <c r="C577" s="14" t="s">
        <v>565</v>
      </c>
      <c r="D577" s="14" t="s">
        <v>679</v>
      </c>
      <c r="E577" s="14" t="s">
        <v>523</v>
      </c>
      <c r="F577" s="121">
        <f>F578</f>
        <v>1665000</v>
      </c>
      <c r="G577" s="121">
        <f t="shared" si="36"/>
        <v>95000</v>
      </c>
      <c r="H577" s="121">
        <f t="shared" si="37"/>
        <v>5.7057057057057055</v>
      </c>
      <c r="I577" s="126">
        <f>I578</f>
        <v>1760000</v>
      </c>
    </row>
    <row r="578" spans="1:9">
      <c r="A578" s="13" t="s">
        <v>554</v>
      </c>
      <c r="B578" s="14" t="s">
        <v>553</v>
      </c>
      <c r="C578" s="14" t="s">
        <v>565</v>
      </c>
      <c r="D578" s="14" t="s">
        <v>679</v>
      </c>
      <c r="E578" s="14" t="s">
        <v>555</v>
      </c>
      <c r="F578" s="121">
        <f>F579</f>
        <v>1665000</v>
      </c>
      <c r="G578" s="121">
        <f t="shared" si="36"/>
        <v>95000</v>
      </c>
      <c r="H578" s="121">
        <f t="shared" si="37"/>
        <v>5.7057057057057055</v>
      </c>
      <c r="I578" s="126">
        <f>I579</f>
        <v>1760000</v>
      </c>
    </row>
    <row r="579" spans="1:9" ht="30">
      <c r="A579" s="13" t="s">
        <v>556</v>
      </c>
      <c r="B579" s="14" t="s">
        <v>553</v>
      </c>
      <c r="C579" s="14" t="s">
        <v>565</v>
      </c>
      <c r="D579" s="14" t="s">
        <v>679</v>
      </c>
      <c r="E579" s="14" t="s">
        <v>557</v>
      </c>
      <c r="F579" s="121">
        <v>1665000</v>
      </c>
      <c r="G579" s="121">
        <f t="shared" si="36"/>
        <v>95000</v>
      </c>
      <c r="H579" s="121">
        <f t="shared" si="37"/>
        <v>5.7057057057057055</v>
      </c>
      <c r="I579" s="126">
        <v>1760000</v>
      </c>
    </row>
    <row r="580" spans="1:9" ht="120">
      <c r="A580" s="13" t="s">
        <v>395</v>
      </c>
      <c r="B580" s="14" t="s">
        <v>553</v>
      </c>
      <c r="C580" s="14" t="s">
        <v>565</v>
      </c>
      <c r="D580" s="14" t="s">
        <v>396</v>
      </c>
      <c r="E580" s="14" t="s">
        <v>451</v>
      </c>
      <c r="F580" s="121">
        <f>F581</f>
        <v>280000</v>
      </c>
      <c r="G580" s="121">
        <f t="shared" si="36"/>
        <v>0</v>
      </c>
      <c r="H580" s="121">
        <f t="shared" si="37"/>
        <v>0</v>
      </c>
      <c r="I580" s="126">
        <f>I581</f>
        <v>280000</v>
      </c>
    </row>
    <row r="581" spans="1:9" ht="165" customHeight="1">
      <c r="A581" s="15" t="s">
        <v>814</v>
      </c>
      <c r="B581" s="14" t="s">
        <v>553</v>
      </c>
      <c r="C581" s="14" t="s">
        <v>565</v>
      </c>
      <c r="D581" s="14" t="s">
        <v>815</v>
      </c>
      <c r="E581" s="14" t="s">
        <v>451</v>
      </c>
      <c r="F581" s="121">
        <f>F582</f>
        <v>280000</v>
      </c>
      <c r="G581" s="121">
        <f t="shared" si="36"/>
        <v>0</v>
      </c>
      <c r="H581" s="121">
        <f t="shared" si="37"/>
        <v>0</v>
      </c>
      <c r="I581" s="126">
        <f>I582</f>
        <v>280000</v>
      </c>
    </row>
    <row r="582" spans="1:9" ht="182.25" customHeight="1">
      <c r="A582" s="15" t="s">
        <v>816</v>
      </c>
      <c r="B582" s="14" t="s">
        <v>553</v>
      </c>
      <c r="C582" s="14" t="s">
        <v>565</v>
      </c>
      <c r="D582" s="14" t="s">
        <v>817</v>
      </c>
      <c r="E582" s="14" t="s">
        <v>451</v>
      </c>
      <c r="F582" s="121">
        <f>F583</f>
        <v>280000</v>
      </c>
      <c r="G582" s="121">
        <f t="shared" si="36"/>
        <v>0</v>
      </c>
      <c r="H582" s="121">
        <f t="shared" si="37"/>
        <v>0</v>
      </c>
      <c r="I582" s="126">
        <f>I583</f>
        <v>280000</v>
      </c>
    </row>
    <row r="583" spans="1:9" ht="44.25" customHeight="1">
      <c r="A583" s="13" t="s">
        <v>20</v>
      </c>
      <c r="B583" s="14" t="s">
        <v>553</v>
      </c>
      <c r="C583" s="14" t="s">
        <v>565</v>
      </c>
      <c r="D583" s="14" t="s">
        <v>817</v>
      </c>
      <c r="E583" s="14" t="s">
        <v>523</v>
      </c>
      <c r="F583" s="121">
        <f>F584</f>
        <v>280000</v>
      </c>
      <c r="G583" s="121">
        <f t="shared" si="36"/>
        <v>0</v>
      </c>
      <c r="H583" s="121">
        <f t="shared" si="37"/>
        <v>0</v>
      </c>
      <c r="I583" s="126">
        <f>I584</f>
        <v>280000</v>
      </c>
    </row>
    <row r="584" spans="1:9">
      <c r="A584" s="13" t="s">
        <v>554</v>
      </c>
      <c r="B584" s="14" t="s">
        <v>553</v>
      </c>
      <c r="C584" s="14" t="s">
        <v>565</v>
      </c>
      <c r="D584" s="14" t="s">
        <v>817</v>
      </c>
      <c r="E584" s="14" t="s">
        <v>555</v>
      </c>
      <c r="F584" s="121">
        <f>F585</f>
        <v>280000</v>
      </c>
      <c r="G584" s="121">
        <f t="shared" si="36"/>
        <v>0</v>
      </c>
      <c r="H584" s="121">
        <f t="shared" si="37"/>
        <v>0</v>
      </c>
      <c r="I584" s="126">
        <f>I585</f>
        <v>280000</v>
      </c>
    </row>
    <row r="585" spans="1:9" ht="30">
      <c r="A585" s="13" t="s">
        <v>556</v>
      </c>
      <c r="B585" s="14" t="s">
        <v>553</v>
      </c>
      <c r="C585" s="14" t="s">
        <v>565</v>
      </c>
      <c r="D585" s="14" t="s">
        <v>817</v>
      </c>
      <c r="E585" s="14" t="s">
        <v>557</v>
      </c>
      <c r="F585" s="121">
        <v>280000</v>
      </c>
      <c r="G585" s="121">
        <f t="shared" si="36"/>
        <v>0</v>
      </c>
      <c r="H585" s="121">
        <f t="shared" si="37"/>
        <v>0</v>
      </c>
      <c r="I585" s="126">
        <v>280000</v>
      </c>
    </row>
    <row r="586" spans="1:9" ht="90">
      <c r="A586" s="13" t="s">
        <v>680</v>
      </c>
      <c r="B586" s="14" t="s">
        <v>553</v>
      </c>
      <c r="C586" s="14" t="s">
        <v>565</v>
      </c>
      <c r="D586" s="14" t="s">
        <v>681</v>
      </c>
      <c r="E586" s="14" t="s">
        <v>451</v>
      </c>
      <c r="F586" s="121">
        <f>F587</f>
        <v>6807000</v>
      </c>
      <c r="G586" s="121">
        <f t="shared" si="36"/>
        <v>139000</v>
      </c>
      <c r="H586" s="121">
        <f t="shared" si="37"/>
        <v>2.042015572205083</v>
      </c>
      <c r="I586" s="126">
        <f>I587</f>
        <v>6946000</v>
      </c>
    </row>
    <row r="587" spans="1:9" ht="122.25" customHeight="1">
      <c r="A587" s="13" t="s">
        <v>682</v>
      </c>
      <c r="B587" s="14" t="s">
        <v>553</v>
      </c>
      <c r="C587" s="14" t="s">
        <v>565</v>
      </c>
      <c r="D587" s="14" t="s">
        <v>683</v>
      </c>
      <c r="E587" s="14" t="s">
        <v>451</v>
      </c>
      <c r="F587" s="121">
        <f>F588</f>
        <v>6807000</v>
      </c>
      <c r="G587" s="121">
        <f t="shared" si="36"/>
        <v>139000</v>
      </c>
      <c r="H587" s="121">
        <f t="shared" si="37"/>
        <v>2.042015572205083</v>
      </c>
      <c r="I587" s="126">
        <f>I588</f>
        <v>6946000</v>
      </c>
    </row>
    <row r="588" spans="1:9" ht="138" customHeight="1">
      <c r="A588" s="15" t="s">
        <v>684</v>
      </c>
      <c r="B588" s="14" t="s">
        <v>553</v>
      </c>
      <c r="C588" s="14" t="s">
        <v>565</v>
      </c>
      <c r="D588" s="14" t="s">
        <v>685</v>
      </c>
      <c r="E588" s="14" t="s">
        <v>451</v>
      </c>
      <c r="F588" s="121">
        <f>F589</f>
        <v>6807000</v>
      </c>
      <c r="G588" s="121">
        <f t="shared" si="36"/>
        <v>139000</v>
      </c>
      <c r="H588" s="121">
        <f t="shared" si="37"/>
        <v>2.042015572205083</v>
      </c>
      <c r="I588" s="126">
        <f>I589</f>
        <v>6946000</v>
      </c>
    </row>
    <row r="589" spans="1:9" ht="45" customHeight="1">
      <c r="A589" s="13" t="s">
        <v>20</v>
      </c>
      <c r="B589" s="14" t="s">
        <v>553</v>
      </c>
      <c r="C589" s="14" t="s">
        <v>565</v>
      </c>
      <c r="D589" s="14" t="s">
        <v>685</v>
      </c>
      <c r="E589" s="14" t="s">
        <v>523</v>
      </c>
      <c r="F589" s="121">
        <f>F590</f>
        <v>6807000</v>
      </c>
      <c r="G589" s="121">
        <f t="shared" ref="G589:G652" si="38">I589-F589</f>
        <v>139000</v>
      </c>
      <c r="H589" s="121">
        <f t="shared" si="37"/>
        <v>2.042015572205083</v>
      </c>
      <c r="I589" s="126">
        <f>I590</f>
        <v>6946000</v>
      </c>
    </row>
    <row r="590" spans="1:9">
      <c r="A590" s="13" t="s">
        <v>554</v>
      </c>
      <c r="B590" s="14" t="s">
        <v>553</v>
      </c>
      <c r="C590" s="14" t="s">
        <v>565</v>
      </c>
      <c r="D590" s="14" t="s">
        <v>685</v>
      </c>
      <c r="E590" s="14" t="s">
        <v>555</v>
      </c>
      <c r="F590" s="121">
        <f>F591</f>
        <v>6807000</v>
      </c>
      <c r="G590" s="121">
        <f t="shared" si="38"/>
        <v>139000</v>
      </c>
      <c r="H590" s="121">
        <f t="shared" si="37"/>
        <v>2.042015572205083</v>
      </c>
      <c r="I590" s="126">
        <f>I591</f>
        <v>6946000</v>
      </c>
    </row>
    <row r="591" spans="1:9" ht="30">
      <c r="A591" s="13" t="s">
        <v>556</v>
      </c>
      <c r="B591" s="14" t="s">
        <v>553</v>
      </c>
      <c r="C591" s="14" t="s">
        <v>565</v>
      </c>
      <c r="D591" s="14" t="s">
        <v>685</v>
      </c>
      <c r="E591" s="14" t="s">
        <v>557</v>
      </c>
      <c r="F591" s="121">
        <v>6807000</v>
      </c>
      <c r="G591" s="121">
        <f t="shared" si="38"/>
        <v>139000</v>
      </c>
      <c r="H591" s="121">
        <f t="shared" si="37"/>
        <v>2.042015572205083</v>
      </c>
      <c r="I591" s="126">
        <v>6946000</v>
      </c>
    </row>
    <row r="592" spans="1:9" ht="75">
      <c r="A592" s="13" t="s">
        <v>115</v>
      </c>
      <c r="B592" s="14" t="s">
        <v>553</v>
      </c>
      <c r="C592" s="14" t="s">
        <v>565</v>
      </c>
      <c r="D592" s="14" t="s">
        <v>116</v>
      </c>
      <c r="E592" s="14" t="s">
        <v>451</v>
      </c>
      <c r="F592" s="121">
        <f>F593</f>
        <v>130000</v>
      </c>
      <c r="G592" s="121">
        <f t="shared" si="38"/>
        <v>0</v>
      </c>
      <c r="H592" s="121">
        <f t="shared" si="37"/>
        <v>0</v>
      </c>
      <c r="I592" s="126">
        <f>I593</f>
        <v>130000</v>
      </c>
    </row>
    <row r="593" spans="1:9" ht="90">
      <c r="A593" s="13" t="s">
        <v>117</v>
      </c>
      <c r="B593" s="14" t="s">
        <v>553</v>
      </c>
      <c r="C593" s="14" t="s">
        <v>565</v>
      </c>
      <c r="D593" s="14" t="s">
        <v>118</v>
      </c>
      <c r="E593" s="14" t="s">
        <v>451</v>
      </c>
      <c r="F593" s="121">
        <f>F594</f>
        <v>130000</v>
      </c>
      <c r="G593" s="121">
        <f t="shared" si="38"/>
        <v>0</v>
      </c>
      <c r="H593" s="121">
        <f t="shared" si="37"/>
        <v>0</v>
      </c>
      <c r="I593" s="126">
        <f>I594</f>
        <v>130000</v>
      </c>
    </row>
    <row r="594" spans="1:9" ht="60">
      <c r="A594" s="13" t="s">
        <v>20</v>
      </c>
      <c r="B594" s="14" t="s">
        <v>553</v>
      </c>
      <c r="C594" s="14" t="s">
        <v>565</v>
      </c>
      <c r="D594" s="14" t="s">
        <v>118</v>
      </c>
      <c r="E594" s="14" t="s">
        <v>523</v>
      </c>
      <c r="F594" s="121">
        <f>F595</f>
        <v>130000</v>
      </c>
      <c r="G594" s="121">
        <f t="shared" si="38"/>
        <v>0</v>
      </c>
      <c r="H594" s="121">
        <f t="shared" si="37"/>
        <v>0</v>
      </c>
      <c r="I594" s="126">
        <f>I595</f>
        <v>130000</v>
      </c>
    </row>
    <row r="595" spans="1:9">
      <c r="A595" s="13" t="s">
        <v>554</v>
      </c>
      <c r="B595" s="14" t="s">
        <v>553</v>
      </c>
      <c r="C595" s="14" t="s">
        <v>565</v>
      </c>
      <c r="D595" s="14" t="s">
        <v>118</v>
      </c>
      <c r="E595" s="14" t="s">
        <v>555</v>
      </c>
      <c r="F595" s="121">
        <f>F596</f>
        <v>130000</v>
      </c>
      <c r="G595" s="121">
        <f t="shared" si="38"/>
        <v>0</v>
      </c>
      <c r="H595" s="121">
        <f t="shared" si="37"/>
        <v>0</v>
      </c>
      <c r="I595" s="126">
        <f>I596</f>
        <v>130000</v>
      </c>
    </row>
    <row r="596" spans="1:9" ht="30">
      <c r="A596" s="13" t="s">
        <v>556</v>
      </c>
      <c r="B596" s="14" t="s">
        <v>553</v>
      </c>
      <c r="C596" s="14" t="s">
        <v>565</v>
      </c>
      <c r="D596" s="14" t="s">
        <v>118</v>
      </c>
      <c r="E596" s="14" t="s">
        <v>557</v>
      </c>
      <c r="F596" s="121">
        <v>130000</v>
      </c>
      <c r="G596" s="121">
        <f t="shared" si="38"/>
        <v>0</v>
      </c>
      <c r="H596" s="121">
        <f t="shared" si="37"/>
        <v>0</v>
      </c>
      <c r="I596" s="126">
        <v>130000</v>
      </c>
    </row>
    <row r="597" spans="1:9" ht="75" customHeight="1">
      <c r="A597" s="13" t="s">
        <v>379</v>
      </c>
      <c r="B597" s="14" t="s">
        <v>553</v>
      </c>
      <c r="C597" s="14" t="s">
        <v>565</v>
      </c>
      <c r="D597" s="14" t="s">
        <v>380</v>
      </c>
      <c r="E597" s="14" t="s">
        <v>451</v>
      </c>
      <c r="F597" s="121">
        <f>F598</f>
        <v>1091600</v>
      </c>
      <c r="G597" s="121">
        <f t="shared" si="38"/>
        <v>0</v>
      </c>
      <c r="H597" s="121">
        <f t="shared" si="37"/>
        <v>0</v>
      </c>
      <c r="I597" s="126">
        <f>I598</f>
        <v>1091600</v>
      </c>
    </row>
    <row r="598" spans="1:9" ht="93" customHeight="1">
      <c r="A598" s="13" t="s">
        <v>381</v>
      </c>
      <c r="B598" s="14" t="s">
        <v>553</v>
      </c>
      <c r="C598" s="14" t="s">
        <v>565</v>
      </c>
      <c r="D598" s="14" t="s">
        <v>382</v>
      </c>
      <c r="E598" s="14" t="s">
        <v>451</v>
      </c>
      <c r="F598" s="121">
        <f>F599</f>
        <v>1091600</v>
      </c>
      <c r="G598" s="121">
        <f t="shared" si="38"/>
        <v>0</v>
      </c>
      <c r="H598" s="121">
        <f t="shared" si="37"/>
        <v>0</v>
      </c>
      <c r="I598" s="126">
        <f>I599</f>
        <v>1091600</v>
      </c>
    </row>
    <row r="599" spans="1:9" ht="43.5" customHeight="1">
      <c r="A599" s="13" t="s">
        <v>20</v>
      </c>
      <c r="B599" s="14" t="s">
        <v>553</v>
      </c>
      <c r="C599" s="14" t="s">
        <v>565</v>
      </c>
      <c r="D599" s="14" t="s">
        <v>382</v>
      </c>
      <c r="E599" s="14" t="s">
        <v>523</v>
      </c>
      <c r="F599" s="121">
        <f>F600</f>
        <v>1091600</v>
      </c>
      <c r="G599" s="121">
        <f t="shared" si="38"/>
        <v>0</v>
      </c>
      <c r="H599" s="121">
        <f t="shared" si="37"/>
        <v>0</v>
      </c>
      <c r="I599" s="126">
        <f>I600</f>
        <v>1091600</v>
      </c>
    </row>
    <row r="600" spans="1:9" ht="60">
      <c r="A600" s="13" t="s">
        <v>566</v>
      </c>
      <c r="B600" s="14" t="s">
        <v>553</v>
      </c>
      <c r="C600" s="14" t="s">
        <v>565</v>
      </c>
      <c r="D600" s="14" t="s">
        <v>382</v>
      </c>
      <c r="E600" s="14" t="s">
        <v>567</v>
      </c>
      <c r="F600" s="121">
        <v>1091600</v>
      </c>
      <c r="G600" s="121">
        <f t="shared" si="38"/>
        <v>0</v>
      </c>
      <c r="H600" s="121">
        <f t="shared" si="37"/>
        <v>0</v>
      </c>
      <c r="I600" s="126">
        <v>1091600</v>
      </c>
    </row>
    <row r="601" spans="1:9" ht="30">
      <c r="A601" s="13" t="s">
        <v>568</v>
      </c>
      <c r="B601" s="14" t="s">
        <v>553</v>
      </c>
      <c r="C601" s="14" t="s">
        <v>569</v>
      </c>
      <c r="D601" s="14" t="s">
        <v>451</v>
      </c>
      <c r="E601" s="14" t="s">
        <v>451</v>
      </c>
      <c r="F601" s="121">
        <f>F602+F636+F642+F648</f>
        <v>72315417</v>
      </c>
      <c r="G601" s="121">
        <f t="shared" si="38"/>
        <v>-485500</v>
      </c>
      <c r="H601" s="121">
        <f t="shared" si="37"/>
        <v>-0.67136444777743587</v>
      </c>
      <c r="I601" s="126">
        <f>I602+I636+I642+I648</f>
        <v>71829917</v>
      </c>
    </row>
    <row r="602" spans="1:9" ht="60">
      <c r="A602" s="13" t="s">
        <v>79</v>
      </c>
      <c r="B602" s="14" t="s">
        <v>553</v>
      </c>
      <c r="C602" s="14" t="s">
        <v>569</v>
      </c>
      <c r="D602" s="14" t="s">
        <v>80</v>
      </c>
      <c r="E602" s="14" t="s">
        <v>451</v>
      </c>
      <c r="F602" s="121">
        <f>F603+F619</f>
        <v>71618417</v>
      </c>
      <c r="G602" s="121">
        <f t="shared" si="38"/>
        <v>-485500</v>
      </c>
      <c r="H602" s="121">
        <f t="shared" si="37"/>
        <v>-0.67789825625439337</v>
      </c>
      <c r="I602" s="126">
        <f>I603+I619</f>
        <v>71132917</v>
      </c>
    </row>
    <row r="603" spans="1:9" ht="75">
      <c r="A603" s="13" t="s">
        <v>119</v>
      </c>
      <c r="B603" s="14" t="s">
        <v>553</v>
      </c>
      <c r="C603" s="14" t="s">
        <v>569</v>
      </c>
      <c r="D603" s="14" t="s">
        <v>698</v>
      </c>
      <c r="E603" s="14" t="s">
        <v>451</v>
      </c>
      <c r="F603" s="121">
        <f>F604+F611+F615</f>
        <v>36003412</v>
      </c>
      <c r="G603" s="121">
        <f t="shared" si="38"/>
        <v>-485500</v>
      </c>
      <c r="H603" s="121">
        <f t="shared" ref="H603:H666" si="39">G603/F603*100</f>
        <v>-1.3484833048601061</v>
      </c>
      <c r="I603" s="126">
        <f>I604+I611+I615</f>
        <v>35517912</v>
      </c>
    </row>
    <row r="604" spans="1:9" ht="105">
      <c r="A604" s="13" t="s">
        <v>699</v>
      </c>
      <c r="B604" s="14" t="s">
        <v>553</v>
      </c>
      <c r="C604" s="14" t="s">
        <v>569</v>
      </c>
      <c r="D604" s="14" t="s">
        <v>700</v>
      </c>
      <c r="E604" s="14" t="s">
        <v>451</v>
      </c>
      <c r="F604" s="121">
        <f>F605+F608</f>
        <v>8128044</v>
      </c>
      <c r="G604" s="121">
        <f t="shared" si="38"/>
        <v>0</v>
      </c>
      <c r="H604" s="121">
        <f t="shared" si="39"/>
        <v>0</v>
      </c>
      <c r="I604" s="126">
        <f>I605+I608</f>
        <v>8128044</v>
      </c>
    </row>
    <row r="605" spans="1:9" ht="28.5" customHeight="1">
      <c r="A605" s="13" t="s">
        <v>661</v>
      </c>
      <c r="B605" s="14" t="s">
        <v>553</v>
      </c>
      <c r="C605" s="14" t="s">
        <v>569</v>
      </c>
      <c r="D605" s="14" t="s">
        <v>700</v>
      </c>
      <c r="E605" s="14" t="s">
        <v>463</v>
      </c>
      <c r="F605" s="121">
        <f>F606</f>
        <v>976000</v>
      </c>
      <c r="G605" s="121">
        <f t="shared" si="38"/>
        <v>0</v>
      </c>
      <c r="H605" s="121">
        <f t="shared" si="39"/>
        <v>0</v>
      </c>
      <c r="I605" s="126">
        <f>I606</f>
        <v>976000</v>
      </c>
    </row>
    <row r="606" spans="1:9" ht="45">
      <c r="A606" s="13" t="s">
        <v>464</v>
      </c>
      <c r="B606" s="14" t="s">
        <v>553</v>
      </c>
      <c r="C606" s="14" t="s">
        <v>569</v>
      </c>
      <c r="D606" s="14" t="s">
        <v>700</v>
      </c>
      <c r="E606" s="14" t="s">
        <v>465</v>
      </c>
      <c r="F606" s="121">
        <f>F607</f>
        <v>976000</v>
      </c>
      <c r="G606" s="121">
        <f t="shared" si="38"/>
        <v>0</v>
      </c>
      <c r="H606" s="121">
        <f t="shared" si="39"/>
        <v>0</v>
      </c>
      <c r="I606" s="126">
        <f>I607</f>
        <v>976000</v>
      </c>
    </row>
    <row r="607" spans="1:9" ht="45">
      <c r="A607" s="13" t="s">
        <v>662</v>
      </c>
      <c r="B607" s="14" t="s">
        <v>553</v>
      </c>
      <c r="C607" s="14" t="s">
        <v>569</v>
      </c>
      <c r="D607" s="14" t="s">
        <v>700</v>
      </c>
      <c r="E607" s="14" t="s">
        <v>468</v>
      </c>
      <c r="F607" s="121">
        <v>976000</v>
      </c>
      <c r="G607" s="121">
        <f t="shared" si="38"/>
        <v>0</v>
      </c>
      <c r="H607" s="121">
        <f t="shared" si="39"/>
        <v>0</v>
      </c>
      <c r="I607" s="126">
        <v>976000</v>
      </c>
    </row>
    <row r="608" spans="1:9" ht="45" customHeight="1">
      <c r="A608" s="13" t="s">
        <v>20</v>
      </c>
      <c r="B608" s="14" t="s">
        <v>553</v>
      </c>
      <c r="C608" s="14" t="s">
        <v>569</v>
      </c>
      <c r="D608" s="14" t="s">
        <v>700</v>
      </c>
      <c r="E608" s="14" t="s">
        <v>523</v>
      </c>
      <c r="F608" s="121">
        <f>F609</f>
        <v>7152044</v>
      </c>
      <c r="G608" s="121">
        <f t="shared" si="38"/>
        <v>0</v>
      </c>
      <c r="H608" s="121">
        <f t="shared" si="39"/>
        <v>0</v>
      </c>
      <c r="I608" s="126">
        <f>I609</f>
        <v>7152044</v>
      </c>
    </row>
    <row r="609" spans="1:9">
      <c r="A609" s="13" t="s">
        <v>554</v>
      </c>
      <c r="B609" s="14" t="s">
        <v>553</v>
      </c>
      <c r="C609" s="14" t="s">
        <v>569</v>
      </c>
      <c r="D609" s="14" t="s">
        <v>700</v>
      </c>
      <c r="E609" s="14" t="s">
        <v>555</v>
      </c>
      <c r="F609" s="121">
        <f>F610</f>
        <v>7152044</v>
      </c>
      <c r="G609" s="121">
        <f t="shared" si="38"/>
        <v>0</v>
      </c>
      <c r="H609" s="121">
        <f t="shared" si="39"/>
        <v>0</v>
      </c>
      <c r="I609" s="126">
        <f>I610</f>
        <v>7152044</v>
      </c>
    </row>
    <row r="610" spans="1:9" ht="30">
      <c r="A610" s="13" t="s">
        <v>556</v>
      </c>
      <c r="B610" s="14" t="s">
        <v>553</v>
      </c>
      <c r="C610" s="14" t="s">
        <v>569</v>
      </c>
      <c r="D610" s="14" t="s">
        <v>700</v>
      </c>
      <c r="E610" s="14" t="s">
        <v>557</v>
      </c>
      <c r="F610" s="121">
        <v>7152044</v>
      </c>
      <c r="G610" s="121">
        <f t="shared" si="38"/>
        <v>0</v>
      </c>
      <c r="H610" s="121">
        <f t="shared" si="39"/>
        <v>0</v>
      </c>
      <c r="I610" s="126">
        <v>7152044</v>
      </c>
    </row>
    <row r="611" spans="1:9" ht="150">
      <c r="A611" s="15" t="s">
        <v>701</v>
      </c>
      <c r="B611" s="14" t="s">
        <v>553</v>
      </c>
      <c r="C611" s="14" t="s">
        <v>569</v>
      </c>
      <c r="D611" s="14" t="s">
        <v>702</v>
      </c>
      <c r="E611" s="14" t="s">
        <v>451</v>
      </c>
      <c r="F611" s="121">
        <f>F612</f>
        <v>11690768</v>
      </c>
      <c r="G611" s="121">
        <f t="shared" si="38"/>
        <v>0</v>
      </c>
      <c r="H611" s="121">
        <f t="shared" si="39"/>
        <v>0</v>
      </c>
      <c r="I611" s="126">
        <f>I612</f>
        <v>11690768</v>
      </c>
    </row>
    <row r="612" spans="1:9" ht="43.5" customHeight="1">
      <c r="A612" s="13" t="s">
        <v>20</v>
      </c>
      <c r="B612" s="14" t="s">
        <v>553</v>
      </c>
      <c r="C612" s="14" t="s">
        <v>569</v>
      </c>
      <c r="D612" s="14" t="s">
        <v>702</v>
      </c>
      <c r="E612" s="14" t="s">
        <v>523</v>
      </c>
      <c r="F612" s="121">
        <f>F613</f>
        <v>11690768</v>
      </c>
      <c r="G612" s="121">
        <f t="shared" si="38"/>
        <v>0</v>
      </c>
      <c r="H612" s="121">
        <f t="shared" si="39"/>
        <v>0</v>
      </c>
      <c r="I612" s="126">
        <f>I613</f>
        <v>11690768</v>
      </c>
    </row>
    <row r="613" spans="1:9">
      <c r="A613" s="13" t="s">
        <v>554</v>
      </c>
      <c r="B613" s="14" t="s">
        <v>553</v>
      </c>
      <c r="C613" s="14" t="s">
        <v>569</v>
      </c>
      <c r="D613" s="14" t="s">
        <v>702</v>
      </c>
      <c r="E613" s="14" t="s">
        <v>555</v>
      </c>
      <c r="F613" s="121">
        <f>F614</f>
        <v>11690768</v>
      </c>
      <c r="G613" s="121">
        <f t="shared" si="38"/>
        <v>0</v>
      </c>
      <c r="H613" s="121">
        <f t="shared" si="39"/>
        <v>0</v>
      </c>
      <c r="I613" s="126">
        <f>I614</f>
        <v>11690768</v>
      </c>
    </row>
    <row r="614" spans="1:9" ht="30">
      <c r="A614" s="13" t="s">
        <v>556</v>
      </c>
      <c r="B614" s="14" t="s">
        <v>553</v>
      </c>
      <c r="C614" s="14" t="s">
        <v>569</v>
      </c>
      <c r="D614" s="14" t="s">
        <v>702</v>
      </c>
      <c r="E614" s="14" t="s">
        <v>557</v>
      </c>
      <c r="F614" s="121">
        <v>11690768</v>
      </c>
      <c r="G614" s="121">
        <f t="shared" si="38"/>
        <v>0</v>
      </c>
      <c r="H614" s="121">
        <f t="shared" si="39"/>
        <v>0</v>
      </c>
      <c r="I614" s="126">
        <v>11690768</v>
      </c>
    </row>
    <row r="615" spans="1:9" ht="120">
      <c r="A615" s="15" t="s">
        <v>703</v>
      </c>
      <c r="B615" s="14" t="s">
        <v>553</v>
      </c>
      <c r="C615" s="14" t="s">
        <v>569</v>
      </c>
      <c r="D615" s="14" t="s">
        <v>704</v>
      </c>
      <c r="E615" s="14" t="s">
        <v>451</v>
      </c>
      <c r="F615" s="121">
        <f>F616</f>
        <v>16184600</v>
      </c>
      <c r="G615" s="121">
        <f t="shared" si="38"/>
        <v>-485500</v>
      </c>
      <c r="H615" s="121">
        <f t="shared" si="39"/>
        <v>-2.9997652089022901</v>
      </c>
      <c r="I615" s="126">
        <f>I616</f>
        <v>15699100</v>
      </c>
    </row>
    <row r="616" spans="1:9" ht="28.5" customHeight="1">
      <c r="A616" s="13" t="s">
        <v>661</v>
      </c>
      <c r="B616" s="14" t="s">
        <v>553</v>
      </c>
      <c r="C616" s="14" t="s">
        <v>569</v>
      </c>
      <c r="D616" s="14" t="s">
        <v>704</v>
      </c>
      <c r="E616" s="14" t="s">
        <v>463</v>
      </c>
      <c r="F616" s="121">
        <f>F617</f>
        <v>16184600</v>
      </c>
      <c r="G616" s="121">
        <f t="shared" si="38"/>
        <v>-485500</v>
      </c>
      <c r="H616" s="121">
        <f t="shared" si="39"/>
        <v>-2.9997652089022901</v>
      </c>
      <c r="I616" s="126">
        <f>I617</f>
        <v>15699100</v>
      </c>
    </row>
    <row r="617" spans="1:9" ht="45">
      <c r="A617" s="13" t="s">
        <v>464</v>
      </c>
      <c r="B617" s="14" t="s">
        <v>553</v>
      </c>
      <c r="C617" s="14" t="s">
        <v>569</v>
      </c>
      <c r="D617" s="14" t="s">
        <v>704</v>
      </c>
      <c r="E617" s="14" t="s">
        <v>465</v>
      </c>
      <c r="F617" s="121">
        <f>F618</f>
        <v>16184600</v>
      </c>
      <c r="G617" s="121">
        <f t="shared" si="38"/>
        <v>-485500</v>
      </c>
      <c r="H617" s="121">
        <f t="shared" si="39"/>
        <v>-2.9997652089022901</v>
      </c>
      <c r="I617" s="126">
        <f>I618</f>
        <v>15699100</v>
      </c>
    </row>
    <row r="618" spans="1:9" ht="45">
      <c r="A618" s="13" t="s">
        <v>662</v>
      </c>
      <c r="B618" s="14" t="s">
        <v>553</v>
      </c>
      <c r="C618" s="14" t="s">
        <v>569</v>
      </c>
      <c r="D618" s="14" t="s">
        <v>704</v>
      </c>
      <c r="E618" s="14" t="s">
        <v>468</v>
      </c>
      <c r="F618" s="121">
        <v>16184600</v>
      </c>
      <c r="G618" s="121">
        <f t="shared" si="38"/>
        <v>-485500</v>
      </c>
      <c r="H618" s="121">
        <f t="shared" si="39"/>
        <v>-2.9997652089022901</v>
      </c>
      <c r="I618" s="126">
        <v>15699100</v>
      </c>
    </row>
    <row r="619" spans="1:9" ht="75">
      <c r="A619" s="13" t="s">
        <v>81</v>
      </c>
      <c r="B619" s="14" t="s">
        <v>553</v>
      </c>
      <c r="C619" s="14" t="s">
        <v>569</v>
      </c>
      <c r="D619" s="14" t="s">
        <v>82</v>
      </c>
      <c r="E619" s="14" t="s">
        <v>451</v>
      </c>
      <c r="F619" s="121">
        <f>F620+F625+F632</f>
        <v>35615005</v>
      </c>
      <c r="G619" s="121">
        <f t="shared" si="38"/>
        <v>0</v>
      </c>
      <c r="H619" s="121">
        <f t="shared" si="39"/>
        <v>0</v>
      </c>
      <c r="I619" s="126">
        <f>I620+I625+I632</f>
        <v>35615005</v>
      </c>
    </row>
    <row r="620" spans="1:9" ht="120">
      <c r="A620" s="13" t="s">
        <v>705</v>
      </c>
      <c r="B620" s="14" t="s">
        <v>553</v>
      </c>
      <c r="C620" s="14" t="s">
        <v>569</v>
      </c>
      <c r="D620" s="14" t="s">
        <v>706</v>
      </c>
      <c r="E620" s="14" t="s">
        <v>451</v>
      </c>
      <c r="F620" s="121">
        <f>F621</f>
        <v>30118000</v>
      </c>
      <c r="G620" s="121">
        <f t="shared" si="38"/>
        <v>0</v>
      </c>
      <c r="H620" s="121">
        <f t="shared" si="39"/>
        <v>0</v>
      </c>
      <c r="I620" s="126">
        <f>I621</f>
        <v>30118000</v>
      </c>
    </row>
    <row r="621" spans="1:9" ht="48" customHeight="1">
      <c r="A621" s="13" t="s">
        <v>20</v>
      </c>
      <c r="B621" s="14" t="s">
        <v>553</v>
      </c>
      <c r="C621" s="14" t="s">
        <v>569</v>
      </c>
      <c r="D621" s="14" t="s">
        <v>706</v>
      </c>
      <c r="E621" s="14" t="s">
        <v>523</v>
      </c>
      <c r="F621" s="121">
        <f>F622</f>
        <v>30118000</v>
      </c>
      <c r="G621" s="121">
        <f t="shared" si="38"/>
        <v>0</v>
      </c>
      <c r="H621" s="121">
        <f t="shared" si="39"/>
        <v>0</v>
      </c>
      <c r="I621" s="126">
        <f>I622</f>
        <v>30118000</v>
      </c>
    </row>
    <row r="622" spans="1:9">
      <c r="A622" s="13" t="s">
        <v>554</v>
      </c>
      <c r="B622" s="14" t="s">
        <v>553</v>
      </c>
      <c r="C622" s="14" t="s">
        <v>569</v>
      </c>
      <c r="D622" s="14" t="s">
        <v>706</v>
      </c>
      <c r="E622" s="14" t="s">
        <v>555</v>
      </c>
      <c r="F622" s="121">
        <f>F623+F624</f>
        <v>30118000</v>
      </c>
      <c r="G622" s="121">
        <f t="shared" si="38"/>
        <v>0</v>
      </c>
      <c r="H622" s="121">
        <f t="shared" si="39"/>
        <v>0</v>
      </c>
      <c r="I622" s="126">
        <f>I623+I624</f>
        <v>30118000</v>
      </c>
    </row>
    <row r="623" spans="1:9" ht="90">
      <c r="A623" s="13" t="s">
        <v>562</v>
      </c>
      <c r="B623" s="14" t="s">
        <v>553</v>
      </c>
      <c r="C623" s="14" t="s">
        <v>569</v>
      </c>
      <c r="D623" s="14" t="s">
        <v>706</v>
      </c>
      <c r="E623" s="14" t="s">
        <v>563</v>
      </c>
      <c r="F623" s="121">
        <v>29043000</v>
      </c>
      <c r="G623" s="121">
        <f t="shared" si="38"/>
        <v>0</v>
      </c>
      <c r="H623" s="121">
        <f t="shared" si="39"/>
        <v>0</v>
      </c>
      <c r="I623" s="126">
        <v>29043000</v>
      </c>
    </row>
    <row r="624" spans="1:9" ht="30">
      <c r="A624" s="13" t="s">
        <v>556</v>
      </c>
      <c r="B624" s="14" t="s">
        <v>553</v>
      </c>
      <c r="C624" s="14" t="s">
        <v>569</v>
      </c>
      <c r="D624" s="14" t="s">
        <v>706</v>
      </c>
      <c r="E624" s="14" t="s">
        <v>557</v>
      </c>
      <c r="F624" s="121">
        <v>1075000</v>
      </c>
      <c r="G624" s="121">
        <f t="shared" si="38"/>
        <v>0</v>
      </c>
      <c r="H624" s="121">
        <f t="shared" si="39"/>
        <v>0</v>
      </c>
      <c r="I624" s="126">
        <v>1075000</v>
      </c>
    </row>
    <row r="625" spans="1:9" ht="90">
      <c r="A625" s="13" t="s">
        <v>707</v>
      </c>
      <c r="B625" s="14" t="s">
        <v>553</v>
      </c>
      <c r="C625" s="14" t="s">
        <v>569</v>
      </c>
      <c r="D625" s="14" t="s">
        <v>708</v>
      </c>
      <c r="E625" s="14" t="s">
        <v>451</v>
      </c>
      <c r="F625" s="121">
        <f>F626+F629</f>
        <v>828005</v>
      </c>
      <c r="G625" s="121">
        <f t="shared" si="38"/>
        <v>0</v>
      </c>
      <c r="H625" s="121">
        <f t="shared" si="39"/>
        <v>0</v>
      </c>
      <c r="I625" s="126">
        <f>I626+I629</f>
        <v>828005</v>
      </c>
    </row>
    <row r="626" spans="1:9" ht="32.25" customHeight="1">
      <c r="A626" s="13" t="s">
        <v>661</v>
      </c>
      <c r="B626" s="14" t="s">
        <v>553</v>
      </c>
      <c r="C626" s="14" t="s">
        <v>569</v>
      </c>
      <c r="D626" s="14" t="s">
        <v>708</v>
      </c>
      <c r="E626" s="14" t="s">
        <v>463</v>
      </c>
      <c r="F626" s="121">
        <f>F627</f>
        <v>688005</v>
      </c>
      <c r="G626" s="121">
        <f t="shared" si="38"/>
        <v>0</v>
      </c>
      <c r="H626" s="121">
        <f t="shared" si="39"/>
        <v>0</v>
      </c>
      <c r="I626" s="126">
        <f>I627</f>
        <v>688005</v>
      </c>
    </row>
    <row r="627" spans="1:9" ht="45">
      <c r="A627" s="13" t="s">
        <v>464</v>
      </c>
      <c r="B627" s="14" t="s">
        <v>553</v>
      </c>
      <c r="C627" s="14" t="s">
        <v>569</v>
      </c>
      <c r="D627" s="14" t="s">
        <v>708</v>
      </c>
      <c r="E627" s="14" t="s">
        <v>465</v>
      </c>
      <c r="F627" s="121">
        <f>F628</f>
        <v>688005</v>
      </c>
      <c r="G627" s="121">
        <f t="shared" si="38"/>
        <v>0</v>
      </c>
      <c r="H627" s="121">
        <f t="shared" si="39"/>
        <v>0</v>
      </c>
      <c r="I627" s="126">
        <f>I628</f>
        <v>688005</v>
      </c>
    </row>
    <row r="628" spans="1:9" ht="45">
      <c r="A628" s="13" t="s">
        <v>662</v>
      </c>
      <c r="B628" s="14" t="s">
        <v>553</v>
      </c>
      <c r="C628" s="14" t="s">
        <v>569</v>
      </c>
      <c r="D628" s="14" t="s">
        <v>708</v>
      </c>
      <c r="E628" s="14" t="s">
        <v>468</v>
      </c>
      <c r="F628" s="121">
        <v>688005</v>
      </c>
      <c r="G628" s="121">
        <f t="shared" si="38"/>
        <v>0</v>
      </c>
      <c r="H628" s="121">
        <f t="shared" si="39"/>
        <v>0</v>
      </c>
      <c r="I628" s="126">
        <v>688005</v>
      </c>
    </row>
    <row r="629" spans="1:9" ht="44.25" customHeight="1">
      <c r="A629" s="13" t="s">
        <v>20</v>
      </c>
      <c r="B629" s="14" t="s">
        <v>553</v>
      </c>
      <c r="C629" s="14" t="s">
        <v>569</v>
      </c>
      <c r="D629" s="14" t="s">
        <v>708</v>
      </c>
      <c r="E629" s="14" t="s">
        <v>523</v>
      </c>
      <c r="F629" s="121">
        <f>F630</f>
        <v>140000</v>
      </c>
      <c r="G629" s="121">
        <f t="shared" si="38"/>
        <v>0</v>
      </c>
      <c r="H629" s="121">
        <f t="shared" si="39"/>
        <v>0</v>
      </c>
      <c r="I629" s="126">
        <f>I630</f>
        <v>140000</v>
      </c>
    </row>
    <row r="630" spans="1:9">
      <c r="A630" s="13" t="s">
        <v>554</v>
      </c>
      <c r="B630" s="14" t="s">
        <v>553</v>
      </c>
      <c r="C630" s="14" t="s">
        <v>569</v>
      </c>
      <c r="D630" s="14" t="s">
        <v>708</v>
      </c>
      <c r="E630" s="14" t="s">
        <v>555</v>
      </c>
      <c r="F630" s="121">
        <f>F631</f>
        <v>140000</v>
      </c>
      <c r="G630" s="121">
        <f t="shared" si="38"/>
        <v>0</v>
      </c>
      <c r="H630" s="121">
        <f t="shared" si="39"/>
        <v>0</v>
      </c>
      <c r="I630" s="126">
        <f>I631</f>
        <v>140000</v>
      </c>
    </row>
    <row r="631" spans="1:9" ht="30">
      <c r="A631" s="13" t="s">
        <v>556</v>
      </c>
      <c r="B631" s="14" t="s">
        <v>553</v>
      </c>
      <c r="C631" s="14" t="s">
        <v>569</v>
      </c>
      <c r="D631" s="14" t="s">
        <v>708</v>
      </c>
      <c r="E631" s="14" t="s">
        <v>557</v>
      </c>
      <c r="F631" s="121">
        <v>140000</v>
      </c>
      <c r="G631" s="121">
        <f t="shared" si="38"/>
        <v>0</v>
      </c>
      <c r="H631" s="121">
        <f t="shared" si="39"/>
        <v>0</v>
      </c>
      <c r="I631" s="126">
        <v>140000</v>
      </c>
    </row>
    <row r="632" spans="1:9" ht="105">
      <c r="A632" s="13" t="s">
        <v>709</v>
      </c>
      <c r="B632" s="14" t="s">
        <v>553</v>
      </c>
      <c r="C632" s="14" t="s">
        <v>569</v>
      </c>
      <c r="D632" s="14" t="s">
        <v>710</v>
      </c>
      <c r="E632" s="14" t="s">
        <v>451</v>
      </c>
      <c r="F632" s="121">
        <f>F633</f>
        <v>4669000</v>
      </c>
      <c r="G632" s="121">
        <f t="shared" si="38"/>
        <v>0</v>
      </c>
      <c r="H632" s="121">
        <f t="shared" si="39"/>
        <v>0</v>
      </c>
      <c r="I632" s="126">
        <f>I633</f>
        <v>4669000</v>
      </c>
    </row>
    <row r="633" spans="1:9" ht="43.5" customHeight="1">
      <c r="A633" s="13" t="s">
        <v>20</v>
      </c>
      <c r="B633" s="14" t="s">
        <v>553</v>
      </c>
      <c r="C633" s="14" t="s">
        <v>569</v>
      </c>
      <c r="D633" s="14" t="s">
        <v>710</v>
      </c>
      <c r="E633" s="14" t="s">
        <v>523</v>
      </c>
      <c r="F633" s="121">
        <f>F634</f>
        <v>4669000</v>
      </c>
      <c r="G633" s="121">
        <f t="shared" si="38"/>
        <v>0</v>
      </c>
      <c r="H633" s="121">
        <f t="shared" si="39"/>
        <v>0</v>
      </c>
      <c r="I633" s="126">
        <f>I634</f>
        <v>4669000</v>
      </c>
    </row>
    <row r="634" spans="1:9">
      <c r="A634" s="13" t="s">
        <v>554</v>
      </c>
      <c r="B634" s="14" t="s">
        <v>553</v>
      </c>
      <c r="C634" s="14" t="s">
        <v>569</v>
      </c>
      <c r="D634" s="14" t="s">
        <v>710</v>
      </c>
      <c r="E634" s="14" t="s">
        <v>555</v>
      </c>
      <c r="F634" s="121">
        <f>F635</f>
        <v>4669000</v>
      </c>
      <c r="G634" s="121">
        <f t="shared" si="38"/>
        <v>0</v>
      </c>
      <c r="H634" s="121">
        <f t="shared" si="39"/>
        <v>0</v>
      </c>
      <c r="I634" s="126">
        <f>I635</f>
        <v>4669000</v>
      </c>
    </row>
    <row r="635" spans="1:9" ht="30">
      <c r="A635" s="13" t="s">
        <v>556</v>
      </c>
      <c r="B635" s="14" t="s">
        <v>553</v>
      </c>
      <c r="C635" s="14" t="s">
        <v>569</v>
      </c>
      <c r="D635" s="14" t="s">
        <v>710</v>
      </c>
      <c r="E635" s="14" t="s">
        <v>557</v>
      </c>
      <c r="F635" s="121">
        <v>4669000</v>
      </c>
      <c r="G635" s="121">
        <f t="shared" si="38"/>
        <v>0</v>
      </c>
      <c r="H635" s="121">
        <f t="shared" si="39"/>
        <v>0</v>
      </c>
      <c r="I635" s="126">
        <v>4669000</v>
      </c>
    </row>
    <row r="636" spans="1:9" ht="120">
      <c r="A636" s="13" t="s">
        <v>395</v>
      </c>
      <c r="B636" s="14" t="s">
        <v>553</v>
      </c>
      <c r="C636" s="14" t="s">
        <v>569</v>
      </c>
      <c r="D636" s="14" t="s">
        <v>396</v>
      </c>
      <c r="E636" s="14" t="s">
        <v>451</v>
      </c>
      <c r="F636" s="121">
        <f>F637</f>
        <v>380000</v>
      </c>
      <c r="G636" s="121">
        <f t="shared" si="38"/>
        <v>0</v>
      </c>
      <c r="H636" s="121">
        <f t="shared" si="39"/>
        <v>0</v>
      </c>
      <c r="I636" s="126">
        <f>I637</f>
        <v>380000</v>
      </c>
    </row>
    <row r="637" spans="1:9" ht="163.5" customHeight="1">
      <c r="A637" s="15" t="s">
        <v>814</v>
      </c>
      <c r="B637" s="14" t="s">
        <v>553</v>
      </c>
      <c r="C637" s="14" t="s">
        <v>569</v>
      </c>
      <c r="D637" s="14" t="s">
        <v>815</v>
      </c>
      <c r="E637" s="14" t="s">
        <v>451</v>
      </c>
      <c r="F637" s="121">
        <f>F638</f>
        <v>380000</v>
      </c>
      <c r="G637" s="121">
        <f t="shared" si="38"/>
        <v>0</v>
      </c>
      <c r="H637" s="121">
        <f t="shared" si="39"/>
        <v>0</v>
      </c>
      <c r="I637" s="126">
        <f>I638</f>
        <v>380000</v>
      </c>
    </row>
    <row r="638" spans="1:9" ht="183" customHeight="1">
      <c r="A638" s="15" t="s">
        <v>816</v>
      </c>
      <c r="B638" s="14" t="s">
        <v>553</v>
      </c>
      <c r="C638" s="14" t="s">
        <v>569</v>
      </c>
      <c r="D638" s="14" t="s">
        <v>817</v>
      </c>
      <c r="E638" s="14" t="s">
        <v>451</v>
      </c>
      <c r="F638" s="121">
        <f>F639</f>
        <v>380000</v>
      </c>
      <c r="G638" s="121">
        <f t="shared" si="38"/>
        <v>0</v>
      </c>
      <c r="H638" s="121">
        <f t="shared" si="39"/>
        <v>0</v>
      </c>
      <c r="I638" s="126">
        <f>I639</f>
        <v>380000</v>
      </c>
    </row>
    <row r="639" spans="1:9" ht="45" customHeight="1">
      <c r="A639" s="13" t="s">
        <v>20</v>
      </c>
      <c r="B639" s="14" t="s">
        <v>553</v>
      </c>
      <c r="C639" s="14" t="s">
        <v>569</v>
      </c>
      <c r="D639" s="14" t="s">
        <v>817</v>
      </c>
      <c r="E639" s="14" t="s">
        <v>523</v>
      </c>
      <c r="F639" s="121">
        <f>F640</f>
        <v>380000</v>
      </c>
      <c r="G639" s="121">
        <f t="shared" si="38"/>
        <v>0</v>
      </c>
      <c r="H639" s="121">
        <f t="shared" si="39"/>
        <v>0</v>
      </c>
      <c r="I639" s="126">
        <f>I640</f>
        <v>380000</v>
      </c>
    </row>
    <row r="640" spans="1:9">
      <c r="A640" s="13" t="s">
        <v>554</v>
      </c>
      <c r="B640" s="14" t="s">
        <v>553</v>
      </c>
      <c r="C640" s="14" t="s">
        <v>569</v>
      </c>
      <c r="D640" s="14" t="s">
        <v>817</v>
      </c>
      <c r="E640" s="14" t="s">
        <v>555</v>
      </c>
      <c r="F640" s="121">
        <f>F641</f>
        <v>380000</v>
      </c>
      <c r="G640" s="121">
        <f t="shared" si="38"/>
        <v>0</v>
      </c>
      <c r="H640" s="121">
        <f t="shared" si="39"/>
        <v>0</v>
      </c>
      <c r="I640" s="126">
        <f>I641</f>
        <v>380000</v>
      </c>
    </row>
    <row r="641" spans="1:9" ht="30">
      <c r="A641" s="13" t="s">
        <v>556</v>
      </c>
      <c r="B641" s="14" t="s">
        <v>553</v>
      </c>
      <c r="C641" s="14" t="s">
        <v>569</v>
      </c>
      <c r="D641" s="14" t="s">
        <v>817</v>
      </c>
      <c r="E641" s="14" t="s">
        <v>557</v>
      </c>
      <c r="F641" s="121">
        <v>380000</v>
      </c>
      <c r="G641" s="121">
        <f t="shared" si="38"/>
        <v>0</v>
      </c>
      <c r="H641" s="121">
        <f t="shared" si="39"/>
        <v>0</v>
      </c>
      <c r="I641" s="126">
        <v>380000</v>
      </c>
    </row>
    <row r="642" spans="1:9" ht="90">
      <c r="A642" s="13" t="s">
        <v>680</v>
      </c>
      <c r="B642" s="14" t="s">
        <v>553</v>
      </c>
      <c r="C642" s="14" t="s">
        <v>569</v>
      </c>
      <c r="D642" s="14" t="s">
        <v>681</v>
      </c>
      <c r="E642" s="14" t="s">
        <v>451</v>
      </c>
      <c r="F642" s="121">
        <f>F643</f>
        <v>157000</v>
      </c>
      <c r="G642" s="121">
        <f t="shared" si="38"/>
        <v>0</v>
      </c>
      <c r="H642" s="121">
        <f t="shared" si="39"/>
        <v>0</v>
      </c>
      <c r="I642" s="126">
        <f>I643</f>
        <v>157000</v>
      </c>
    </row>
    <row r="643" spans="1:9" ht="135">
      <c r="A643" s="13" t="s">
        <v>682</v>
      </c>
      <c r="B643" s="14" t="s">
        <v>553</v>
      </c>
      <c r="C643" s="14" t="s">
        <v>569</v>
      </c>
      <c r="D643" s="14" t="s">
        <v>683</v>
      </c>
      <c r="E643" s="14" t="s">
        <v>451</v>
      </c>
      <c r="F643" s="121">
        <f>F644</f>
        <v>157000</v>
      </c>
      <c r="G643" s="121">
        <f t="shared" si="38"/>
        <v>0</v>
      </c>
      <c r="H643" s="121">
        <f t="shared" si="39"/>
        <v>0</v>
      </c>
      <c r="I643" s="126">
        <f>I644</f>
        <v>157000</v>
      </c>
    </row>
    <row r="644" spans="1:9" ht="135" customHeight="1">
      <c r="A644" s="15" t="s">
        <v>684</v>
      </c>
      <c r="B644" s="14" t="s">
        <v>553</v>
      </c>
      <c r="C644" s="14" t="s">
        <v>569</v>
      </c>
      <c r="D644" s="14" t="s">
        <v>685</v>
      </c>
      <c r="E644" s="14" t="s">
        <v>451</v>
      </c>
      <c r="F644" s="121">
        <f>F645</f>
        <v>157000</v>
      </c>
      <c r="G644" s="121">
        <f t="shared" si="38"/>
        <v>0</v>
      </c>
      <c r="H644" s="121">
        <f t="shared" si="39"/>
        <v>0</v>
      </c>
      <c r="I644" s="126">
        <f>I645</f>
        <v>157000</v>
      </c>
    </row>
    <row r="645" spans="1:9" ht="46.5" customHeight="1">
      <c r="A645" s="13" t="s">
        <v>20</v>
      </c>
      <c r="B645" s="14" t="s">
        <v>553</v>
      </c>
      <c r="C645" s="14" t="s">
        <v>569</v>
      </c>
      <c r="D645" s="14" t="s">
        <v>685</v>
      </c>
      <c r="E645" s="14" t="s">
        <v>523</v>
      </c>
      <c r="F645" s="121">
        <f>F646</f>
        <v>157000</v>
      </c>
      <c r="G645" s="121">
        <f t="shared" si="38"/>
        <v>0</v>
      </c>
      <c r="H645" s="121">
        <f t="shared" si="39"/>
        <v>0</v>
      </c>
      <c r="I645" s="126">
        <f>I646</f>
        <v>157000</v>
      </c>
    </row>
    <row r="646" spans="1:9">
      <c r="A646" s="13" t="s">
        <v>554</v>
      </c>
      <c r="B646" s="14" t="s">
        <v>553</v>
      </c>
      <c r="C646" s="14" t="s">
        <v>569</v>
      </c>
      <c r="D646" s="14" t="s">
        <v>685</v>
      </c>
      <c r="E646" s="14" t="s">
        <v>555</v>
      </c>
      <c r="F646" s="121">
        <f>F647</f>
        <v>157000</v>
      </c>
      <c r="G646" s="121">
        <f t="shared" si="38"/>
        <v>0</v>
      </c>
      <c r="H646" s="121">
        <f t="shared" si="39"/>
        <v>0</v>
      </c>
      <c r="I646" s="126">
        <f>I647</f>
        <v>157000</v>
      </c>
    </row>
    <row r="647" spans="1:9" ht="30">
      <c r="A647" s="13" t="s">
        <v>556</v>
      </c>
      <c r="B647" s="14" t="s">
        <v>553</v>
      </c>
      <c r="C647" s="14" t="s">
        <v>569</v>
      </c>
      <c r="D647" s="14" t="s">
        <v>685</v>
      </c>
      <c r="E647" s="14" t="s">
        <v>557</v>
      </c>
      <c r="F647" s="121">
        <v>157000</v>
      </c>
      <c r="G647" s="121">
        <f t="shared" si="38"/>
        <v>0</v>
      </c>
      <c r="H647" s="121">
        <f t="shared" si="39"/>
        <v>0</v>
      </c>
      <c r="I647" s="126">
        <v>157000</v>
      </c>
    </row>
    <row r="648" spans="1:9" ht="75">
      <c r="A648" s="13" t="s">
        <v>115</v>
      </c>
      <c r="B648" s="14" t="s">
        <v>553</v>
      </c>
      <c r="C648" s="14" t="s">
        <v>569</v>
      </c>
      <c r="D648" s="14" t="s">
        <v>116</v>
      </c>
      <c r="E648" s="14" t="s">
        <v>451</v>
      </c>
      <c r="F648" s="121">
        <f>F649</f>
        <v>160000</v>
      </c>
      <c r="G648" s="121">
        <f t="shared" si="38"/>
        <v>0</v>
      </c>
      <c r="H648" s="121">
        <f t="shared" si="39"/>
        <v>0</v>
      </c>
      <c r="I648" s="126">
        <f>I649</f>
        <v>160000</v>
      </c>
    </row>
    <row r="649" spans="1:9" ht="90">
      <c r="A649" s="13" t="s">
        <v>117</v>
      </c>
      <c r="B649" s="14" t="s">
        <v>553</v>
      </c>
      <c r="C649" s="14" t="s">
        <v>569</v>
      </c>
      <c r="D649" s="14" t="s">
        <v>118</v>
      </c>
      <c r="E649" s="14" t="s">
        <v>451</v>
      </c>
      <c r="F649" s="121">
        <f>F650</f>
        <v>160000</v>
      </c>
      <c r="G649" s="121">
        <f t="shared" si="38"/>
        <v>0</v>
      </c>
      <c r="H649" s="121">
        <f t="shared" si="39"/>
        <v>0</v>
      </c>
      <c r="I649" s="126">
        <f>I650</f>
        <v>160000</v>
      </c>
    </row>
    <row r="650" spans="1:9" ht="60">
      <c r="A650" s="13" t="s">
        <v>20</v>
      </c>
      <c r="B650" s="14" t="s">
        <v>553</v>
      </c>
      <c r="C650" s="14" t="s">
        <v>569</v>
      </c>
      <c r="D650" s="14" t="s">
        <v>118</v>
      </c>
      <c r="E650" s="14" t="s">
        <v>523</v>
      </c>
      <c r="F650" s="121">
        <f>F651</f>
        <v>160000</v>
      </c>
      <c r="G650" s="121">
        <f t="shared" si="38"/>
        <v>0</v>
      </c>
      <c r="H650" s="121">
        <f t="shared" si="39"/>
        <v>0</v>
      </c>
      <c r="I650" s="126">
        <f>I651</f>
        <v>160000</v>
      </c>
    </row>
    <row r="651" spans="1:9">
      <c r="A651" s="13" t="s">
        <v>554</v>
      </c>
      <c r="B651" s="14" t="s">
        <v>553</v>
      </c>
      <c r="C651" s="14" t="s">
        <v>569</v>
      </c>
      <c r="D651" s="14" t="s">
        <v>118</v>
      </c>
      <c r="E651" s="14" t="s">
        <v>555</v>
      </c>
      <c r="F651" s="121">
        <f>F652</f>
        <v>160000</v>
      </c>
      <c r="G651" s="121">
        <f t="shared" si="38"/>
        <v>0</v>
      </c>
      <c r="H651" s="121">
        <f t="shared" si="39"/>
        <v>0</v>
      </c>
      <c r="I651" s="126">
        <f>I652</f>
        <v>160000</v>
      </c>
    </row>
    <row r="652" spans="1:9" ht="30">
      <c r="A652" s="13" t="s">
        <v>556</v>
      </c>
      <c r="B652" s="14" t="s">
        <v>553</v>
      </c>
      <c r="C652" s="14" t="s">
        <v>569</v>
      </c>
      <c r="D652" s="14" t="s">
        <v>118</v>
      </c>
      <c r="E652" s="14" t="s">
        <v>557</v>
      </c>
      <c r="F652" s="121">
        <v>160000</v>
      </c>
      <c r="G652" s="121">
        <f t="shared" si="38"/>
        <v>0</v>
      </c>
      <c r="H652" s="121">
        <f t="shared" si="39"/>
        <v>0</v>
      </c>
      <c r="I652" s="126">
        <v>160000</v>
      </c>
    </row>
    <row r="653" spans="1:9">
      <c r="A653" s="13" t="s">
        <v>570</v>
      </c>
      <c r="B653" s="14" t="s">
        <v>553</v>
      </c>
      <c r="C653" s="14" t="s">
        <v>571</v>
      </c>
      <c r="D653" s="14" t="s">
        <v>451</v>
      </c>
      <c r="E653" s="14" t="s">
        <v>451</v>
      </c>
      <c r="F653" s="121">
        <f>F654+F681+F691+F697+F703</f>
        <v>114335666</v>
      </c>
      <c r="G653" s="121">
        <f t="shared" ref="G653:G716" si="40">I653-F653</f>
        <v>440000</v>
      </c>
      <c r="H653" s="121">
        <f t="shared" si="39"/>
        <v>0.38483179867951267</v>
      </c>
      <c r="I653" s="126">
        <f>I654+I681+I691+I697+I703</f>
        <v>114775666</v>
      </c>
    </row>
    <row r="654" spans="1:9" ht="60">
      <c r="A654" s="13" t="s">
        <v>79</v>
      </c>
      <c r="B654" s="14" t="s">
        <v>553</v>
      </c>
      <c r="C654" s="14" t="s">
        <v>571</v>
      </c>
      <c r="D654" s="14" t="s">
        <v>80</v>
      </c>
      <c r="E654" s="14" t="s">
        <v>451</v>
      </c>
      <c r="F654" s="121">
        <f>F655</f>
        <v>110924700</v>
      </c>
      <c r="G654" s="121">
        <f t="shared" si="40"/>
        <v>0</v>
      </c>
      <c r="H654" s="121">
        <f t="shared" si="39"/>
        <v>0</v>
      </c>
      <c r="I654" s="126">
        <f>I655</f>
        <v>110924700</v>
      </c>
    </row>
    <row r="655" spans="1:9" ht="90">
      <c r="A655" s="13" t="s">
        <v>711</v>
      </c>
      <c r="B655" s="14" t="s">
        <v>553</v>
      </c>
      <c r="C655" s="14" t="s">
        <v>571</v>
      </c>
      <c r="D655" s="14" t="s">
        <v>712</v>
      </c>
      <c r="E655" s="14" t="s">
        <v>451</v>
      </c>
      <c r="F655" s="121">
        <f>F656+F665+F677</f>
        <v>110924700</v>
      </c>
      <c r="G655" s="121">
        <f t="shared" si="40"/>
        <v>0</v>
      </c>
      <c r="H655" s="121">
        <f t="shared" si="39"/>
        <v>0</v>
      </c>
      <c r="I655" s="126">
        <f>I656+I665+I677</f>
        <v>110924700</v>
      </c>
    </row>
    <row r="656" spans="1:9" ht="135">
      <c r="A656" s="15" t="s">
        <v>400</v>
      </c>
      <c r="B656" s="14" t="s">
        <v>553</v>
      </c>
      <c r="C656" s="14" t="s">
        <v>571</v>
      </c>
      <c r="D656" s="14" t="s">
        <v>713</v>
      </c>
      <c r="E656" s="14" t="s">
        <v>451</v>
      </c>
      <c r="F656" s="121">
        <f>F657+F661</f>
        <v>62142000</v>
      </c>
      <c r="G656" s="121">
        <f t="shared" si="40"/>
        <v>0</v>
      </c>
      <c r="H656" s="121">
        <f t="shared" si="39"/>
        <v>0</v>
      </c>
      <c r="I656" s="126">
        <f>I657+I661</f>
        <v>62142000</v>
      </c>
    </row>
    <row r="657" spans="1:9" ht="90" customHeight="1">
      <c r="A657" s="13" t="s">
        <v>656</v>
      </c>
      <c r="B657" s="14" t="s">
        <v>553</v>
      </c>
      <c r="C657" s="14" t="s">
        <v>571</v>
      </c>
      <c r="D657" s="14" t="s">
        <v>713</v>
      </c>
      <c r="E657" s="14" t="s">
        <v>456</v>
      </c>
      <c r="F657" s="121">
        <f>F658</f>
        <v>56662000</v>
      </c>
      <c r="G657" s="121">
        <f t="shared" si="40"/>
        <v>0</v>
      </c>
      <c r="H657" s="121">
        <f t="shared" si="39"/>
        <v>0</v>
      </c>
      <c r="I657" s="126">
        <f>I658</f>
        <v>56662000</v>
      </c>
    </row>
    <row r="658" spans="1:9" ht="30">
      <c r="A658" s="13" t="s">
        <v>491</v>
      </c>
      <c r="B658" s="14" t="s">
        <v>553</v>
      </c>
      <c r="C658" s="14" t="s">
        <v>571</v>
      </c>
      <c r="D658" s="14" t="s">
        <v>713</v>
      </c>
      <c r="E658" s="14" t="s">
        <v>492</v>
      </c>
      <c r="F658" s="121">
        <f>F659+F660</f>
        <v>56662000</v>
      </c>
      <c r="G658" s="121">
        <f t="shared" si="40"/>
        <v>0</v>
      </c>
      <c r="H658" s="121">
        <f t="shared" si="39"/>
        <v>0</v>
      </c>
      <c r="I658" s="126">
        <f>I659+I660</f>
        <v>56662000</v>
      </c>
    </row>
    <row r="659" spans="1:9" ht="43.5" customHeight="1">
      <c r="A659" s="13" t="s">
        <v>695</v>
      </c>
      <c r="B659" s="14" t="s">
        <v>553</v>
      </c>
      <c r="C659" s="14" t="s">
        <v>571</v>
      </c>
      <c r="D659" s="14" t="s">
        <v>713</v>
      </c>
      <c r="E659" s="14" t="s">
        <v>493</v>
      </c>
      <c r="F659" s="121">
        <v>54362000</v>
      </c>
      <c r="G659" s="121">
        <f t="shared" si="40"/>
        <v>0</v>
      </c>
      <c r="H659" s="121">
        <f t="shared" si="39"/>
        <v>0</v>
      </c>
      <c r="I659" s="126">
        <v>54362000</v>
      </c>
    </row>
    <row r="660" spans="1:9" ht="45">
      <c r="A660" s="13" t="s">
        <v>696</v>
      </c>
      <c r="B660" s="14" t="s">
        <v>553</v>
      </c>
      <c r="C660" s="14" t="s">
        <v>571</v>
      </c>
      <c r="D660" s="14" t="s">
        <v>713</v>
      </c>
      <c r="E660" s="14" t="s">
        <v>494</v>
      </c>
      <c r="F660" s="121">
        <v>2300000</v>
      </c>
      <c r="G660" s="121">
        <f t="shared" si="40"/>
        <v>0</v>
      </c>
      <c r="H660" s="121">
        <f t="shared" si="39"/>
        <v>0</v>
      </c>
      <c r="I660" s="126">
        <v>2300000</v>
      </c>
    </row>
    <row r="661" spans="1:9" ht="31.5" customHeight="1">
      <c r="A661" s="13" t="s">
        <v>661</v>
      </c>
      <c r="B661" s="14" t="s">
        <v>553</v>
      </c>
      <c r="C661" s="14" t="s">
        <v>571</v>
      </c>
      <c r="D661" s="14" t="s">
        <v>713</v>
      </c>
      <c r="E661" s="14" t="s">
        <v>463</v>
      </c>
      <c r="F661" s="121">
        <f>F662</f>
        <v>5480000</v>
      </c>
      <c r="G661" s="121">
        <f t="shared" si="40"/>
        <v>0</v>
      </c>
      <c r="H661" s="121">
        <f t="shared" si="39"/>
        <v>0</v>
      </c>
      <c r="I661" s="126">
        <f>I662</f>
        <v>5480000</v>
      </c>
    </row>
    <row r="662" spans="1:9" ht="45">
      <c r="A662" s="13" t="s">
        <v>464</v>
      </c>
      <c r="B662" s="14" t="s">
        <v>553</v>
      </c>
      <c r="C662" s="14" t="s">
        <v>571</v>
      </c>
      <c r="D662" s="14" t="s">
        <v>713</v>
      </c>
      <c r="E662" s="14" t="s">
        <v>465</v>
      </c>
      <c r="F662" s="121">
        <f>F663+F664</f>
        <v>5480000</v>
      </c>
      <c r="G662" s="121">
        <f t="shared" si="40"/>
        <v>0</v>
      </c>
      <c r="H662" s="121">
        <f t="shared" si="39"/>
        <v>0</v>
      </c>
      <c r="I662" s="126">
        <f>I663+I664</f>
        <v>5480000</v>
      </c>
    </row>
    <row r="663" spans="1:9" ht="45">
      <c r="A663" s="13" t="s">
        <v>466</v>
      </c>
      <c r="B663" s="14" t="s">
        <v>553</v>
      </c>
      <c r="C663" s="14" t="s">
        <v>571</v>
      </c>
      <c r="D663" s="14" t="s">
        <v>713</v>
      </c>
      <c r="E663" s="14" t="s">
        <v>467</v>
      </c>
      <c r="F663" s="121">
        <v>2150000</v>
      </c>
      <c r="G663" s="121">
        <f t="shared" si="40"/>
        <v>0</v>
      </c>
      <c r="H663" s="121">
        <f t="shared" si="39"/>
        <v>0</v>
      </c>
      <c r="I663" s="126">
        <v>2150000</v>
      </c>
    </row>
    <row r="664" spans="1:9" ht="45">
      <c r="A664" s="13" t="s">
        <v>662</v>
      </c>
      <c r="B664" s="14" t="s">
        <v>553</v>
      </c>
      <c r="C664" s="14" t="s">
        <v>571</v>
      </c>
      <c r="D664" s="14" t="s">
        <v>713</v>
      </c>
      <c r="E664" s="14" t="s">
        <v>468</v>
      </c>
      <c r="F664" s="127">
        <v>3330000</v>
      </c>
      <c r="G664" s="121">
        <f t="shared" si="40"/>
        <v>0</v>
      </c>
      <c r="H664" s="121">
        <f t="shared" si="39"/>
        <v>0</v>
      </c>
      <c r="I664" s="126">
        <v>3330000</v>
      </c>
    </row>
    <row r="665" spans="1:9" ht="120">
      <c r="A665" s="15" t="s">
        <v>714</v>
      </c>
      <c r="B665" s="14" t="s">
        <v>553</v>
      </c>
      <c r="C665" s="14" t="s">
        <v>571</v>
      </c>
      <c r="D665" s="14" t="s">
        <v>715</v>
      </c>
      <c r="E665" s="14" t="s">
        <v>451</v>
      </c>
      <c r="F665" s="121">
        <f>F666+F670+F674</f>
        <v>48602700</v>
      </c>
      <c r="G665" s="121">
        <f t="shared" si="40"/>
        <v>0</v>
      </c>
      <c r="H665" s="121">
        <f t="shared" si="39"/>
        <v>0</v>
      </c>
      <c r="I665" s="126">
        <f>I666+I670+I674</f>
        <v>48602700</v>
      </c>
    </row>
    <row r="666" spans="1:9" ht="92.25" customHeight="1">
      <c r="A666" s="13" t="s">
        <v>656</v>
      </c>
      <c r="B666" s="14" t="s">
        <v>553</v>
      </c>
      <c r="C666" s="14" t="s">
        <v>571</v>
      </c>
      <c r="D666" s="14" t="s">
        <v>715</v>
      </c>
      <c r="E666" s="14" t="s">
        <v>456</v>
      </c>
      <c r="F666" s="121">
        <f>F667</f>
        <v>46801900</v>
      </c>
      <c r="G666" s="121">
        <f t="shared" si="40"/>
        <v>0</v>
      </c>
      <c r="H666" s="121">
        <f t="shared" si="39"/>
        <v>0</v>
      </c>
      <c r="I666" s="126">
        <f>I667</f>
        <v>46801900</v>
      </c>
    </row>
    <row r="667" spans="1:9" ht="45">
      <c r="A667" s="13" t="s">
        <v>457</v>
      </c>
      <c r="B667" s="14" t="s">
        <v>553</v>
      </c>
      <c r="C667" s="14" t="s">
        <v>571</v>
      </c>
      <c r="D667" s="14" t="s">
        <v>715</v>
      </c>
      <c r="E667" s="14" t="s">
        <v>458</v>
      </c>
      <c r="F667" s="121">
        <f>F668+F669</f>
        <v>46801900</v>
      </c>
      <c r="G667" s="121">
        <f t="shared" si="40"/>
        <v>0</v>
      </c>
      <c r="H667" s="121">
        <f t="shared" ref="H667:H730" si="41">G667/F667*100</f>
        <v>0</v>
      </c>
      <c r="I667" s="126">
        <f>I668+I669</f>
        <v>46801900</v>
      </c>
    </row>
    <row r="668" spans="1:9" ht="60">
      <c r="A668" s="13" t="s">
        <v>657</v>
      </c>
      <c r="B668" s="14" t="s">
        <v>553</v>
      </c>
      <c r="C668" s="14" t="s">
        <v>571</v>
      </c>
      <c r="D668" s="14" t="s">
        <v>715</v>
      </c>
      <c r="E668" s="14" t="s">
        <v>459</v>
      </c>
      <c r="F668" s="121">
        <v>46020500</v>
      </c>
      <c r="G668" s="121">
        <f t="shared" si="40"/>
        <v>0</v>
      </c>
      <c r="H668" s="121">
        <f t="shared" si="41"/>
        <v>0</v>
      </c>
      <c r="I668" s="126">
        <v>46020500</v>
      </c>
    </row>
    <row r="669" spans="1:9" ht="60">
      <c r="A669" s="13" t="s">
        <v>660</v>
      </c>
      <c r="B669" s="14" t="s">
        <v>553</v>
      </c>
      <c r="C669" s="14" t="s">
        <v>571</v>
      </c>
      <c r="D669" s="14" t="s">
        <v>715</v>
      </c>
      <c r="E669" s="14" t="s">
        <v>462</v>
      </c>
      <c r="F669" s="121">
        <v>781400</v>
      </c>
      <c r="G669" s="121">
        <f t="shared" si="40"/>
        <v>0</v>
      </c>
      <c r="H669" s="121">
        <f t="shared" si="41"/>
        <v>0</v>
      </c>
      <c r="I669" s="126">
        <v>781400</v>
      </c>
    </row>
    <row r="670" spans="1:9" ht="30.75" customHeight="1">
      <c r="A670" s="13" t="s">
        <v>661</v>
      </c>
      <c r="B670" s="14" t="s">
        <v>553</v>
      </c>
      <c r="C670" s="14" t="s">
        <v>571</v>
      </c>
      <c r="D670" s="14" t="s">
        <v>715</v>
      </c>
      <c r="E670" s="14" t="s">
        <v>463</v>
      </c>
      <c r="F670" s="121">
        <f>F671</f>
        <v>1795800</v>
      </c>
      <c r="G670" s="121">
        <f t="shared" si="40"/>
        <v>0</v>
      </c>
      <c r="H670" s="121">
        <f t="shared" si="41"/>
        <v>0</v>
      </c>
      <c r="I670" s="126">
        <f>I671</f>
        <v>1795800</v>
      </c>
    </row>
    <row r="671" spans="1:9" ht="45">
      <c r="A671" s="13" t="s">
        <v>464</v>
      </c>
      <c r="B671" s="14" t="s">
        <v>553</v>
      </c>
      <c r="C671" s="14" t="s">
        <v>571</v>
      </c>
      <c r="D671" s="14" t="s">
        <v>715</v>
      </c>
      <c r="E671" s="14" t="s">
        <v>465</v>
      </c>
      <c r="F671" s="121">
        <f>F672+F673</f>
        <v>1795800</v>
      </c>
      <c r="G671" s="121">
        <f t="shared" si="40"/>
        <v>0</v>
      </c>
      <c r="H671" s="121">
        <f t="shared" si="41"/>
        <v>0</v>
      </c>
      <c r="I671" s="126">
        <f>I672+I673</f>
        <v>1795800</v>
      </c>
    </row>
    <row r="672" spans="1:9" ht="45">
      <c r="A672" s="13" t="s">
        <v>466</v>
      </c>
      <c r="B672" s="14" t="s">
        <v>553</v>
      </c>
      <c r="C672" s="14" t="s">
        <v>571</v>
      </c>
      <c r="D672" s="14" t="s">
        <v>715</v>
      </c>
      <c r="E672" s="14" t="s">
        <v>467</v>
      </c>
      <c r="F672" s="121">
        <v>1293800</v>
      </c>
      <c r="G672" s="121">
        <f t="shared" si="40"/>
        <v>0</v>
      </c>
      <c r="H672" s="121">
        <f t="shared" si="41"/>
        <v>0</v>
      </c>
      <c r="I672" s="126">
        <v>1293800</v>
      </c>
    </row>
    <row r="673" spans="1:9" ht="45">
      <c r="A673" s="13" t="s">
        <v>662</v>
      </c>
      <c r="B673" s="14" t="s">
        <v>553</v>
      </c>
      <c r="C673" s="14" t="s">
        <v>571</v>
      </c>
      <c r="D673" s="14" t="s">
        <v>715</v>
      </c>
      <c r="E673" s="14" t="s">
        <v>468</v>
      </c>
      <c r="F673" s="121">
        <v>502000</v>
      </c>
      <c r="G673" s="121">
        <f t="shared" si="40"/>
        <v>0</v>
      </c>
      <c r="H673" s="121">
        <f t="shared" si="41"/>
        <v>0</v>
      </c>
      <c r="I673" s="126">
        <v>502000</v>
      </c>
    </row>
    <row r="674" spans="1:9">
      <c r="A674" s="13" t="s">
        <v>476</v>
      </c>
      <c r="B674" s="14" t="s">
        <v>553</v>
      </c>
      <c r="C674" s="14" t="s">
        <v>571</v>
      </c>
      <c r="D674" s="14" t="s">
        <v>715</v>
      </c>
      <c r="E674" s="14" t="s">
        <v>477</v>
      </c>
      <c r="F674" s="121">
        <f>F675</f>
        <v>5000</v>
      </c>
      <c r="G674" s="121">
        <f t="shared" si="40"/>
        <v>0</v>
      </c>
      <c r="H674" s="121">
        <f t="shared" si="41"/>
        <v>0</v>
      </c>
      <c r="I674" s="126">
        <f>I675</f>
        <v>5000</v>
      </c>
    </row>
    <row r="675" spans="1:9" ht="15" customHeight="1">
      <c r="A675" s="13" t="s">
        <v>478</v>
      </c>
      <c r="B675" s="14" t="s">
        <v>553</v>
      </c>
      <c r="C675" s="14" t="s">
        <v>571</v>
      </c>
      <c r="D675" s="14" t="s">
        <v>715</v>
      </c>
      <c r="E675" s="14" t="s">
        <v>479</v>
      </c>
      <c r="F675" s="121">
        <f>F676</f>
        <v>5000</v>
      </c>
      <c r="G675" s="121">
        <f t="shared" si="40"/>
        <v>0</v>
      </c>
      <c r="H675" s="121">
        <f t="shared" si="41"/>
        <v>0</v>
      </c>
      <c r="I675" s="126">
        <f>I676</f>
        <v>5000</v>
      </c>
    </row>
    <row r="676" spans="1:9" ht="30">
      <c r="A676" s="13" t="s">
        <v>665</v>
      </c>
      <c r="B676" s="14" t="s">
        <v>553</v>
      </c>
      <c r="C676" s="14" t="s">
        <v>571</v>
      </c>
      <c r="D676" s="14" t="s">
        <v>715</v>
      </c>
      <c r="E676" s="14" t="s">
        <v>480</v>
      </c>
      <c r="F676" s="121">
        <v>5000</v>
      </c>
      <c r="G676" s="121">
        <f t="shared" si="40"/>
        <v>0</v>
      </c>
      <c r="H676" s="121">
        <f t="shared" si="41"/>
        <v>0</v>
      </c>
      <c r="I676" s="126">
        <v>5000</v>
      </c>
    </row>
    <row r="677" spans="1:9" ht="120">
      <c r="A677" s="13" t="s">
        <v>279</v>
      </c>
      <c r="B677" s="14" t="s">
        <v>553</v>
      </c>
      <c r="C677" s="14" t="s">
        <v>571</v>
      </c>
      <c r="D677" s="14" t="s">
        <v>56</v>
      </c>
      <c r="E677" s="14"/>
      <c r="F677" s="127">
        <f>F678</f>
        <v>180000</v>
      </c>
      <c r="G677" s="121">
        <f t="shared" si="40"/>
        <v>0</v>
      </c>
      <c r="H677" s="121"/>
      <c r="I677" s="126">
        <f>I678</f>
        <v>180000</v>
      </c>
    </row>
    <row r="678" spans="1:9" ht="28.5" customHeight="1">
      <c r="A678" s="13" t="s">
        <v>661</v>
      </c>
      <c r="B678" s="14" t="s">
        <v>553</v>
      </c>
      <c r="C678" s="14" t="s">
        <v>571</v>
      </c>
      <c r="D678" s="14" t="s">
        <v>56</v>
      </c>
      <c r="E678" s="14" t="s">
        <v>463</v>
      </c>
      <c r="F678" s="121">
        <f>F679</f>
        <v>180000</v>
      </c>
      <c r="G678" s="121">
        <f t="shared" si="40"/>
        <v>0</v>
      </c>
      <c r="H678" s="121"/>
      <c r="I678" s="126">
        <f>I679</f>
        <v>180000</v>
      </c>
    </row>
    <row r="679" spans="1:9" ht="45">
      <c r="A679" s="13" t="s">
        <v>464</v>
      </c>
      <c r="B679" s="14" t="s">
        <v>553</v>
      </c>
      <c r="C679" s="14" t="s">
        <v>571</v>
      </c>
      <c r="D679" s="14" t="s">
        <v>56</v>
      </c>
      <c r="E679" s="14" t="s">
        <v>465</v>
      </c>
      <c r="F679" s="121">
        <f>F680</f>
        <v>180000</v>
      </c>
      <c r="G679" s="121">
        <f t="shared" si="40"/>
        <v>0</v>
      </c>
      <c r="H679" s="121"/>
      <c r="I679" s="126">
        <f>I680</f>
        <v>180000</v>
      </c>
    </row>
    <row r="680" spans="1:9" ht="45">
      <c r="A680" s="13" t="s">
        <v>466</v>
      </c>
      <c r="B680" s="14" t="s">
        <v>553</v>
      </c>
      <c r="C680" s="14" t="s">
        <v>571</v>
      </c>
      <c r="D680" s="14" t="s">
        <v>56</v>
      </c>
      <c r="E680" s="14" t="s">
        <v>467</v>
      </c>
      <c r="F680" s="121">
        <v>180000</v>
      </c>
      <c r="G680" s="121">
        <f t="shared" si="40"/>
        <v>0</v>
      </c>
      <c r="H680" s="121"/>
      <c r="I680" s="126">
        <v>180000</v>
      </c>
    </row>
    <row r="681" spans="1:9" ht="60">
      <c r="A681" s="13" t="s">
        <v>59</v>
      </c>
      <c r="B681" s="14" t="s">
        <v>553</v>
      </c>
      <c r="C681" s="14" t="s">
        <v>571</v>
      </c>
      <c r="D681" s="14" t="s">
        <v>60</v>
      </c>
      <c r="E681" s="14" t="s">
        <v>451</v>
      </c>
      <c r="F681" s="121">
        <f>F682</f>
        <v>2420000</v>
      </c>
      <c r="G681" s="121">
        <f t="shared" si="40"/>
        <v>440000</v>
      </c>
      <c r="H681" s="121">
        <f t="shared" si="41"/>
        <v>18.181818181818183</v>
      </c>
      <c r="I681" s="126">
        <f>I682</f>
        <v>2860000</v>
      </c>
    </row>
    <row r="682" spans="1:9" ht="120">
      <c r="A682" s="13" t="s">
        <v>716</v>
      </c>
      <c r="B682" s="14" t="s">
        <v>553</v>
      </c>
      <c r="C682" s="14" t="s">
        <v>571</v>
      </c>
      <c r="D682" s="14" t="s">
        <v>717</v>
      </c>
      <c r="E682" s="14" t="s">
        <v>451</v>
      </c>
      <c r="F682" s="121">
        <f>F683+F687</f>
        <v>2420000</v>
      </c>
      <c r="G682" s="121">
        <f t="shared" si="40"/>
        <v>440000</v>
      </c>
      <c r="H682" s="121">
        <f t="shared" si="41"/>
        <v>18.181818181818183</v>
      </c>
      <c r="I682" s="126">
        <f>I683+I687</f>
        <v>2860000</v>
      </c>
    </row>
    <row r="683" spans="1:9" ht="120" customHeight="1">
      <c r="A683" s="15" t="s">
        <v>718</v>
      </c>
      <c r="B683" s="14" t="s">
        <v>553</v>
      </c>
      <c r="C683" s="14" t="s">
        <v>571</v>
      </c>
      <c r="D683" s="14" t="s">
        <v>719</v>
      </c>
      <c r="E683" s="14" t="s">
        <v>451</v>
      </c>
      <c r="F683" s="121">
        <f>F684</f>
        <v>20000</v>
      </c>
      <c r="G683" s="121">
        <f t="shared" si="40"/>
        <v>40000</v>
      </c>
      <c r="H683" s="121">
        <f t="shared" si="41"/>
        <v>200</v>
      </c>
      <c r="I683" s="126">
        <f>I684</f>
        <v>60000</v>
      </c>
    </row>
    <row r="684" spans="1:9" ht="30">
      <c r="A684" s="13" t="s">
        <v>469</v>
      </c>
      <c r="B684" s="14" t="s">
        <v>553</v>
      </c>
      <c r="C684" s="14" t="s">
        <v>571</v>
      </c>
      <c r="D684" s="14" t="s">
        <v>719</v>
      </c>
      <c r="E684" s="14" t="s">
        <v>470</v>
      </c>
      <c r="F684" s="121">
        <f>F685</f>
        <v>20000</v>
      </c>
      <c r="G684" s="121">
        <f t="shared" si="40"/>
        <v>40000</v>
      </c>
      <c r="H684" s="121">
        <f t="shared" si="41"/>
        <v>200</v>
      </c>
      <c r="I684" s="126">
        <f>I685</f>
        <v>60000</v>
      </c>
    </row>
    <row r="685" spans="1:9" ht="45">
      <c r="A685" s="13" t="s">
        <v>471</v>
      </c>
      <c r="B685" s="14" t="s">
        <v>553</v>
      </c>
      <c r="C685" s="14" t="s">
        <v>571</v>
      </c>
      <c r="D685" s="14" t="s">
        <v>719</v>
      </c>
      <c r="E685" s="14" t="s">
        <v>472</v>
      </c>
      <c r="F685" s="121">
        <f>F686</f>
        <v>20000</v>
      </c>
      <c r="G685" s="121">
        <f t="shared" si="40"/>
        <v>40000</v>
      </c>
      <c r="H685" s="121">
        <f t="shared" si="41"/>
        <v>200</v>
      </c>
      <c r="I685" s="126">
        <f>I686</f>
        <v>60000</v>
      </c>
    </row>
    <row r="686" spans="1:9" ht="44.25" customHeight="1">
      <c r="A686" s="13" t="s">
        <v>663</v>
      </c>
      <c r="B686" s="14" t="s">
        <v>553</v>
      </c>
      <c r="C686" s="14" t="s">
        <v>571</v>
      </c>
      <c r="D686" s="14" t="s">
        <v>719</v>
      </c>
      <c r="E686" s="14" t="s">
        <v>473</v>
      </c>
      <c r="F686" s="121">
        <v>20000</v>
      </c>
      <c r="G686" s="121">
        <f t="shared" si="40"/>
        <v>40000</v>
      </c>
      <c r="H686" s="121">
        <f t="shared" si="41"/>
        <v>200</v>
      </c>
      <c r="I686" s="126">
        <v>60000</v>
      </c>
    </row>
    <row r="687" spans="1:9" ht="210">
      <c r="A687" s="15" t="s">
        <v>720</v>
      </c>
      <c r="B687" s="14" t="s">
        <v>553</v>
      </c>
      <c r="C687" s="14" t="s">
        <v>571</v>
      </c>
      <c r="D687" s="14" t="s">
        <v>721</v>
      </c>
      <c r="E687" s="14" t="s">
        <v>451</v>
      </c>
      <c r="F687" s="121">
        <f>F688</f>
        <v>2400000</v>
      </c>
      <c r="G687" s="121">
        <f t="shared" si="40"/>
        <v>400000</v>
      </c>
      <c r="H687" s="121">
        <f t="shared" si="41"/>
        <v>16.666666666666664</v>
      </c>
      <c r="I687" s="126">
        <f>I688</f>
        <v>2800000</v>
      </c>
    </row>
    <row r="688" spans="1:9" ht="30">
      <c r="A688" s="13" t="s">
        <v>469</v>
      </c>
      <c r="B688" s="14" t="s">
        <v>553</v>
      </c>
      <c r="C688" s="14" t="s">
        <v>571</v>
      </c>
      <c r="D688" s="14" t="s">
        <v>721</v>
      </c>
      <c r="E688" s="14" t="s">
        <v>470</v>
      </c>
      <c r="F688" s="121">
        <f>F689</f>
        <v>2400000</v>
      </c>
      <c r="G688" s="121">
        <f t="shared" si="40"/>
        <v>400000</v>
      </c>
      <c r="H688" s="121">
        <f t="shared" si="41"/>
        <v>16.666666666666664</v>
      </c>
      <c r="I688" s="126">
        <f>I689</f>
        <v>2800000</v>
      </c>
    </row>
    <row r="689" spans="1:9" ht="45">
      <c r="A689" s="13" t="s">
        <v>471</v>
      </c>
      <c r="B689" s="14" t="s">
        <v>553</v>
      </c>
      <c r="C689" s="14" t="s">
        <v>571</v>
      </c>
      <c r="D689" s="14" t="s">
        <v>721</v>
      </c>
      <c r="E689" s="14" t="s">
        <v>472</v>
      </c>
      <c r="F689" s="121">
        <f>F690</f>
        <v>2400000</v>
      </c>
      <c r="G689" s="121">
        <f t="shared" si="40"/>
        <v>400000</v>
      </c>
      <c r="H689" s="121">
        <f t="shared" si="41"/>
        <v>16.666666666666664</v>
      </c>
      <c r="I689" s="126">
        <f>I690</f>
        <v>2800000</v>
      </c>
    </row>
    <row r="690" spans="1:9" ht="45" customHeight="1">
      <c r="A690" s="13" t="s">
        <v>663</v>
      </c>
      <c r="B690" s="14" t="s">
        <v>553</v>
      </c>
      <c r="C690" s="14" t="s">
        <v>571</v>
      </c>
      <c r="D690" s="14" t="s">
        <v>721</v>
      </c>
      <c r="E690" s="14" t="s">
        <v>473</v>
      </c>
      <c r="F690" s="121">
        <v>2400000</v>
      </c>
      <c r="G690" s="121">
        <f t="shared" si="40"/>
        <v>400000</v>
      </c>
      <c r="H690" s="121">
        <f t="shared" si="41"/>
        <v>16.666666666666664</v>
      </c>
      <c r="I690" s="126">
        <v>2800000</v>
      </c>
    </row>
    <row r="691" spans="1:9" ht="60">
      <c r="A691" s="13" t="s">
        <v>674</v>
      </c>
      <c r="B691" s="14" t="s">
        <v>553</v>
      </c>
      <c r="C691" s="14" t="s">
        <v>571</v>
      </c>
      <c r="D691" s="14" t="s">
        <v>675</v>
      </c>
      <c r="E691" s="14" t="s">
        <v>451</v>
      </c>
      <c r="F691" s="121">
        <f>F692</f>
        <v>95000</v>
      </c>
      <c r="G691" s="121">
        <f t="shared" si="40"/>
        <v>0</v>
      </c>
      <c r="H691" s="121">
        <f t="shared" si="41"/>
        <v>0</v>
      </c>
      <c r="I691" s="126">
        <f>I692</f>
        <v>95000</v>
      </c>
    </row>
    <row r="692" spans="1:9" ht="90">
      <c r="A692" s="13" t="s">
        <v>676</v>
      </c>
      <c r="B692" s="14" t="s">
        <v>553</v>
      </c>
      <c r="C692" s="14" t="s">
        <v>571</v>
      </c>
      <c r="D692" s="14" t="s">
        <v>677</v>
      </c>
      <c r="E692" s="14" t="s">
        <v>451</v>
      </c>
      <c r="F692" s="121">
        <f>F693</f>
        <v>95000</v>
      </c>
      <c r="G692" s="121">
        <f t="shared" si="40"/>
        <v>0</v>
      </c>
      <c r="H692" s="121">
        <f t="shared" si="41"/>
        <v>0</v>
      </c>
      <c r="I692" s="126">
        <f>I693</f>
        <v>95000</v>
      </c>
    </row>
    <row r="693" spans="1:9" ht="120">
      <c r="A693" s="13" t="s">
        <v>678</v>
      </c>
      <c r="B693" s="14" t="s">
        <v>553</v>
      </c>
      <c r="C693" s="14" t="s">
        <v>571</v>
      </c>
      <c r="D693" s="14" t="s">
        <v>679</v>
      </c>
      <c r="E693" s="14" t="s">
        <v>451</v>
      </c>
      <c r="F693" s="121">
        <f>F694</f>
        <v>95000</v>
      </c>
      <c r="G693" s="121">
        <f t="shared" si="40"/>
        <v>0</v>
      </c>
      <c r="H693" s="121">
        <f t="shared" si="41"/>
        <v>0</v>
      </c>
      <c r="I693" s="126">
        <f>I694</f>
        <v>95000</v>
      </c>
    </row>
    <row r="694" spans="1:9" ht="30.75" customHeight="1">
      <c r="A694" s="13" t="s">
        <v>661</v>
      </c>
      <c r="B694" s="14" t="s">
        <v>553</v>
      </c>
      <c r="C694" s="14" t="s">
        <v>571</v>
      </c>
      <c r="D694" s="14" t="s">
        <v>679</v>
      </c>
      <c r="E694" s="14" t="s">
        <v>463</v>
      </c>
      <c r="F694" s="121">
        <f>F695</f>
        <v>95000</v>
      </c>
      <c r="G694" s="121">
        <f t="shared" si="40"/>
        <v>0</v>
      </c>
      <c r="H694" s="121">
        <f t="shared" si="41"/>
        <v>0</v>
      </c>
      <c r="I694" s="126">
        <f>I695</f>
        <v>95000</v>
      </c>
    </row>
    <row r="695" spans="1:9" ht="45">
      <c r="A695" s="13" t="s">
        <v>464</v>
      </c>
      <c r="B695" s="14" t="s">
        <v>553</v>
      </c>
      <c r="C695" s="14" t="s">
        <v>571</v>
      </c>
      <c r="D695" s="14" t="s">
        <v>679</v>
      </c>
      <c r="E695" s="14" t="s">
        <v>465</v>
      </c>
      <c r="F695" s="121">
        <f>F696</f>
        <v>95000</v>
      </c>
      <c r="G695" s="121">
        <f t="shared" si="40"/>
        <v>0</v>
      </c>
      <c r="H695" s="121">
        <f t="shared" si="41"/>
        <v>0</v>
      </c>
      <c r="I695" s="126">
        <f>I696</f>
        <v>95000</v>
      </c>
    </row>
    <row r="696" spans="1:9" ht="45">
      <c r="A696" s="13" t="s">
        <v>662</v>
      </c>
      <c r="B696" s="14" t="s">
        <v>553</v>
      </c>
      <c r="C696" s="14" t="s">
        <v>571</v>
      </c>
      <c r="D696" s="14" t="s">
        <v>679</v>
      </c>
      <c r="E696" s="14" t="s">
        <v>468</v>
      </c>
      <c r="F696" s="121">
        <v>95000</v>
      </c>
      <c r="G696" s="121">
        <f t="shared" si="40"/>
        <v>0</v>
      </c>
      <c r="H696" s="121">
        <f t="shared" si="41"/>
        <v>0</v>
      </c>
      <c r="I696" s="126">
        <v>95000</v>
      </c>
    </row>
    <row r="697" spans="1:9" ht="90">
      <c r="A697" s="13" t="s">
        <v>680</v>
      </c>
      <c r="B697" s="14" t="s">
        <v>553</v>
      </c>
      <c r="C697" s="14" t="s">
        <v>571</v>
      </c>
      <c r="D697" s="14" t="s">
        <v>681</v>
      </c>
      <c r="E697" s="14" t="s">
        <v>451</v>
      </c>
      <c r="F697" s="121">
        <f>F698</f>
        <v>42000</v>
      </c>
      <c r="G697" s="121">
        <f t="shared" si="40"/>
        <v>0</v>
      </c>
      <c r="H697" s="121">
        <f t="shared" si="41"/>
        <v>0</v>
      </c>
      <c r="I697" s="126">
        <f>I698</f>
        <v>42000</v>
      </c>
    </row>
    <row r="698" spans="1:9" ht="120.75" customHeight="1">
      <c r="A698" s="13" t="s">
        <v>682</v>
      </c>
      <c r="B698" s="14" t="s">
        <v>553</v>
      </c>
      <c r="C698" s="14" t="s">
        <v>571</v>
      </c>
      <c r="D698" s="14" t="s">
        <v>683</v>
      </c>
      <c r="E698" s="14" t="s">
        <v>451</v>
      </c>
      <c r="F698" s="121">
        <f>F699</f>
        <v>42000</v>
      </c>
      <c r="G698" s="121">
        <f t="shared" si="40"/>
        <v>0</v>
      </c>
      <c r="H698" s="121">
        <f t="shared" si="41"/>
        <v>0</v>
      </c>
      <c r="I698" s="126">
        <f>I699</f>
        <v>42000</v>
      </c>
    </row>
    <row r="699" spans="1:9" ht="134.25" customHeight="1">
      <c r="A699" s="15" t="s">
        <v>684</v>
      </c>
      <c r="B699" s="14" t="s">
        <v>553</v>
      </c>
      <c r="C699" s="14" t="s">
        <v>571</v>
      </c>
      <c r="D699" s="14" t="s">
        <v>685</v>
      </c>
      <c r="E699" s="14" t="s">
        <v>451</v>
      </c>
      <c r="F699" s="121">
        <f>F700</f>
        <v>42000</v>
      </c>
      <c r="G699" s="121">
        <f t="shared" si="40"/>
        <v>0</v>
      </c>
      <c r="H699" s="121">
        <f t="shared" si="41"/>
        <v>0</v>
      </c>
      <c r="I699" s="126">
        <f>I700</f>
        <v>42000</v>
      </c>
    </row>
    <row r="700" spans="1:9" ht="28.5" customHeight="1">
      <c r="A700" s="13" t="s">
        <v>661</v>
      </c>
      <c r="B700" s="14" t="s">
        <v>553</v>
      </c>
      <c r="C700" s="14" t="s">
        <v>571</v>
      </c>
      <c r="D700" s="14" t="s">
        <v>685</v>
      </c>
      <c r="E700" s="14" t="s">
        <v>463</v>
      </c>
      <c r="F700" s="121">
        <f>F701</f>
        <v>42000</v>
      </c>
      <c r="G700" s="121">
        <f t="shared" si="40"/>
        <v>0</v>
      </c>
      <c r="H700" s="121">
        <f t="shared" si="41"/>
        <v>0</v>
      </c>
      <c r="I700" s="126">
        <f>I701</f>
        <v>42000</v>
      </c>
    </row>
    <row r="701" spans="1:9" ht="45">
      <c r="A701" s="13" t="s">
        <v>464</v>
      </c>
      <c r="B701" s="14" t="s">
        <v>553</v>
      </c>
      <c r="C701" s="14" t="s">
        <v>571</v>
      </c>
      <c r="D701" s="14" t="s">
        <v>685</v>
      </c>
      <c r="E701" s="14" t="s">
        <v>465</v>
      </c>
      <c r="F701" s="121">
        <f>F702</f>
        <v>42000</v>
      </c>
      <c r="G701" s="121">
        <f t="shared" si="40"/>
        <v>0</v>
      </c>
      <c r="H701" s="121">
        <f t="shared" si="41"/>
        <v>0</v>
      </c>
      <c r="I701" s="126">
        <f>I702</f>
        <v>42000</v>
      </c>
    </row>
    <row r="702" spans="1:9" ht="45">
      <c r="A702" s="13" t="s">
        <v>662</v>
      </c>
      <c r="B702" s="14" t="s">
        <v>553</v>
      </c>
      <c r="C702" s="14" t="s">
        <v>571</v>
      </c>
      <c r="D702" s="14" t="s">
        <v>685</v>
      </c>
      <c r="E702" s="14" t="s">
        <v>468</v>
      </c>
      <c r="F702" s="121">
        <v>42000</v>
      </c>
      <c r="G702" s="121">
        <f t="shared" si="40"/>
        <v>0</v>
      </c>
      <c r="H702" s="121">
        <f t="shared" si="41"/>
        <v>0</v>
      </c>
      <c r="I702" s="126">
        <v>42000</v>
      </c>
    </row>
    <row r="703" spans="1:9">
      <c r="A703" s="13" t="s">
        <v>652</v>
      </c>
      <c r="B703" s="14" t="s">
        <v>553</v>
      </c>
      <c r="C703" s="14" t="s">
        <v>571</v>
      </c>
      <c r="D703" s="14" t="s">
        <v>653</v>
      </c>
      <c r="E703" s="14"/>
      <c r="F703" s="121">
        <f>F704</f>
        <v>853966</v>
      </c>
      <c r="G703" s="121">
        <f t="shared" si="40"/>
        <v>0</v>
      </c>
      <c r="H703" s="121"/>
      <c r="I703" s="126">
        <f>I704</f>
        <v>853966</v>
      </c>
    </row>
    <row r="704" spans="1:9" ht="30">
      <c r="A704" s="13" t="s">
        <v>617</v>
      </c>
      <c r="B704" s="14" t="s">
        <v>553</v>
      </c>
      <c r="C704" s="14" t="s">
        <v>571</v>
      </c>
      <c r="D704" s="14" t="s">
        <v>654</v>
      </c>
      <c r="E704" s="14"/>
      <c r="F704" s="121">
        <f>F705</f>
        <v>853966</v>
      </c>
      <c r="G704" s="121">
        <f t="shared" si="40"/>
        <v>0</v>
      </c>
      <c r="H704" s="121"/>
      <c r="I704" s="126">
        <f>I705</f>
        <v>853966</v>
      </c>
    </row>
    <row r="705" spans="1:9" ht="90">
      <c r="A705" s="13" t="s">
        <v>280</v>
      </c>
      <c r="B705" s="14" t="s">
        <v>553</v>
      </c>
      <c r="C705" s="14" t="s">
        <v>571</v>
      </c>
      <c r="D705" s="14" t="s">
        <v>19</v>
      </c>
      <c r="E705" s="14"/>
      <c r="F705" s="121">
        <f>F706</f>
        <v>853966</v>
      </c>
      <c r="G705" s="121">
        <f t="shared" si="40"/>
        <v>0</v>
      </c>
      <c r="H705" s="121"/>
      <c r="I705" s="126">
        <f>I706</f>
        <v>853966</v>
      </c>
    </row>
    <row r="706" spans="1:9" ht="28.5" customHeight="1">
      <c r="A706" s="13" t="s">
        <v>661</v>
      </c>
      <c r="B706" s="14" t="s">
        <v>553</v>
      </c>
      <c r="C706" s="14" t="s">
        <v>571</v>
      </c>
      <c r="D706" s="14" t="s">
        <v>19</v>
      </c>
      <c r="E706" s="14" t="s">
        <v>463</v>
      </c>
      <c r="F706" s="121">
        <f>F707</f>
        <v>853966</v>
      </c>
      <c r="G706" s="121">
        <f t="shared" si="40"/>
        <v>0</v>
      </c>
      <c r="H706" s="121"/>
      <c r="I706" s="126">
        <f>I707</f>
        <v>853966</v>
      </c>
    </row>
    <row r="707" spans="1:9" ht="45">
      <c r="A707" s="13" t="s">
        <v>464</v>
      </c>
      <c r="B707" s="14" t="s">
        <v>553</v>
      </c>
      <c r="C707" s="14" t="s">
        <v>571</v>
      </c>
      <c r="D707" s="14" t="s">
        <v>19</v>
      </c>
      <c r="E707" s="14" t="s">
        <v>465</v>
      </c>
      <c r="F707" s="121">
        <f>F708</f>
        <v>853966</v>
      </c>
      <c r="G707" s="121">
        <f t="shared" si="40"/>
        <v>0</v>
      </c>
      <c r="H707" s="121"/>
      <c r="I707" s="126">
        <f>I708</f>
        <v>853966</v>
      </c>
    </row>
    <row r="708" spans="1:9" ht="45">
      <c r="A708" s="13" t="s">
        <v>662</v>
      </c>
      <c r="B708" s="14" t="s">
        <v>553</v>
      </c>
      <c r="C708" s="14" t="s">
        <v>571</v>
      </c>
      <c r="D708" s="14" t="s">
        <v>19</v>
      </c>
      <c r="E708" s="14" t="s">
        <v>468</v>
      </c>
      <c r="F708" s="121">
        <v>853966</v>
      </c>
      <c r="G708" s="121">
        <f t="shared" si="40"/>
        <v>0</v>
      </c>
      <c r="H708" s="121"/>
      <c r="I708" s="126">
        <v>853966</v>
      </c>
    </row>
    <row r="709" spans="1:9">
      <c r="A709" s="13" t="s">
        <v>508</v>
      </c>
      <c r="B709" s="14" t="s">
        <v>553</v>
      </c>
      <c r="C709" s="14" t="s">
        <v>509</v>
      </c>
      <c r="D709" s="14" t="s">
        <v>451</v>
      </c>
      <c r="E709" s="14" t="s">
        <v>451</v>
      </c>
      <c r="F709" s="121">
        <f>F710+F721</f>
        <v>43245523</v>
      </c>
      <c r="G709" s="121">
        <f t="shared" si="40"/>
        <v>0</v>
      </c>
      <c r="H709" s="121">
        <f t="shared" si="41"/>
        <v>0</v>
      </c>
      <c r="I709" s="126">
        <f>I710+I721</f>
        <v>43245523</v>
      </c>
    </row>
    <row r="710" spans="1:9">
      <c r="A710" s="13" t="s">
        <v>515</v>
      </c>
      <c r="B710" s="14" t="s">
        <v>553</v>
      </c>
      <c r="C710" s="14" t="s">
        <v>516</v>
      </c>
      <c r="D710" s="14" t="s">
        <v>451</v>
      </c>
      <c r="E710" s="14" t="s">
        <v>451</v>
      </c>
      <c r="F710" s="121">
        <f>F711</f>
        <v>1400523</v>
      </c>
      <c r="G710" s="121">
        <f t="shared" si="40"/>
        <v>0</v>
      </c>
      <c r="H710" s="121">
        <f t="shared" si="41"/>
        <v>0</v>
      </c>
      <c r="I710" s="126">
        <f>I711</f>
        <v>1400523</v>
      </c>
    </row>
    <row r="711" spans="1:9" ht="60">
      <c r="A711" s="13" t="s">
        <v>59</v>
      </c>
      <c r="B711" s="14" t="s">
        <v>553</v>
      </c>
      <c r="C711" s="14" t="s">
        <v>516</v>
      </c>
      <c r="D711" s="14" t="s">
        <v>60</v>
      </c>
      <c r="E711" s="14" t="s">
        <v>451</v>
      </c>
      <c r="F711" s="121">
        <f>F712</f>
        <v>1400523</v>
      </c>
      <c r="G711" s="121">
        <f t="shared" si="40"/>
        <v>0</v>
      </c>
      <c r="H711" s="121">
        <f t="shared" si="41"/>
        <v>0</v>
      </c>
      <c r="I711" s="126">
        <f>I712</f>
        <v>1400523</v>
      </c>
    </row>
    <row r="712" spans="1:9" ht="120">
      <c r="A712" s="13" t="s">
        <v>716</v>
      </c>
      <c r="B712" s="14" t="s">
        <v>553</v>
      </c>
      <c r="C712" s="14" t="s">
        <v>516</v>
      </c>
      <c r="D712" s="14" t="s">
        <v>717</v>
      </c>
      <c r="E712" s="14" t="s">
        <v>451</v>
      </c>
      <c r="F712" s="121">
        <f>F713+F717</f>
        <v>1400523</v>
      </c>
      <c r="G712" s="121">
        <f t="shared" si="40"/>
        <v>0</v>
      </c>
      <c r="H712" s="121">
        <f t="shared" si="41"/>
        <v>0</v>
      </c>
      <c r="I712" s="126">
        <f>I713+I717</f>
        <v>1400523</v>
      </c>
    </row>
    <row r="713" spans="1:9" ht="119.25" customHeight="1">
      <c r="A713" s="15" t="s">
        <v>718</v>
      </c>
      <c r="B713" s="14" t="s">
        <v>553</v>
      </c>
      <c r="C713" s="14" t="s">
        <v>516</v>
      </c>
      <c r="D713" s="14" t="s">
        <v>719</v>
      </c>
      <c r="E713" s="14" t="s">
        <v>451</v>
      </c>
      <c r="F713" s="121">
        <f>F714</f>
        <v>610523</v>
      </c>
      <c r="G713" s="121">
        <f t="shared" si="40"/>
        <v>0</v>
      </c>
      <c r="H713" s="121">
        <f t="shared" si="41"/>
        <v>0</v>
      </c>
      <c r="I713" s="126">
        <f>I714</f>
        <v>610523</v>
      </c>
    </row>
    <row r="714" spans="1:9" ht="30">
      <c r="A714" s="13" t="s">
        <v>469</v>
      </c>
      <c r="B714" s="14" t="s">
        <v>553</v>
      </c>
      <c r="C714" s="14" t="s">
        <v>516</v>
      </c>
      <c r="D714" s="14" t="s">
        <v>719</v>
      </c>
      <c r="E714" s="14" t="s">
        <v>470</v>
      </c>
      <c r="F714" s="121">
        <f>F715</f>
        <v>610523</v>
      </c>
      <c r="G714" s="121">
        <f t="shared" si="40"/>
        <v>0</v>
      </c>
      <c r="H714" s="121">
        <f t="shared" si="41"/>
        <v>0</v>
      </c>
      <c r="I714" s="126">
        <f>I715</f>
        <v>610523</v>
      </c>
    </row>
    <row r="715" spans="1:9" ht="45">
      <c r="A715" s="13" t="s">
        <v>471</v>
      </c>
      <c r="B715" s="14" t="s">
        <v>553</v>
      </c>
      <c r="C715" s="14" t="s">
        <v>516</v>
      </c>
      <c r="D715" s="14" t="s">
        <v>719</v>
      </c>
      <c r="E715" s="14" t="s">
        <v>472</v>
      </c>
      <c r="F715" s="121">
        <f>F716</f>
        <v>610523</v>
      </c>
      <c r="G715" s="121">
        <f t="shared" si="40"/>
        <v>0</v>
      </c>
      <c r="H715" s="121">
        <f t="shared" si="41"/>
        <v>0</v>
      </c>
      <c r="I715" s="126">
        <f>I716</f>
        <v>610523</v>
      </c>
    </row>
    <row r="716" spans="1:9" ht="30">
      <c r="A716" s="13" t="s">
        <v>546</v>
      </c>
      <c r="B716" s="14" t="s">
        <v>553</v>
      </c>
      <c r="C716" s="14" t="s">
        <v>516</v>
      </c>
      <c r="D716" s="14" t="s">
        <v>719</v>
      </c>
      <c r="E716" s="14" t="s">
        <v>545</v>
      </c>
      <c r="F716" s="121">
        <v>610523</v>
      </c>
      <c r="G716" s="121">
        <f t="shared" si="40"/>
        <v>0</v>
      </c>
      <c r="H716" s="121">
        <f t="shared" si="41"/>
        <v>0</v>
      </c>
      <c r="I716" s="126">
        <v>610523</v>
      </c>
    </row>
    <row r="717" spans="1:9" ht="210">
      <c r="A717" s="15" t="s">
        <v>722</v>
      </c>
      <c r="B717" s="14" t="s">
        <v>553</v>
      </c>
      <c r="C717" s="14" t="s">
        <v>516</v>
      </c>
      <c r="D717" s="14" t="s">
        <v>723</v>
      </c>
      <c r="E717" s="14" t="s">
        <v>451</v>
      </c>
      <c r="F717" s="121">
        <f>F718</f>
        <v>790000</v>
      </c>
      <c r="G717" s="121">
        <f t="shared" ref="G717:G780" si="42">I717-F717</f>
        <v>0</v>
      </c>
      <c r="H717" s="121">
        <f t="shared" si="41"/>
        <v>0</v>
      </c>
      <c r="I717" s="126">
        <f>I718</f>
        <v>790000</v>
      </c>
    </row>
    <row r="718" spans="1:9" ht="30">
      <c r="A718" s="13" t="s">
        <v>469</v>
      </c>
      <c r="B718" s="14" t="s">
        <v>553</v>
      </c>
      <c r="C718" s="14" t="s">
        <v>516</v>
      </c>
      <c r="D718" s="14" t="s">
        <v>723</v>
      </c>
      <c r="E718" s="14" t="s">
        <v>470</v>
      </c>
      <c r="F718" s="121">
        <f>F719</f>
        <v>790000</v>
      </c>
      <c r="G718" s="121">
        <f t="shared" si="42"/>
        <v>0</v>
      </c>
      <c r="H718" s="121">
        <f t="shared" si="41"/>
        <v>0</v>
      </c>
      <c r="I718" s="126">
        <f>I719</f>
        <v>790000</v>
      </c>
    </row>
    <row r="719" spans="1:9" ht="45">
      <c r="A719" s="13" t="s">
        <v>471</v>
      </c>
      <c r="B719" s="14" t="s">
        <v>553</v>
      </c>
      <c r="C719" s="14" t="s">
        <v>516</v>
      </c>
      <c r="D719" s="14" t="s">
        <v>723</v>
      </c>
      <c r="E719" s="14" t="s">
        <v>472</v>
      </c>
      <c r="F719" s="121">
        <f>F720</f>
        <v>790000</v>
      </c>
      <c r="G719" s="121">
        <f t="shared" si="42"/>
        <v>0</v>
      </c>
      <c r="H719" s="121">
        <f t="shared" si="41"/>
        <v>0</v>
      </c>
      <c r="I719" s="126">
        <f>I720</f>
        <v>790000</v>
      </c>
    </row>
    <row r="720" spans="1:9" ht="30">
      <c r="A720" s="13" t="s">
        <v>546</v>
      </c>
      <c r="B720" s="14" t="s">
        <v>553</v>
      </c>
      <c r="C720" s="14" t="s">
        <v>516</v>
      </c>
      <c r="D720" s="14" t="s">
        <v>723</v>
      </c>
      <c r="E720" s="14" t="s">
        <v>545</v>
      </c>
      <c r="F720" s="121">
        <v>790000</v>
      </c>
      <c r="G720" s="121">
        <f t="shared" si="42"/>
        <v>0</v>
      </c>
      <c r="H720" s="121">
        <f t="shared" si="41"/>
        <v>0</v>
      </c>
      <c r="I720" s="126">
        <v>790000</v>
      </c>
    </row>
    <row r="721" spans="1:9">
      <c r="A721" s="13" t="s">
        <v>547</v>
      </c>
      <c r="B721" s="14" t="s">
        <v>553</v>
      </c>
      <c r="C721" s="14" t="s">
        <v>548</v>
      </c>
      <c r="D721" s="14" t="s">
        <v>451</v>
      </c>
      <c r="E721" s="14" t="s">
        <v>451</v>
      </c>
      <c r="F721" s="121">
        <f t="shared" ref="F721:F726" si="43">F722</f>
        <v>41845000</v>
      </c>
      <c r="G721" s="121">
        <f t="shared" si="42"/>
        <v>0</v>
      </c>
      <c r="H721" s="121">
        <f t="shared" si="41"/>
        <v>0</v>
      </c>
      <c r="I721" s="126">
        <f t="shared" ref="I721:I726" si="44">I722</f>
        <v>41845000</v>
      </c>
    </row>
    <row r="722" spans="1:9" ht="60">
      <c r="A722" s="13" t="s">
        <v>79</v>
      </c>
      <c r="B722" s="14" t="s">
        <v>553</v>
      </c>
      <c r="C722" s="14" t="s">
        <v>548</v>
      </c>
      <c r="D722" s="14" t="s">
        <v>80</v>
      </c>
      <c r="E722" s="14" t="s">
        <v>451</v>
      </c>
      <c r="F722" s="121">
        <f t="shared" si="43"/>
        <v>41845000</v>
      </c>
      <c r="G722" s="121">
        <f t="shared" si="42"/>
        <v>0</v>
      </c>
      <c r="H722" s="121">
        <f t="shared" si="41"/>
        <v>0</v>
      </c>
      <c r="I722" s="126">
        <f t="shared" si="44"/>
        <v>41845000</v>
      </c>
    </row>
    <row r="723" spans="1:9" ht="90">
      <c r="A723" s="13" t="s">
        <v>85</v>
      </c>
      <c r="B723" s="14" t="s">
        <v>553</v>
      </c>
      <c r="C723" s="14" t="s">
        <v>548</v>
      </c>
      <c r="D723" s="14" t="s">
        <v>86</v>
      </c>
      <c r="E723" s="14" t="s">
        <v>451</v>
      </c>
      <c r="F723" s="121">
        <f t="shared" si="43"/>
        <v>41845000</v>
      </c>
      <c r="G723" s="121">
        <f t="shared" si="42"/>
        <v>0</v>
      </c>
      <c r="H723" s="121">
        <f t="shared" si="41"/>
        <v>0</v>
      </c>
      <c r="I723" s="126">
        <f t="shared" si="44"/>
        <v>41845000</v>
      </c>
    </row>
    <row r="724" spans="1:9" ht="195" customHeight="1">
      <c r="A724" s="15" t="s">
        <v>95</v>
      </c>
      <c r="B724" s="14" t="s">
        <v>553</v>
      </c>
      <c r="C724" s="14" t="s">
        <v>548</v>
      </c>
      <c r="D724" s="14" t="s">
        <v>96</v>
      </c>
      <c r="E724" s="14" t="s">
        <v>451</v>
      </c>
      <c r="F724" s="121">
        <f t="shared" si="43"/>
        <v>41845000</v>
      </c>
      <c r="G724" s="121">
        <f t="shared" si="42"/>
        <v>0</v>
      </c>
      <c r="H724" s="121">
        <f t="shared" si="41"/>
        <v>0</v>
      </c>
      <c r="I724" s="126">
        <f t="shared" si="44"/>
        <v>41845000</v>
      </c>
    </row>
    <row r="725" spans="1:9" ht="30">
      <c r="A725" s="13" t="s">
        <v>469</v>
      </c>
      <c r="B725" s="14" t="s">
        <v>553</v>
      </c>
      <c r="C725" s="14" t="s">
        <v>548</v>
      </c>
      <c r="D725" s="14" t="s">
        <v>96</v>
      </c>
      <c r="E725" s="14" t="s">
        <v>470</v>
      </c>
      <c r="F725" s="121">
        <f t="shared" si="43"/>
        <v>41845000</v>
      </c>
      <c r="G725" s="121">
        <f t="shared" si="42"/>
        <v>0</v>
      </c>
      <c r="H725" s="121">
        <f t="shared" si="41"/>
        <v>0</v>
      </c>
      <c r="I725" s="126">
        <f t="shared" si="44"/>
        <v>41845000</v>
      </c>
    </row>
    <row r="726" spans="1:9" ht="45">
      <c r="A726" s="13" t="s">
        <v>471</v>
      </c>
      <c r="B726" s="14" t="s">
        <v>553</v>
      </c>
      <c r="C726" s="14" t="s">
        <v>548</v>
      </c>
      <c r="D726" s="14" t="s">
        <v>96</v>
      </c>
      <c r="E726" s="14" t="s">
        <v>472</v>
      </c>
      <c r="F726" s="121">
        <f t="shared" si="43"/>
        <v>41845000</v>
      </c>
      <c r="G726" s="121">
        <f t="shared" si="42"/>
        <v>0</v>
      </c>
      <c r="H726" s="121">
        <f t="shared" si="41"/>
        <v>0</v>
      </c>
      <c r="I726" s="126">
        <f t="shared" si="44"/>
        <v>41845000</v>
      </c>
    </row>
    <row r="727" spans="1:9" ht="45" customHeight="1">
      <c r="A727" s="13" t="s">
        <v>663</v>
      </c>
      <c r="B727" s="14" t="s">
        <v>553</v>
      </c>
      <c r="C727" s="14" t="s">
        <v>548</v>
      </c>
      <c r="D727" s="14" t="s">
        <v>96</v>
      </c>
      <c r="E727" s="14" t="s">
        <v>473</v>
      </c>
      <c r="F727" s="121">
        <v>41845000</v>
      </c>
      <c r="G727" s="121">
        <f t="shared" si="42"/>
        <v>0</v>
      </c>
      <c r="H727" s="121">
        <f t="shared" si="41"/>
        <v>0</v>
      </c>
      <c r="I727" s="126">
        <v>41845000</v>
      </c>
    </row>
    <row r="728" spans="1:9" ht="31.5" customHeight="1">
      <c r="A728" s="78" t="s">
        <v>572</v>
      </c>
      <c r="B728" s="79" t="s">
        <v>467</v>
      </c>
      <c r="C728" s="79" t="s">
        <v>451</v>
      </c>
      <c r="D728" s="79" t="s">
        <v>451</v>
      </c>
      <c r="E728" s="79" t="s">
        <v>451</v>
      </c>
      <c r="F728" s="124">
        <f>F729+F739+F793</f>
        <v>443584082</v>
      </c>
      <c r="G728" s="124">
        <f t="shared" si="42"/>
        <v>667600</v>
      </c>
      <c r="H728" s="124">
        <f t="shared" si="41"/>
        <v>0.15050134283222544</v>
      </c>
      <c r="I728" s="125">
        <f>I729+I739+I793</f>
        <v>444251682</v>
      </c>
    </row>
    <row r="729" spans="1:9">
      <c r="A729" s="13" t="s">
        <v>502</v>
      </c>
      <c r="B729" s="14" t="s">
        <v>467</v>
      </c>
      <c r="C729" s="14" t="s">
        <v>503</v>
      </c>
      <c r="D729" s="14" t="s">
        <v>451</v>
      </c>
      <c r="E729" s="14" t="s">
        <v>451</v>
      </c>
      <c r="F729" s="121">
        <f>F730</f>
        <v>132400</v>
      </c>
      <c r="G729" s="121">
        <f t="shared" si="42"/>
        <v>-132400</v>
      </c>
      <c r="H729" s="121">
        <f t="shared" si="41"/>
        <v>-100</v>
      </c>
      <c r="I729" s="126">
        <f t="shared" ref="I729:I735" si="45">I730</f>
        <v>0</v>
      </c>
    </row>
    <row r="730" spans="1:9">
      <c r="A730" s="13" t="s">
        <v>626</v>
      </c>
      <c r="B730" s="14" t="s">
        <v>467</v>
      </c>
      <c r="C730" s="14" t="s">
        <v>627</v>
      </c>
      <c r="D730" s="14" t="s">
        <v>451</v>
      </c>
      <c r="E730" s="14" t="s">
        <v>451</v>
      </c>
      <c r="F730" s="121">
        <f>F731</f>
        <v>132400</v>
      </c>
      <c r="G730" s="121">
        <f t="shared" si="42"/>
        <v>-132400</v>
      </c>
      <c r="H730" s="121">
        <f t="shared" si="41"/>
        <v>-100</v>
      </c>
      <c r="I730" s="126">
        <f t="shared" si="45"/>
        <v>0</v>
      </c>
    </row>
    <row r="731" spans="1:9">
      <c r="A731" s="13" t="s">
        <v>652</v>
      </c>
      <c r="B731" s="14" t="s">
        <v>467</v>
      </c>
      <c r="C731" s="14" t="s">
        <v>627</v>
      </c>
      <c r="D731" s="14" t="s">
        <v>653</v>
      </c>
      <c r="E731" s="14" t="s">
        <v>451</v>
      </c>
      <c r="F731" s="121">
        <f>F732</f>
        <v>132400</v>
      </c>
      <c r="G731" s="121">
        <f t="shared" si="42"/>
        <v>-132400</v>
      </c>
      <c r="H731" s="121">
        <f t="shared" ref="H731:H794" si="46">G731/F731*100</f>
        <v>-100</v>
      </c>
      <c r="I731" s="126">
        <f t="shared" si="45"/>
        <v>0</v>
      </c>
    </row>
    <row r="732" spans="1:9" ht="45">
      <c r="A732" s="13" t="s">
        <v>384</v>
      </c>
      <c r="B732" s="14" t="s">
        <v>467</v>
      </c>
      <c r="C732" s="14" t="s">
        <v>627</v>
      </c>
      <c r="D732" s="14" t="s">
        <v>385</v>
      </c>
      <c r="E732" s="14" t="s">
        <v>451</v>
      </c>
      <c r="F732" s="121">
        <f>F733</f>
        <v>132400</v>
      </c>
      <c r="G732" s="121">
        <f t="shared" si="42"/>
        <v>-132400</v>
      </c>
      <c r="H732" s="121">
        <f t="shared" si="46"/>
        <v>-100</v>
      </c>
      <c r="I732" s="126">
        <f t="shared" si="45"/>
        <v>0</v>
      </c>
    </row>
    <row r="733" spans="1:9" ht="75">
      <c r="A733" s="13" t="s">
        <v>724</v>
      </c>
      <c r="B733" s="14" t="s">
        <v>467</v>
      </c>
      <c r="C733" s="14" t="s">
        <v>627</v>
      </c>
      <c r="D733" s="14" t="s">
        <v>725</v>
      </c>
      <c r="E733" s="14" t="s">
        <v>451</v>
      </c>
      <c r="F733" s="121">
        <f>F734</f>
        <v>132400</v>
      </c>
      <c r="G733" s="121">
        <f t="shared" si="42"/>
        <v>-132400</v>
      </c>
      <c r="H733" s="121">
        <f t="shared" si="46"/>
        <v>-100</v>
      </c>
      <c r="I733" s="126">
        <f t="shared" si="45"/>
        <v>0</v>
      </c>
    </row>
    <row r="734" spans="1:9" ht="42.75" customHeight="1">
      <c r="A734" s="13" t="s">
        <v>20</v>
      </c>
      <c r="B734" s="14" t="s">
        <v>467</v>
      </c>
      <c r="C734" s="14" t="s">
        <v>627</v>
      </c>
      <c r="D734" s="14" t="s">
        <v>725</v>
      </c>
      <c r="E734" s="14" t="s">
        <v>523</v>
      </c>
      <c r="F734" s="121">
        <f>F735+F737</f>
        <v>132400</v>
      </c>
      <c r="G734" s="121">
        <f t="shared" si="42"/>
        <v>-132400</v>
      </c>
      <c r="H734" s="121">
        <f t="shared" si="46"/>
        <v>-100</v>
      </c>
      <c r="I734" s="126">
        <f t="shared" si="45"/>
        <v>0</v>
      </c>
    </row>
    <row r="735" spans="1:9">
      <c r="A735" s="13" t="s">
        <v>554</v>
      </c>
      <c r="B735" s="14" t="s">
        <v>467</v>
      </c>
      <c r="C735" s="14" t="s">
        <v>627</v>
      </c>
      <c r="D735" s="14" t="s">
        <v>725</v>
      </c>
      <c r="E735" s="14" t="s">
        <v>555</v>
      </c>
      <c r="F735" s="121">
        <f>F736</f>
        <v>66200</v>
      </c>
      <c r="G735" s="121">
        <f t="shared" si="42"/>
        <v>-66200</v>
      </c>
      <c r="H735" s="121">
        <f t="shared" si="46"/>
        <v>-100</v>
      </c>
      <c r="I735" s="126">
        <f t="shared" si="45"/>
        <v>0</v>
      </c>
    </row>
    <row r="736" spans="1:9" ht="30">
      <c r="A736" s="13" t="s">
        <v>556</v>
      </c>
      <c r="B736" s="14" t="s">
        <v>467</v>
      </c>
      <c r="C736" s="14" t="s">
        <v>627</v>
      </c>
      <c r="D736" s="14" t="s">
        <v>725</v>
      </c>
      <c r="E736" s="14" t="s">
        <v>557</v>
      </c>
      <c r="F736" s="121">
        <v>66200</v>
      </c>
      <c r="G736" s="121">
        <f t="shared" si="42"/>
        <v>-66200</v>
      </c>
      <c r="H736" s="121">
        <f t="shared" si="46"/>
        <v>-100</v>
      </c>
      <c r="I736" s="126">
        <v>0</v>
      </c>
    </row>
    <row r="737" spans="1:9">
      <c r="A737" s="13" t="s">
        <v>524</v>
      </c>
      <c r="B737" s="14" t="s">
        <v>467</v>
      </c>
      <c r="C737" s="14" t="s">
        <v>627</v>
      </c>
      <c r="D737" s="14" t="s">
        <v>725</v>
      </c>
      <c r="E737" s="14" t="s">
        <v>525</v>
      </c>
      <c r="F737" s="121">
        <f>F738</f>
        <v>66200</v>
      </c>
      <c r="G737" s="121">
        <f t="shared" si="42"/>
        <v>-66200</v>
      </c>
      <c r="H737" s="121">
        <f t="shared" si="46"/>
        <v>-100</v>
      </c>
      <c r="I737" s="126">
        <f>I738</f>
        <v>0</v>
      </c>
    </row>
    <row r="738" spans="1:9" ht="30">
      <c r="A738" s="13" t="s">
        <v>528</v>
      </c>
      <c r="B738" s="14" t="s">
        <v>467</v>
      </c>
      <c r="C738" s="14" t="s">
        <v>627</v>
      </c>
      <c r="D738" s="14" t="s">
        <v>725</v>
      </c>
      <c r="E738" s="14" t="s">
        <v>529</v>
      </c>
      <c r="F738" s="121">
        <v>66200</v>
      </c>
      <c r="G738" s="121">
        <f t="shared" si="42"/>
        <v>-66200</v>
      </c>
      <c r="H738" s="121">
        <f t="shared" si="46"/>
        <v>-100</v>
      </c>
      <c r="I738" s="126">
        <v>0</v>
      </c>
    </row>
    <row r="739" spans="1:9">
      <c r="A739" s="13" t="s">
        <v>558</v>
      </c>
      <c r="B739" s="14" t="s">
        <v>467</v>
      </c>
      <c r="C739" s="14" t="s">
        <v>559</v>
      </c>
      <c r="D739" s="14" t="s">
        <v>451</v>
      </c>
      <c r="E739" s="14" t="s">
        <v>451</v>
      </c>
      <c r="F739" s="121">
        <f>F740+F778</f>
        <v>180722182</v>
      </c>
      <c r="G739" s="121">
        <f t="shared" si="42"/>
        <v>-300000</v>
      </c>
      <c r="H739" s="121">
        <f t="shared" si="46"/>
        <v>-0.16600065176282566</v>
      </c>
      <c r="I739" s="126">
        <f>I740+I778</f>
        <v>180422182</v>
      </c>
    </row>
    <row r="740" spans="1:9">
      <c r="A740" s="13" t="s">
        <v>564</v>
      </c>
      <c r="B740" s="14" t="s">
        <v>467</v>
      </c>
      <c r="C740" s="14" t="s">
        <v>565</v>
      </c>
      <c r="D740" s="14" t="s">
        <v>451</v>
      </c>
      <c r="E740" s="14" t="s">
        <v>451</v>
      </c>
      <c r="F740" s="121">
        <f>F741+F760+F766+F772</f>
        <v>179182847</v>
      </c>
      <c r="G740" s="121">
        <f t="shared" si="42"/>
        <v>-300000</v>
      </c>
      <c r="H740" s="121">
        <f t="shared" si="46"/>
        <v>-0.16742674035087746</v>
      </c>
      <c r="I740" s="126">
        <f>I741+I760+I766+I772</f>
        <v>178882847</v>
      </c>
    </row>
    <row r="741" spans="1:9" ht="45">
      <c r="A741" s="13" t="s">
        <v>726</v>
      </c>
      <c r="B741" s="14" t="s">
        <v>467</v>
      </c>
      <c r="C741" s="14" t="s">
        <v>565</v>
      </c>
      <c r="D741" s="14" t="s">
        <v>727</v>
      </c>
      <c r="E741" s="14" t="s">
        <v>451</v>
      </c>
      <c r="F741" s="121">
        <f>F742</f>
        <v>178328647</v>
      </c>
      <c r="G741" s="121">
        <f t="shared" si="42"/>
        <v>0</v>
      </c>
      <c r="H741" s="121">
        <f t="shared" si="46"/>
        <v>0</v>
      </c>
      <c r="I741" s="126">
        <f>I742</f>
        <v>178328647</v>
      </c>
    </row>
    <row r="742" spans="1:9" ht="90">
      <c r="A742" s="13" t="s">
        <v>728</v>
      </c>
      <c r="B742" s="14" t="s">
        <v>467</v>
      </c>
      <c r="C742" s="14" t="s">
        <v>565</v>
      </c>
      <c r="D742" s="14" t="s">
        <v>729</v>
      </c>
      <c r="E742" s="14" t="s">
        <v>451</v>
      </c>
      <c r="F742" s="121">
        <f>F743+F748+F752+F756</f>
        <v>178328647</v>
      </c>
      <c r="G742" s="121">
        <f t="shared" si="42"/>
        <v>0</v>
      </c>
      <c r="H742" s="121">
        <f t="shared" si="46"/>
        <v>0</v>
      </c>
      <c r="I742" s="126">
        <f>I743+I748+I752+I756</f>
        <v>178328647</v>
      </c>
    </row>
    <row r="743" spans="1:9" ht="119.25" customHeight="1">
      <c r="A743" s="15" t="s">
        <v>730</v>
      </c>
      <c r="B743" s="14" t="s">
        <v>467</v>
      </c>
      <c r="C743" s="14" t="s">
        <v>565</v>
      </c>
      <c r="D743" s="14" t="s">
        <v>731</v>
      </c>
      <c r="E743" s="14" t="s">
        <v>451</v>
      </c>
      <c r="F743" s="121">
        <f>F744</f>
        <v>175530000</v>
      </c>
      <c r="G743" s="121">
        <f t="shared" si="42"/>
        <v>0</v>
      </c>
      <c r="H743" s="121">
        <f t="shared" si="46"/>
        <v>0</v>
      </c>
      <c r="I743" s="126">
        <f>I744</f>
        <v>175530000</v>
      </c>
    </row>
    <row r="744" spans="1:9" ht="43.5" customHeight="1">
      <c r="A744" s="13" t="s">
        <v>20</v>
      </c>
      <c r="B744" s="14" t="s">
        <v>467</v>
      </c>
      <c r="C744" s="14" t="s">
        <v>565</v>
      </c>
      <c r="D744" s="14" t="s">
        <v>731</v>
      </c>
      <c r="E744" s="14" t="s">
        <v>523</v>
      </c>
      <c r="F744" s="121">
        <f>F745</f>
        <v>175530000</v>
      </c>
      <c r="G744" s="121">
        <f t="shared" si="42"/>
        <v>0</v>
      </c>
      <c r="H744" s="121">
        <f t="shared" si="46"/>
        <v>0</v>
      </c>
      <c r="I744" s="126">
        <f>I745</f>
        <v>175530000</v>
      </c>
    </row>
    <row r="745" spans="1:9">
      <c r="A745" s="13" t="s">
        <v>554</v>
      </c>
      <c r="B745" s="14" t="s">
        <v>467</v>
      </c>
      <c r="C745" s="14" t="s">
        <v>565</v>
      </c>
      <c r="D745" s="14" t="s">
        <v>731</v>
      </c>
      <c r="E745" s="14" t="s">
        <v>555</v>
      </c>
      <c r="F745" s="121">
        <f>F746+F747</f>
        <v>175530000</v>
      </c>
      <c r="G745" s="121">
        <f t="shared" si="42"/>
        <v>0</v>
      </c>
      <c r="H745" s="121">
        <f t="shared" si="46"/>
        <v>0</v>
      </c>
      <c r="I745" s="126">
        <f>I746+I747</f>
        <v>175530000</v>
      </c>
    </row>
    <row r="746" spans="1:9" ht="90">
      <c r="A746" s="13" t="s">
        <v>562</v>
      </c>
      <c r="B746" s="14" t="s">
        <v>467</v>
      </c>
      <c r="C746" s="14" t="s">
        <v>565</v>
      </c>
      <c r="D746" s="14" t="s">
        <v>731</v>
      </c>
      <c r="E746" s="14" t="s">
        <v>563</v>
      </c>
      <c r="F746" s="121">
        <v>171438000</v>
      </c>
      <c r="G746" s="121">
        <f t="shared" si="42"/>
        <v>0</v>
      </c>
      <c r="H746" s="121">
        <f t="shared" si="46"/>
        <v>0</v>
      </c>
      <c r="I746" s="126">
        <v>171438000</v>
      </c>
    </row>
    <row r="747" spans="1:9" ht="30">
      <c r="A747" s="13" t="s">
        <v>556</v>
      </c>
      <c r="B747" s="14" t="s">
        <v>467</v>
      </c>
      <c r="C747" s="14" t="s">
        <v>565</v>
      </c>
      <c r="D747" s="14" t="s">
        <v>731</v>
      </c>
      <c r="E747" s="14" t="s">
        <v>557</v>
      </c>
      <c r="F747" s="121">
        <v>4092000</v>
      </c>
      <c r="G747" s="121">
        <f t="shared" si="42"/>
        <v>0</v>
      </c>
      <c r="H747" s="121">
        <f t="shared" si="46"/>
        <v>0</v>
      </c>
      <c r="I747" s="126">
        <v>4092000</v>
      </c>
    </row>
    <row r="748" spans="1:9" ht="89.25" customHeight="1">
      <c r="A748" s="13" t="s">
        <v>732</v>
      </c>
      <c r="B748" s="14" t="s">
        <v>467</v>
      </c>
      <c r="C748" s="14" t="s">
        <v>565</v>
      </c>
      <c r="D748" s="14" t="s">
        <v>733</v>
      </c>
      <c r="E748" s="14" t="s">
        <v>451</v>
      </c>
      <c r="F748" s="121">
        <f>F749</f>
        <v>302047</v>
      </c>
      <c r="G748" s="121">
        <f t="shared" si="42"/>
        <v>0</v>
      </c>
      <c r="H748" s="121">
        <f t="shared" si="46"/>
        <v>0</v>
      </c>
      <c r="I748" s="126">
        <f>I749</f>
        <v>302047</v>
      </c>
    </row>
    <row r="749" spans="1:9" ht="45" customHeight="1">
      <c r="A749" s="13" t="s">
        <v>20</v>
      </c>
      <c r="B749" s="14" t="s">
        <v>467</v>
      </c>
      <c r="C749" s="14" t="s">
        <v>565</v>
      </c>
      <c r="D749" s="14" t="s">
        <v>733</v>
      </c>
      <c r="E749" s="14" t="s">
        <v>523</v>
      </c>
      <c r="F749" s="121">
        <f>F750</f>
        <v>302047</v>
      </c>
      <c r="G749" s="121">
        <f t="shared" si="42"/>
        <v>0</v>
      </c>
      <c r="H749" s="121">
        <f t="shared" si="46"/>
        <v>0</v>
      </c>
      <c r="I749" s="126">
        <f>I750</f>
        <v>302047</v>
      </c>
    </row>
    <row r="750" spans="1:9">
      <c r="A750" s="13" t="s">
        <v>554</v>
      </c>
      <c r="B750" s="14" t="s">
        <v>467</v>
      </c>
      <c r="C750" s="14" t="s">
        <v>565</v>
      </c>
      <c r="D750" s="14" t="s">
        <v>733</v>
      </c>
      <c r="E750" s="14" t="s">
        <v>555</v>
      </c>
      <c r="F750" s="121">
        <f>F751</f>
        <v>302047</v>
      </c>
      <c r="G750" s="121">
        <f t="shared" si="42"/>
        <v>0</v>
      </c>
      <c r="H750" s="121">
        <f t="shared" si="46"/>
        <v>0</v>
      </c>
      <c r="I750" s="126">
        <f>I751</f>
        <v>302047</v>
      </c>
    </row>
    <row r="751" spans="1:9" ht="30">
      <c r="A751" s="13" t="s">
        <v>556</v>
      </c>
      <c r="B751" s="14" t="s">
        <v>467</v>
      </c>
      <c r="C751" s="14" t="s">
        <v>565</v>
      </c>
      <c r="D751" s="14" t="s">
        <v>733</v>
      </c>
      <c r="E751" s="14" t="s">
        <v>557</v>
      </c>
      <c r="F751" s="121">
        <v>302047</v>
      </c>
      <c r="G751" s="121">
        <f t="shared" si="42"/>
        <v>0</v>
      </c>
      <c r="H751" s="121">
        <f t="shared" si="46"/>
        <v>0</v>
      </c>
      <c r="I751" s="126">
        <v>302047</v>
      </c>
    </row>
    <row r="752" spans="1:9" ht="106.5" customHeight="1">
      <c r="A752" s="13" t="s">
        <v>734</v>
      </c>
      <c r="B752" s="14" t="s">
        <v>467</v>
      </c>
      <c r="C752" s="14" t="s">
        <v>565</v>
      </c>
      <c r="D752" s="14" t="s">
        <v>735</v>
      </c>
      <c r="E752" s="14" t="s">
        <v>451</v>
      </c>
      <c r="F752" s="121">
        <f>F753</f>
        <v>1711600</v>
      </c>
      <c r="G752" s="121">
        <f t="shared" si="42"/>
        <v>0</v>
      </c>
      <c r="H752" s="121">
        <f t="shared" si="46"/>
        <v>0</v>
      </c>
      <c r="I752" s="126">
        <f>I753</f>
        <v>1711600</v>
      </c>
    </row>
    <row r="753" spans="1:9" ht="45" customHeight="1">
      <c r="A753" s="13" t="s">
        <v>20</v>
      </c>
      <c r="B753" s="14" t="s">
        <v>467</v>
      </c>
      <c r="C753" s="14" t="s">
        <v>565</v>
      </c>
      <c r="D753" s="14" t="s">
        <v>735</v>
      </c>
      <c r="E753" s="14" t="s">
        <v>523</v>
      </c>
      <c r="F753" s="121">
        <f>F754</f>
        <v>1711600</v>
      </c>
      <c r="G753" s="121">
        <f t="shared" si="42"/>
        <v>0</v>
      </c>
      <c r="H753" s="121">
        <f t="shared" si="46"/>
        <v>0</v>
      </c>
      <c r="I753" s="126">
        <f>I754</f>
        <v>1711600</v>
      </c>
    </row>
    <row r="754" spans="1:9">
      <c r="A754" s="13" t="s">
        <v>554</v>
      </c>
      <c r="B754" s="14" t="s">
        <v>467</v>
      </c>
      <c r="C754" s="14" t="s">
        <v>565</v>
      </c>
      <c r="D754" s="14" t="s">
        <v>735</v>
      </c>
      <c r="E754" s="14" t="s">
        <v>555</v>
      </c>
      <c r="F754" s="121">
        <f>F755</f>
        <v>1711600</v>
      </c>
      <c r="G754" s="121">
        <f t="shared" si="42"/>
        <v>0</v>
      </c>
      <c r="H754" s="121">
        <f t="shared" si="46"/>
        <v>0</v>
      </c>
      <c r="I754" s="126">
        <f>I755</f>
        <v>1711600</v>
      </c>
    </row>
    <row r="755" spans="1:9" ht="30">
      <c r="A755" s="13" t="s">
        <v>556</v>
      </c>
      <c r="B755" s="14" t="s">
        <v>467</v>
      </c>
      <c r="C755" s="14" t="s">
        <v>565</v>
      </c>
      <c r="D755" s="14" t="s">
        <v>735</v>
      </c>
      <c r="E755" s="14" t="s">
        <v>557</v>
      </c>
      <c r="F755" s="121">
        <v>1711600</v>
      </c>
      <c r="G755" s="121">
        <f t="shared" si="42"/>
        <v>0</v>
      </c>
      <c r="H755" s="121">
        <f t="shared" si="46"/>
        <v>0</v>
      </c>
      <c r="I755" s="126">
        <v>1711600</v>
      </c>
    </row>
    <row r="756" spans="1:9" ht="120.75" customHeight="1">
      <c r="A756" s="15" t="s">
        <v>736</v>
      </c>
      <c r="B756" s="14" t="s">
        <v>467</v>
      </c>
      <c r="C756" s="14" t="s">
        <v>565</v>
      </c>
      <c r="D756" s="14" t="s">
        <v>737</v>
      </c>
      <c r="E756" s="14" t="s">
        <v>451</v>
      </c>
      <c r="F756" s="121">
        <f>F757</f>
        <v>785000</v>
      </c>
      <c r="G756" s="121">
        <f t="shared" si="42"/>
        <v>0</v>
      </c>
      <c r="H756" s="121">
        <f t="shared" si="46"/>
        <v>0</v>
      </c>
      <c r="I756" s="126">
        <f>I757</f>
        <v>785000</v>
      </c>
    </row>
    <row r="757" spans="1:9" ht="42.75" customHeight="1">
      <c r="A757" s="13" t="s">
        <v>20</v>
      </c>
      <c r="B757" s="14" t="s">
        <v>467</v>
      </c>
      <c r="C757" s="14" t="s">
        <v>565</v>
      </c>
      <c r="D757" s="14" t="s">
        <v>737</v>
      </c>
      <c r="E757" s="14" t="s">
        <v>523</v>
      </c>
      <c r="F757" s="121">
        <f>F758</f>
        <v>785000</v>
      </c>
      <c r="G757" s="121">
        <f t="shared" si="42"/>
        <v>0</v>
      </c>
      <c r="H757" s="121">
        <f t="shared" si="46"/>
        <v>0</v>
      </c>
      <c r="I757" s="126">
        <f>I758</f>
        <v>785000</v>
      </c>
    </row>
    <row r="758" spans="1:9">
      <c r="A758" s="13" t="s">
        <v>554</v>
      </c>
      <c r="B758" s="14" t="s">
        <v>467</v>
      </c>
      <c r="C758" s="14" t="s">
        <v>565</v>
      </c>
      <c r="D758" s="14" t="s">
        <v>737</v>
      </c>
      <c r="E758" s="14" t="s">
        <v>555</v>
      </c>
      <c r="F758" s="121">
        <f>F759</f>
        <v>785000</v>
      </c>
      <c r="G758" s="121">
        <f t="shared" si="42"/>
        <v>0</v>
      </c>
      <c r="H758" s="121">
        <f t="shared" si="46"/>
        <v>0</v>
      </c>
      <c r="I758" s="126">
        <f>I759</f>
        <v>785000</v>
      </c>
    </row>
    <row r="759" spans="1:9" ht="30">
      <c r="A759" s="13" t="s">
        <v>556</v>
      </c>
      <c r="B759" s="14" t="s">
        <v>467</v>
      </c>
      <c r="C759" s="14" t="s">
        <v>565</v>
      </c>
      <c r="D759" s="14" t="s">
        <v>737</v>
      </c>
      <c r="E759" s="14" t="s">
        <v>557</v>
      </c>
      <c r="F759" s="121">
        <v>785000</v>
      </c>
      <c r="G759" s="121">
        <f t="shared" si="42"/>
        <v>0</v>
      </c>
      <c r="H759" s="121">
        <f t="shared" si="46"/>
        <v>0</v>
      </c>
      <c r="I759" s="126">
        <v>785000</v>
      </c>
    </row>
    <row r="760" spans="1:9" ht="60">
      <c r="A760" s="13" t="s">
        <v>674</v>
      </c>
      <c r="B760" s="14" t="s">
        <v>467</v>
      </c>
      <c r="C760" s="14" t="s">
        <v>565</v>
      </c>
      <c r="D760" s="14" t="s">
        <v>675</v>
      </c>
      <c r="E760" s="14" t="s">
        <v>451</v>
      </c>
      <c r="F760" s="121">
        <f>F761</f>
        <v>100000</v>
      </c>
      <c r="G760" s="121">
        <f t="shared" si="42"/>
        <v>0</v>
      </c>
      <c r="H760" s="121">
        <f t="shared" si="46"/>
        <v>0</v>
      </c>
      <c r="I760" s="126">
        <f>I761</f>
        <v>100000</v>
      </c>
    </row>
    <row r="761" spans="1:9" ht="90">
      <c r="A761" s="13" t="s">
        <v>676</v>
      </c>
      <c r="B761" s="14" t="s">
        <v>467</v>
      </c>
      <c r="C761" s="14" t="s">
        <v>565</v>
      </c>
      <c r="D761" s="14" t="s">
        <v>677</v>
      </c>
      <c r="E761" s="14" t="s">
        <v>451</v>
      </c>
      <c r="F761" s="121">
        <f>F762</f>
        <v>100000</v>
      </c>
      <c r="G761" s="121">
        <f t="shared" si="42"/>
        <v>0</v>
      </c>
      <c r="H761" s="121">
        <f t="shared" si="46"/>
        <v>0</v>
      </c>
      <c r="I761" s="126">
        <f>I762</f>
        <v>100000</v>
      </c>
    </row>
    <row r="762" spans="1:9" ht="120">
      <c r="A762" s="13" t="s">
        <v>678</v>
      </c>
      <c r="B762" s="14" t="s">
        <v>467</v>
      </c>
      <c r="C762" s="14" t="s">
        <v>565</v>
      </c>
      <c r="D762" s="14" t="s">
        <v>679</v>
      </c>
      <c r="E762" s="14" t="s">
        <v>451</v>
      </c>
      <c r="F762" s="121">
        <f>F763</f>
        <v>100000</v>
      </c>
      <c r="G762" s="121">
        <f t="shared" si="42"/>
        <v>0</v>
      </c>
      <c r="H762" s="121">
        <f t="shared" si="46"/>
        <v>0</v>
      </c>
      <c r="I762" s="126">
        <f>I763</f>
        <v>100000</v>
      </c>
    </row>
    <row r="763" spans="1:9" ht="43.5" customHeight="1">
      <c r="A763" s="13" t="s">
        <v>20</v>
      </c>
      <c r="B763" s="14" t="s">
        <v>467</v>
      </c>
      <c r="C763" s="14" t="s">
        <v>565</v>
      </c>
      <c r="D763" s="14" t="s">
        <v>679</v>
      </c>
      <c r="E763" s="14" t="s">
        <v>523</v>
      </c>
      <c r="F763" s="121">
        <f>F764</f>
        <v>100000</v>
      </c>
      <c r="G763" s="121">
        <f t="shared" si="42"/>
        <v>0</v>
      </c>
      <c r="H763" s="121">
        <f t="shared" si="46"/>
        <v>0</v>
      </c>
      <c r="I763" s="126">
        <f>I764</f>
        <v>100000</v>
      </c>
    </row>
    <row r="764" spans="1:9">
      <c r="A764" s="13" t="s">
        <v>554</v>
      </c>
      <c r="B764" s="14" t="s">
        <v>467</v>
      </c>
      <c r="C764" s="14" t="s">
        <v>565</v>
      </c>
      <c r="D764" s="14" t="s">
        <v>679</v>
      </c>
      <c r="E764" s="14" t="s">
        <v>555</v>
      </c>
      <c r="F764" s="121">
        <f>F765</f>
        <v>100000</v>
      </c>
      <c r="G764" s="121">
        <f t="shared" si="42"/>
        <v>0</v>
      </c>
      <c r="H764" s="121">
        <f t="shared" si="46"/>
        <v>0</v>
      </c>
      <c r="I764" s="126">
        <f>I765</f>
        <v>100000</v>
      </c>
    </row>
    <row r="765" spans="1:9" ht="30">
      <c r="A765" s="13" t="s">
        <v>556</v>
      </c>
      <c r="B765" s="14" t="s">
        <v>467</v>
      </c>
      <c r="C765" s="14" t="s">
        <v>565</v>
      </c>
      <c r="D765" s="14" t="s">
        <v>679</v>
      </c>
      <c r="E765" s="14" t="s">
        <v>557</v>
      </c>
      <c r="F765" s="121">
        <v>100000</v>
      </c>
      <c r="G765" s="121">
        <f t="shared" si="42"/>
        <v>0</v>
      </c>
      <c r="H765" s="121">
        <f t="shared" si="46"/>
        <v>0</v>
      </c>
      <c r="I765" s="126">
        <v>100000</v>
      </c>
    </row>
    <row r="766" spans="1:9" ht="120">
      <c r="A766" s="13" t="s">
        <v>395</v>
      </c>
      <c r="B766" s="14" t="s">
        <v>467</v>
      </c>
      <c r="C766" s="14" t="s">
        <v>565</v>
      </c>
      <c r="D766" s="14" t="s">
        <v>396</v>
      </c>
      <c r="E766" s="14" t="s">
        <v>451</v>
      </c>
      <c r="F766" s="121">
        <f>F767</f>
        <v>300000</v>
      </c>
      <c r="G766" s="121">
        <f t="shared" si="42"/>
        <v>-300000</v>
      </c>
      <c r="H766" s="121">
        <f t="shared" si="46"/>
        <v>-100</v>
      </c>
      <c r="I766" s="126">
        <f>I767</f>
        <v>0</v>
      </c>
    </row>
    <row r="767" spans="1:9" ht="165.75" customHeight="1">
      <c r="A767" s="15" t="s">
        <v>814</v>
      </c>
      <c r="B767" s="14" t="s">
        <v>467</v>
      </c>
      <c r="C767" s="14" t="s">
        <v>565</v>
      </c>
      <c r="D767" s="14" t="s">
        <v>815</v>
      </c>
      <c r="E767" s="14" t="s">
        <v>451</v>
      </c>
      <c r="F767" s="121">
        <f>F768</f>
        <v>300000</v>
      </c>
      <c r="G767" s="121">
        <f t="shared" si="42"/>
        <v>-300000</v>
      </c>
      <c r="H767" s="121">
        <f t="shared" si="46"/>
        <v>-100</v>
      </c>
      <c r="I767" s="126">
        <f>I768</f>
        <v>0</v>
      </c>
    </row>
    <row r="768" spans="1:9" ht="182.25" customHeight="1">
      <c r="A768" s="15" t="s">
        <v>816</v>
      </c>
      <c r="B768" s="14" t="s">
        <v>467</v>
      </c>
      <c r="C768" s="14" t="s">
        <v>565</v>
      </c>
      <c r="D768" s="14" t="s">
        <v>817</v>
      </c>
      <c r="E768" s="14" t="s">
        <v>451</v>
      </c>
      <c r="F768" s="121">
        <f>F769</f>
        <v>300000</v>
      </c>
      <c r="G768" s="121">
        <f t="shared" si="42"/>
        <v>-300000</v>
      </c>
      <c r="H768" s="121">
        <f t="shared" si="46"/>
        <v>-100</v>
      </c>
      <c r="I768" s="126">
        <f>I769</f>
        <v>0</v>
      </c>
    </row>
    <row r="769" spans="1:9" ht="60">
      <c r="A769" s="13" t="s">
        <v>20</v>
      </c>
      <c r="B769" s="14" t="s">
        <v>467</v>
      </c>
      <c r="C769" s="14" t="s">
        <v>565</v>
      </c>
      <c r="D769" s="14" t="s">
        <v>817</v>
      </c>
      <c r="E769" s="14" t="s">
        <v>523</v>
      </c>
      <c r="F769" s="121">
        <f>F770</f>
        <v>300000</v>
      </c>
      <c r="G769" s="121">
        <f t="shared" si="42"/>
        <v>-300000</v>
      </c>
      <c r="H769" s="121">
        <f t="shared" si="46"/>
        <v>-100</v>
      </c>
      <c r="I769" s="126">
        <f>I770</f>
        <v>0</v>
      </c>
    </row>
    <row r="770" spans="1:9">
      <c r="A770" s="13" t="s">
        <v>554</v>
      </c>
      <c r="B770" s="14" t="s">
        <v>467</v>
      </c>
      <c r="C770" s="14" t="s">
        <v>565</v>
      </c>
      <c r="D770" s="14" t="s">
        <v>817</v>
      </c>
      <c r="E770" s="14" t="s">
        <v>555</v>
      </c>
      <c r="F770" s="121">
        <f>F771</f>
        <v>300000</v>
      </c>
      <c r="G770" s="121">
        <f t="shared" si="42"/>
        <v>-300000</v>
      </c>
      <c r="H770" s="121">
        <f t="shared" si="46"/>
        <v>-100</v>
      </c>
      <c r="I770" s="126">
        <f>I771</f>
        <v>0</v>
      </c>
    </row>
    <row r="771" spans="1:9" ht="30">
      <c r="A771" s="13" t="s">
        <v>556</v>
      </c>
      <c r="B771" s="14" t="s">
        <v>467</v>
      </c>
      <c r="C771" s="14" t="s">
        <v>565</v>
      </c>
      <c r="D771" s="14" t="s">
        <v>817</v>
      </c>
      <c r="E771" s="14" t="s">
        <v>557</v>
      </c>
      <c r="F771" s="121">
        <v>300000</v>
      </c>
      <c r="G771" s="121">
        <f t="shared" si="42"/>
        <v>-300000</v>
      </c>
      <c r="H771" s="121">
        <f t="shared" si="46"/>
        <v>-100</v>
      </c>
      <c r="I771" s="126">
        <v>0</v>
      </c>
    </row>
    <row r="772" spans="1:9" ht="90">
      <c r="A772" s="13" t="s">
        <v>680</v>
      </c>
      <c r="B772" s="14" t="s">
        <v>467</v>
      </c>
      <c r="C772" s="14" t="s">
        <v>565</v>
      </c>
      <c r="D772" s="14" t="s">
        <v>681</v>
      </c>
      <c r="E772" s="14" t="s">
        <v>451</v>
      </c>
      <c r="F772" s="121">
        <f>F773</f>
        <v>454200</v>
      </c>
      <c r="G772" s="121">
        <f t="shared" si="42"/>
        <v>0</v>
      </c>
      <c r="H772" s="121">
        <f t="shared" si="46"/>
        <v>0</v>
      </c>
      <c r="I772" s="126">
        <f>I773</f>
        <v>454200</v>
      </c>
    </row>
    <row r="773" spans="1:9" ht="119.25" customHeight="1">
      <c r="A773" s="13" t="s">
        <v>682</v>
      </c>
      <c r="B773" s="14" t="s">
        <v>467</v>
      </c>
      <c r="C773" s="14" t="s">
        <v>565</v>
      </c>
      <c r="D773" s="14" t="s">
        <v>683</v>
      </c>
      <c r="E773" s="14" t="s">
        <v>451</v>
      </c>
      <c r="F773" s="121">
        <f>F774</f>
        <v>454200</v>
      </c>
      <c r="G773" s="121">
        <f t="shared" si="42"/>
        <v>0</v>
      </c>
      <c r="H773" s="121">
        <f t="shared" si="46"/>
        <v>0</v>
      </c>
      <c r="I773" s="126">
        <f>I774</f>
        <v>454200</v>
      </c>
    </row>
    <row r="774" spans="1:9" ht="136.5" customHeight="1">
      <c r="A774" s="15" t="s">
        <v>684</v>
      </c>
      <c r="B774" s="14" t="s">
        <v>467</v>
      </c>
      <c r="C774" s="14" t="s">
        <v>565</v>
      </c>
      <c r="D774" s="14" t="s">
        <v>685</v>
      </c>
      <c r="E774" s="14" t="s">
        <v>451</v>
      </c>
      <c r="F774" s="121">
        <f>F775</f>
        <v>454200</v>
      </c>
      <c r="G774" s="121">
        <f t="shared" si="42"/>
        <v>0</v>
      </c>
      <c r="H774" s="121">
        <f t="shared" si="46"/>
        <v>0</v>
      </c>
      <c r="I774" s="126">
        <f>I775</f>
        <v>454200</v>
      </c>
    </row>
    <row r="775" spans="1:9" ht="46.5" customHeight="1">
      <c r="A775" s="13" t="s">
        <v>20</v>
      </c>
      <c r="B775" s="14" t="s">
        <v>467</v>
      </c>
      <c r="C775" s="14" t="s">
        <v>565</v>
      </c>
      <c r="D775" s="14" t="s">
        <v>685</v>
      </c>
      <c r="E775" s="14" t="s">
        <v>523</v>
      </c>
      <c r="F775" s="121">
        <f>F776</f>
        <v>454200</v>
      </c>
      <c r="G775" s="121">
        <f t="shared" si="42"/>
        <v>0</v>
      </c>
      <c r="H775" s="121">
        <f t="shared" si="46"/>
        <v>0</v>
      </c>
      <c r="I775" s="126">
        <f>I776</f>
        <v>454200</v>
      </c>
    </row>
    <row r="776" spans="1:9">
      <c r="A776" s="13" t="s">
        <v>554</v>
      </c>
      <c r="B776" s="14" t="s">
        <v>467</v>
      </c>
      <c r="C776" s="14" t="s">
        <v>565</v>
      </c>
      <c r="D776" s="14" t="s">
        <v>685</v>
      </c>
      <c r="E776" s="14" t="s">
        <v>555</v>
      </c>
      <c r="F776" s="121">
        <f>F777</f>
        <v>454200</v>
      </c>
      <c r="G776" s="121">
        <f t="shared" si="42"/>
        <v>0</v>
      </c>
      <c r="H776" s="121">
        <f t="shared" si="46"/>
        <v>0</v>
      </c>
      <c r="I776" s="126">
        <f>I777</f>
        <v>454200</v>
      </c>
    </row>
    <row r="777" spans="1:9" ht="30">
      <c r="A777" s="13" t="s">
        <v>556</v>
      </c>
      <c r="B777" s="14" t="s">
        <v>467</v>
      </c>
      <c r="C777" s="14" t="s">
        <v>565</v>
      </c>
      <c r="D777" s="14" t="s">
        <v>685</v>
      </c>
      <c r="E777" s="14" t="s">
        <v>557</v>
      </c>
      <c r="F777" s="121">
        <v>454200</v>
      </c>
      <c r="G777" s="121">
        <f t="shared" si="42"/>
        <v>0</v>
      </c>
      <c r="H777" s="121">
        <f t="shared" si="46"/>
        <v>0</v>
      </c>
      <c r="I777" s="126">
        <v>454200</v>
      </c>
    </row>
    <row r="778" spans="1:9" ht="30">
      <c r="A778" s="13" t="s">
        <v>568</v>
      </c>
      <c r="B778" s="14" t="s">
        <v>467</v>
      </c>
      <c r="C778" s="14" t="s">
        <v>569</v>
      </c>
      <c r="D778" s="14" t="s">
        <v>451</v>
      </c>
      <c r="E778" s="14" t="s">
        <v>451</v>
      </c>
      <c r="F778" s="121">
        <f>F779</f>
        <v>1539335</v>
      </c>
      <c r="G778" s="121">
        <f t="shared" si="42"/>
        <v>0</v>
      </c>
      <c r="H778" s="121">
        <f t="shared" si="46"/>
        <v>0</v>
      </c>
      <c r="I778" s="126">
        <f>I779</f>
        <v>1539335</v>
      </c>
    </row>
    <row r="779" spans="1:9" ht="45">
      <c r="A779" s="13" t="s">
        <v>726</v>
      </c>
      <c r="B779" s="14" t="s">
        <v>467</v>
      </c>
      <c r="C779" s="14" t="s">
        <v>569</v>
      </c>
      <c r="D779" s="14" t="s">
        <v>727</v>
      </c>
      <c r="E779" s="14" t="s">
        <v>451</v>
      </c>
      <c r="F779" s="121">
        <f>F780</f>
        <v>1539335</v>
      </c>
      <c r="G779" s="121">
        <f t="shared" si="42"/>
        <v>0</v>
      </c>
      <c r="H779" s="121">
        <f t="shared" si="46"/>
        <v>0</v>
      </c>
      <c r="I779" s="126">
        <f>I780</f>
        <v>1539335</v>
      </c>
    </row>
    <row r="780" spans="1:9" ht="90">
      <c r="A780" s="13" t="s">
        <v>728</v>
      </c>
      <c r="B780" s="14" t="s">
        <v>467</v>
      </c>
      <c r="C780" s="14" t="s">
        <v>569</v>
      </c>
      <c r="D780" s="14" t="s">
        <v>729</v>
      </c>
      <c r="E780" s="14" t="s">
        <v>451</v>
      </c>
      <c r="F780" s="121">
        <f>F781+F785+F789</f>
        <v>1539335</v>
      </c>
      <c r="G780" s="121">
        <f t="shared" si="42"/>
        <v>0</v>
      </c>
      <c r="H780" s="121">
        <f t="shared" si="46"/>
        <v>0</v>
      </c>
      <c r="I780" s="126">
        <f>I781+I785+I789</f>
        <v>1539335</v>
      </c>
    </row>
    <row r="781" spans="1:9" ht="120">
      <c r="A781" s="13" t="s">
        <v>738</v>
      </c>
      <c r="B781" s="14" t="s">
        <v>467</v>
      </c>
      <c r="C781" s="14" t="s">
        <v>569</v>
      </c>
      <c r="D781" s="14" t="s">
        <v>739</v>
      </c>
      <c r="E781" s="14" t="s">
        <v>451</v>
      </c>
      <c r="F781" s="121">
        <f>F782</f>
        <v>608090</v>
      </c>
      <c r="G781" s="121">
        <f t="shared" ref="G781:G844" si="47">I781-F781</f>
        <v>0</v>
      </c>
      <c r="H781" s="121">
        <f t="shared" si="46"/>
        <v>0</v>
      </c>
      <c r="I781" s="126">
        <f>I782</f>
        <v>608090</v>
      </c>
    </row>
    <row r="782" spans="1:9" ht="47.25" customHeight="1">
      <c r="A782" s="13" t="s">
        <v>20</v>
      </c>
      <c r="B782" s="14" t="s">
        <v>467</v>
      </c>
      <c r="C782" s="14" t="s">
        <v>569</v>
      </c>
      <c r="D782" s="14" t="s">
        <v>739</v>
      </c>
      <c r="E782" s="14" t="s">
        <v>523</v>
      </c>
      <c r="F782" s="121">
        <f>F783</f>
        <v>608090</v>
      </c>
      <c r="G782" s="121">
        <f t="shared" si="47"/>
        <v>0</v>
      </c>
      <c r="H782" s="121">
        <f t="shared" si="46"/>
        <v>0</v>
      </c>
      <c r="I782" s="126">
        <f>I783</f>
        <v>608090</v>
      </c>
    </row>
    <row r="783" spans="1:9">
      <c r="A783" s="13" t="s">
        <v>554</v>
      </c>
      <c r="B783" s="14" t="s">
        <v>467</v>
      </c>
      <c r="C783" s="14" t="s">
        <v>569</v>
      </c>
      <c r="D783" s="14" t="s">
        <v>739</v>
      </c>
      <c r="E783" s="14" t="s">
        <v>555</v>
      </c>
      <c r="F783" s="121">
        <f>F784</f>
        <v>608090</v>
      </c>
      <c r="G783" s="121">
        <f t="shared" si="47"/>
        <v>0</v>
      </c>
      <c r="H783" s="121">
        <f t="shared" si="46"/>
        <v>0</v>
      </c>
      <c r="I783" s="126">
        <f>I784</f>
        <v>608090</v>
      </c>
    </row>
    <row r="784" spans="1:9" ht="30">
      <c r="A784" s="13" t="s">
        <v>556</v>
      </c>
      <c r="B784" s="14" t="s">
        <v>467</v>
      </c>
      <c r="C784" s="14" t="s">
        <v>569</v>
      </c>
      <c r="D784" s="14" t="s">
        <v>739</v>
      </c>
      <c r="E784" s="14" t="s">
        <v>557</v>
      </c>
      <c r="F784" s="121">
        <v>608090</v>
      </c>
      <c r="G784" s="121">
        <f t="shared" si="47"/>
        <v>0</v>
      </c>
      <c r="H784" s="121">
        <f t="shared" si="46"/>
        <v>0</v>
      </c>
      <c r="I784" s="126">
        <v>608090</v>
      </c>
    </row>
    <row r="785" spans="1:9" ht="120">
      <c r="A785" s="15" t="s">
        <v>740</v>
      </c>
      <c r="B785" s="14" t="s">
        <v>467</v>
      </c>
      <c r="C785" s="14" t="s">
        <v>569</v>
      </c>
      <c r="D785" s="14" t="s">
        <v>741</v>
      </c>
      <c r="E785" s="14" t="s">
        <v>451</v>
      </c>
      <c r="F785" s="121">
        <f>F786</f>
        <v>279373</v>
      </c>
      <c r="G785" s="121">
        <f t="shared" si="47"/>
        <v>0</v>
      </c>
      <c r="H785" s="121">
        <f t="shared" si="46"/>
        <v>0</v>
      </c>
      <c r="I785" s="126">
        <f>I786</f>
        <v>279373</v>
      </c>
    </row>
    <row r="786" spans="1:9" ht="43.5" customHeight="1">
      <c r="A786" s="13" t="s">
        <v>20</v>
      </c>
      <c r="B786" s="14" t="s">
        <v>467</v>
      </c>
      <c r="C786" s="14" t="s">
        <v>569</v>
      </c>
      <c r="D786" s="14" t="s">
        <v>741</v>
      </c>
      <c r="E786" s="14" t="s">
        <v>523</v>
      </c>
      <c r="F786" s="121">
        <f>F787</f>
        <v>279373</v>
      </c>
      <c r="G786" s="121">
        <f t="shared" si="47"/>
        <v>0</v>
      </c>
      <c r="H786" s="121">
        <f t="shared" si="46"/>
        <v>0</v>
      </c>
      <c r="I786" s="126">
        <f>I787</f>
        <v>279373</v>
      </c>
    </row>
    <row r="787" spans="1:9">
      <c r="A787" s="13" t="s">
        <v>554</v>
      </c>
      <c r="B787" s="14" t="s">
        <v>467</v>
      </c>
      <c r="C787" s="14" t="s">
        <v>569</v>
      </c>
      <c r="D787" s="14" t="s">
        <v>741</v>
      </c>
      <c r="E787" s="14" t="s">
        <v>555</v>
      </c>
      <c r="F787" s="121">
        <f>F788</f>
        <v>279373</v>
      </c>
      <c r="G787" s="121">
        <f t="shared" si="47"/>
        <v>0</v>
      </c>
      <c r="H787" s="121">
        <f t="shared" si="46"/>
        <v>0</v>
      </c>
      <c r="I787" s="126">
        <f>I788</f>
        <v>279373</v>
      </c>
    </row>
    <row r="788" spans="1:9" ht="30">
      <c r="A788" s="13" t="s">
        <v>556</v>
      </c>
      <c r="B788" s="14" t="s">
        <v>467</v>
      </c>
      <c r="C788" s="14" t="s">
        <v>569</v>
      </c>
      <c r="D788" s="14" t="s">
        <v>741</v>
      </c>
      <c r="E788" s="14" t="s">
        <v>557</v>
      </c>
      <c r="F788" s="121">
        <v>279373</v>
      </c>
      <c r="G788" s="121">
        <f t="shared" si="47"/>
        <v>0</v>
      </c>
      <c r="H788" s="121">
        <f t="shared" si="46"/>
        <v>0</v>
      </c>
      <c r="I788" s="126">
        <v>279373</v>
      </c>
    </row>
    <row r="789" spans="1:9" ht="165" customHeight="1">
      <c r="A789" s="15" t="s">
        <v>742</v>
      </c>
      <c r="B789" s="14" t="s">
        <v>467</v>
      </c>
      <c r="C789" s="14" t="s">
        <v>569</v>
      </c>
      <c r="D789" s="14" t="s">
        <v>743</v>
      </c>
      <c r="E789" s="14" t="s">
        <v>451</v>
      </c>
      <c r="F789" s="121">
        <f>F790</f>
        <v>651872</v>
      </c>
      <c r="G789" s="121">
        <f t="shared" si="47"/>
        <v>0</v>
      </c>
      <c r="H789" s="121">
        <f t="shared" si="46"/>
        <v>0</v>
      </c>
      <c r="I789" s="126">
        <f>I790</f>
        <v>651872</v>
      </c>
    </row>
    <row r="790" spans="1:9" ht="46.5" customHeight="1">
      <c r="A790" s="13" t="s">
        <v>20</v>
      </c>
      <c r="B790" s="14" t="s">
        <v>467</v>
      </c>
      <c r="C790" s="14" t="s">
        <v>569</v>
      </c>
      <c r="D790" s="14" t="s">
        <v>743</v>
      </c>
      <c r="E790" s="14" t="s">
        <v>523</v>
      </c>
      <c r="F790" s="121">
        <f>F791</f>
        <v>651872</v>
      </c>
      <c r="G790" s="121">
        <f t="shared" si="47"/>
        <v>0</v>
      </c>
      <c r="H790" s="121">
        <f t="shared" si="46"/>
        <v>0</v>
      </c>
      <c r="I790" s="126">
        <f>I791</f>
        <v>651872</v>
      </c>
    </row>
    <row r="791" spans="1:9">
      <c r="A791" s="13" t="s">
        <v>554</v>
      </c>
      <c r="B791" s="14" t="s">
        <v>467</v>
      </c>
      <c r="C791" s="14" t="s">
        <v>569</v>
      </c>
      <c r="D791" s="14" t="s">
        <v>743</v>
      </c>
      <c r="E791" s="14" t="s">
        <v>555</v>
      </c>
      <c r="F791" s="121">
        <f>F792</f>
        <v>651872</v>
      </c>
      <c r="G791" s="121">
        <f t="shared" si="47"/>
        <v>0</v>
      </c>
      <c r="H791" s="121">
        <f t="shared" si="46"/>
        <v>0</v>
      </c>
      <c r="I791" s="126">
        <f>I792</f>
        <v>651872</v>
      </c>
    </row>
    <row r="792" spans="1:9" ht="30">
      <c r="A792" s="13" t="s">
        <v>556</v>
      </c>
      <c r="B792" s="14" t="s">
        <v>467</v>
      </c>
      <c r="C792" s="14" t="s">
        <v>569</v>
      </c>
      <c r="D792" s="14" t="s">
        <v>743</v>
      </c>
      <c r="E792" s="14" t="s">
        <v>557</v>
      </c>
      <c r="F792" s="121">
        <v>651872</v>
      </c>
      <c r="G792" s="121">
        <f t="shared" si="47"/>
        <v>0</v>
      </c>
      <c r="H792" s="121">
        <f t="shared" si="46"/>
        <v>0</v>
      </c>
      <c r="I792" s="126">
        <v>651872</v>
      </c>
    </row>
    <row r="793" spans="1:9">
      <c r="A793" s="13" t="s">
        <v>573</v>
      </c>
      <c r="B793" s="14" t="s">
        <v>467</v>
      </c>
      <c r="C793" s="14" t="s">
        <v>574</v>
      </c>
      <c r="D793" s="14" t="s">
        <v>451</v>
      </c>
      <c r="E793" s="14" t="s">
        <v>451</v>
      </c>
      <c r="F793" s="121">
        <f>F794+F850</f>
        <v>262729500</v>
      </c>
      <c r="G793" s="121">
        <f t="shared" si="47"/>
        <v>1100000</v>
      </c>
      <c r="H793" s="121">
        <f t="shared" si="46"/>
        <v>0.41868157173062032</v>
      </c>
      <c r="I793" s="126">
        <f>I794+I850</f>
        <v>263829500</v>
      </c>
    </row>
    <row r="794" spans="1:9">
      <c r="A794" s="13" t="s">
        <v>575</v>
      </c>
      <c r="B794" s="14" t="s">
        <v>467</v>
      </c>
      <c r="C794" s="14" t="s">
        <v>576</v>
      </c>
      <c r="D794" s="14" t="s">
        <v>451</v>
      </c>
      <c r="E794" s="14" t="s">
        <v>451</v>
      </c>
      <c r="F794" s="121">
        <f>F795+F825+F837+F845</f>
        <v>240978900</v>
      </c>
      <c r="G794" s="121">
        <f t="shared" si="47"/>
        <v>1100000</v>
      </c>
      <c r="H794" s="121">
        <f t="shared" si="46"/>
        <v>0.45647150020188493</v>
      </c>
      <c r="I794" s="126">
        <f>I795+I825+I837+I845+I831</f>
        <v>242078900</v>
      </c>
    </row>
    <row r="795" spans="1:9" ht="45">
      <c r="A795" s="13" t="s">
        <v>726</v>
      </c>
      <c r="B795" s="14" t="s">
        <v>467</v>
      </c>
      <c r="C795" s="14" t="s">
        <v>576</v>
      </c>
      <c r="D795" s="14" t="s">
        <v>727</v>
      </c>
      <c r="E795" s="14" t="s">
        <v>451</v>
      </c>
      <c r="F795" s="121">
        <f>F796</f>
        <v>238798900</v>
      </c>
      <c r="G795" s="121">
        <f t="shared" si="47"/>
        <v>800000</v>
      </c>
      <c r="H795" s="121">
        <f t="shared" ref="H795:H858" si="48">G795/F795*100</f>
        <v>0.33500991838739624</v>
      </c>
      <c r="I795" s="126">
        <f>I796</f>
        <v>239598900</v>
      </c>
    </row>
    <row r="796" spans="1:9" ht="90">
      <c r="A796" s="13" t="s">
        <v>728</v>
      </c>
      <c r="B796" s="14" t="s">
        <v>467</v>
      </c>
      <c r="C796" s="14" t="s">
        <v>576</v>
      </c>
      <c r="D796" s="14" t="s">
        <v>729</v>
      </c>
      <c r="E796" s="14" t="s">
        <v>451</v>
      </c>
      <c r="F796" s="121">
        <f>F797+F805+F809+F813+F817</f>
        <v>238798900</v>
      </c>
      <c r="G796" s="121">
        <f t="shared" si="47"/>
        <v>800000</v>
      </c>
      <c r="H796" s="121">
        <f t="shared" si="48"/>
        <v>0.33500991838739624</v>
      </c>
      <c r="I796" s="126">
        <f>I797+I805+I809+I813+I817+I821</f>
        <v>239598900</v>
      </c>
    </row>
    <row r="797" spans="1:9" ht="120.75" customHeight="1">
      <c r="A797" s="16" t="s">
        <v>730</v>
      </c>
      <c r="B797" s="17" t="s">
        <v>467</v>
      </c>
      <c r="C797" s="17" t="s">
        <v>576</v>
      </c>
      <c r="D797" s="17" t="s">
        <v>731</v>
      </c>
      <c r="E797" s="17" t="s">
        <v>451</v>
      </c>
      <c r="F797" s="126">
        <f>F798</f>
        <v>236338000</v>
      </c>
      <c r="G797" s="121">
        <f t="shared" si="47"/>
        <v>0</v>
      </c>
      <c r="H797" s="121">
        <f t="shared" si="48"/>
        <v>0</v>
      </c>
      <c r="I797" s="126">
        <f>I798</f>
        <v>236338000</v>
      </c>
    </row>
    <row r="798" spans="1:9" ht="43.5" customHeight="1">
      <c r="A798" s="13" t="s">
        <v>20</v>
      </c>
      <c r="B798" s="14" t="s">
        <v>467</v>
      </c>
      <c r="C798" s="14" t="s">
        <v>576</v>
      </c>
      <c r="D798" s="14" t="s">
        <v>731</v>
      </c>
      <c r="E798" s="14" t="s">
        <v>523</v>
      </c>
      <c r="F798" s="121">
        <f>F799+F802</f>
        <v>236338000</v>
      </c>
      <c r="G798" s="121">
        <f t="shared" si="47"/>
        <v>0</v>
      </c>
      <c r="H798" s="121">
        <f t="shared" si="48"/>
        <v>0</v>
      </c>
      <c r="I798" s="126">
        <f>I799+I802</f>
        <v>236338000</v>
      </c>
    </row>
    <row r="799" spans="1:9">
      <c r="A799" s="13" t="s">
        <v>554</v>
      </c>
      <c r="B799" s="14" t="s">
        <v>467</v>
      </c>
      <c r="C799" s="14" t="s">
        <v>576</v>
      </c>
      <c r="D799" s="14" t="s">
        <v>731</v>
      </c>
      <c r="E799" s="14" t="s">
        <v>555</v>
      </c>
      <c r="F799" s="121">
        <f>F800+F801</f>
        <v>212210000</v>
      </c>
      <c r="G799" s="121">
        <f t="shared" si="47"/>
        <v>0</v>
      </c>
      <c r="H799" s="121">
        <f t="shared" si="48"/>
        <v>0</v>
      </c>
      <c r="I799" s="126">
        <f>I800+I801</f>
        <v>212210000</v>
      </c>
    </row>
    <row r="800" spans="1:9" ht="90">
      <c r="A800" s="13" t="s">
        <v>562</v>
      </c>
      <c r="B800" s="14" t="s">
        <v>467</v>
      </c>
      <c r="C800" s="14" t="s">
        <v>576</v>
      </c>
      <c r="D800" s="14" t="s">
        <v>731</v>
      </c>
      <c r="E800" s="14" t="s">
        <v>563</v>
      </c>
      <c r="F800" s="121">
        <v>203376000</v>
      </c>
      <c r="G800" s="121">
        <f t="shared" si="47"/>
        <v>0</v>
      </c>
      <c r="H800" s="121">
        <f t="shared" si="48"/>
        <v>0</v>
      </c>
      <c r="I800" s="126">
        <v>203376000</v>
      </c>
    </row>
    <row r="801" spans="1:9" ht="30">
      <c r="A801" s="13" t="s">
        <v>556</v>
      </c>
      <c r="B801" s="14" t="s">
        <v>467</v>
      </c>
      <c r="C801" s="14" t="s">
        <v>576</v>
      </c>
      <c r="D801" s="14" t="s">
        <v>731</v>
      </c>
      <c r="E801" s="14" t="s">
        <v>557</v>
      </c>
      <c r="F801" s="121">
        <v>8834000</v>
      </c>
      <c r="G801" s="121">
        <f t="shared" si="47"/>
        <v>0</v>
      </c>
      <c r="H801" s="121">
        <f t="shared" si="48"/>
        <v>0</v>
      </c>
      <c r="I801" s="126">
        <v>8834000</v>
      </c>
    </row>
    <row r="802" spans="1:9">
      <c r="A802" s="13" t="s">
        <v>524</v>
      </c>
      <c r="B802" s="14" t="s">
        <v>467</v>
      </c>
      <c r="C802" s="14" t="s">
        <v>576</v>
      </c>
      <c r="D802" s="14" t="s">
        <v>731</v>
      </c>
      <c r="E802" s="14" t="s">
        <v>525</v>
      </c>
      <c r="F802" s="121">
        <f>F803+F804</f>
        <v>24128000</v>
      </c>
      <c r="G802" s="121">
        <f t="shared" si="47"/>
        <v>0</v>
      </c>
      <c r="H802" s="121">
        <f t="shared" si="48"/>
        <v>0</v>
      </c>
      <c r="I802" s="126">
        <f>I803+I804</f>
        <v>24128000</v>
      </c>
    </row>
    <row r="803" spans="1:9" ht="90">
      <c r="A803" s="13" t="s">
        <v>526</v>
      </c>
      <c r="B803" s="14" t="s">
        <v>467</v>
      </c>
      <c r="C803" s="14" t="s">
        <v>576</v>
      </c>
      <c r="D803" s="14" t="s">
        <v>731</v>
      </c>
      <c r="E803" s="14" t="s">
        <v>527</v>
      </c>
      <c r="F803" s="121">
        <v>23139000</v>
      </c>
      <c r="G803" s="121">
        <f t="shared" si="47"/>
        <v>0</v>
      </c>
      <c r="H803" s="121">
        <f t="shared" si="48"/>
        <v>0</v>
      </c>
      <c r="I803" s="126">
        <v>23139000</v>
      </c>
    </row>
    <row r="804" spans="1:9" ht="30">
      <c r="A804" s="13" t="s">
        <v>528</v>
      </c>
      <c r="B804" s="14" t="s">
        <v>467</v>
      </c>
      <c r="C804" s="14" t="s">
        <v>576</v>
      </c>
      <c r="D804" s="14" t="s">
        <v>731</v>
      </c>
      <c r="E804" s="14" t="s">
        <v>529</v>
      </c>
      <c r="F804" s="121">
        <v>989000</v>
      </c>
      <c r="G804" s="121">
        <f t="shared" si="47"/>
        <v>0</v>
      </c>
      <c r="H804" s="121">
        <f t="shared" si="48"/>
        <v>0</v>
      </c>
      <c r="I804" s="126">
        <v>989000</v>
      </c>
    </row>
    <row r="805" spans="1:9" ht="90" customHeight="1">
      <c r="A805" s="13" t="s">
        <v>732</v>
      </c>
      <c r="B805" s="14" t="s">
        <v>467</v>
      </c>
      <c r="C805" s="14" t="s">
        <v>576</v>
      </c>
      <c r="D805" s="14" t="s">
        <v>733</v>
      </c>
      <c r="E805" s="14" t="s">
        <v>451</v>
      </c>
      <c r="F805" s="121">
        <f>F806</f>
        <v>260800</v>
      </c>
      <c r="G805" s="121">
        <f t="shared" si="47"/>
        <v>0</v>
      </c>
      <c r="H805" s="121">
        <f t="shared" si="48"/>
        <v>0</v>
      </c>
      <c r="I805" s="126">
        <f>I806</f>
        <v>260800</v>
      </c>
    </row>
    <row r="806" spans="1:9" ht="44.25" customHeight="1">
      <c r="A806" s="13" t="s">
        <v>20</v>
      </c>
      <c r="B806" s="14" t="s">
        <v>467</v>
      </c>
      <c r="C806" s="14" t="s">
        <v>576</v>
      </c>
      <c r="D806" s="14" t="s">
        <v>733</v>
      </c>
      <c r="E806" s="14" t="s">
        <v>523</v>
      </c>
      <c r="F806" s="121">
        <f>F807</f>
        <v>260800</v>
      </c>
      <c r="G806" s="121">
        <f t="shared" si="47"/>
        <v>0</v>
      </c>
      <c r="H806" s="121">
        <f t="shared" si="48"/>
        <v>0</v>
      </c>
      <c r="I806" s="126">
        <f>I807</f>
        <v>260800</v>
      </c>
    </row>
    <row r="807" spans="1:9">
      <c r="A807" s="13" t="s">
        <v>554</v>
      </c>
      <c r="B807" s="14" t="s">
        <v>467</v>
      </c>
      <c r="C807" s="14" t="s">
        <v>576</v>
      </c>
      <c r="D807" s="14" t="s">
        <v>733</v>
      </c>
      <c r="E807" s="14" t="s">
        <v>555</v>
      </c>
      <c r="F807" s="121">
        <f>F808</f>
        <v>260800</v>
      </c>
      <c r="G807" s="121">
        <f t="shared" si="47"/>
        <v>0</v>
      </c>
      <c r="H807" s="121">
        <f t="shared" si="48"/>
        <v>0</v>
      </c>
      <c r="I807" s="126">
        <f>I808</f>
        <v>260800</v>
      </c>
    </row>
    <row r="808" spans="1:9" ht="30">
      <c r="A808" s="13" t="s">
        <v>556</v>
      </c>
      <c r="B808" s="14" t="s">
        <v>467</v>
      </c>
      <c r="C808" s="14" t="s">
        <v>576</v>
      </c>
      <c r="D808" s="14" t="s">
        <v>733</v>
      </c>
      <c r="E808" s="14" t="s">
        <v>557</v>
      </c>
      <c r="F808" s="121">
        <v>260800</v>
      </c>
      <c r="G808" s="121">
        <f t="shared" si="47"/>
        <v>0</v>
      </c>
      <c r="H808" s="121">
        <f t="shared" si="48"/>
        <v>0</v>
      </c>
      <c r="I808" s="126">
        <v>260800</v>
      </c>
    </row>
    <row r="809" spans="1:9" ht="105" customHeight="1">
      <c r="A809" s="13" t="s">
        <v>734</v>
      </c>
      <c r="B809" s="14" t="s">
        <v>467</v>
      </c>
      <c r="C809" s="14" t="s">
        <v>576</v>
      </c>
      <c r="D809" s="14" t="s">
        <v>735</v>
      </c>
      <c r="E809" s="14" t="s">
        <v>451</v>
      </c>
      <c r="F809" s="121">
        <f>F810</f>
        <v>1477600</v>
      </c>
      <c r="G809" s="121">
        <f t="shared" si="47"/>
        <v>0</v>
      </c>
      <c r="H809" s="121">
        <f t="shared" si="48"/>
        <v>0</v>
      </c>
      <c r="I809" s="126">
        <f>I810</f>
        <v>1477600</v>
      </c>
    </row>
    <row r="810" spans="1:9" ht="45" customHeight="1">
      <c r="A810" s="13" t="s">
        <v>20</v>
      </c>
      <c r="B810" s="14" t="s">
        <v>467</v>
      </c>
      <c r="C810" s="14" t="s">
        <v>576</v>
      </c>
      <c r="D810" s="14" t="s">
        <v>735</v>
      </c>
      <c r="E810" s="14" t="s">
        <v>523</v>
      </c>
      <c r="F810" s="121">
        <f>F811</f>
        <v>1477600</v>
      </c>
      <c r="G810" s="121">
        <f t="shared" si="47"/>
        <v>0</v>
      </c>
      <c r="H810" s="121">
        <f t="shared" si="48"/>
        <v>0</v>
      </c>
      <c r="I810" s="126">
        <f>I811</f>
        <v>1477600</v>
      </c>
    </row>
    <row r="811" spans="1:9">
      <c r="A811" s="13" t="s">
        <v>554</v>
      </c>
      <c r="B811" s="14" t="s">
        <v>467</v>
      </c>
      <c r="C811" s="14" t="s">
        <v>576</v>
      </c>
      <c r="D811" s="14" t="s">
        <v>735</v>
      </c>
      <c r="E811" s="14" t="s">
        <v>555</v>
      </c>
      <c r="F811" s="121">
        <f>F812</f>
        <v>1477600</v>
      </c>
      <c r="G811" s="121">
        <f t="shared" si="47"/>
        <v>0</v>
      </c>
      <c r="H811" s="121">
        <f t="shared" si="48"/>
        <v>0</v>
      </c>
      <c r="I811" s="126">
        <f>I812</f>
        <v>1477600</v>
      </c>
    </row>
    <row r="812" spans="1:9" ht="30">
      <c r="A812" s="13" t="s">
        <v>556</v>
      </c>
      <c r="B812" s="14" t="s">
        <v>467</v>
      </c>
      <c r="C812" s="14" t="s">
        <v>576</v>
      </c>
      <c r="D812" s="14" t="s">
        <v>735</v>
      </c>
      <c r="E812" s="14" t="s">
        <v>557</v>
      </c>
      <c r="F812" s="121">
        <v>1477600</v>
      </c>
      <c r="G812" s="121">
        <f t="shared" si="47"/>
        <v>0</v>
      </c>
      <c r="H812" s="121">
        <f t="shared" si="48"/>
        <v>0</v>
      </c>
      <c r="I812" s="126">
        <v>1477600</v>
      </c>
    </row>
    <row r="813" spans="1:9" ht="120" customHeight="1">
      <c r="A813" s="15" t="s">
        <v>736</v>
      </c>
      <c r="B813" s="14" t="s">
        <v>467</v>
      </c>
      <c r="C813" s="14" t="s">
        <v>576</v>
      </c>
      <c r="D813" s="14" t="s">
        <v>737</v>
      </c>
      <c r="E813" s="14" t="s">
        <v>451</v>
      </c>
      <c r="F813" s="121">
        <f>F814</f>
        <v>122500</v>
      </c>
      <c r="G813" s="121">
        <f t="shared" si="47"/>
        <v>0</v>
      </c>
      <c r="H813" s="121">
        <f t="shared" si="48"/>
        <v>0</v>
      </c>
      <c r="I813" s="126">
        <f>I814</f>
        <v>122500</v>
      </c>
    </row>
    <row r="814" spans="1:9" ht="47.25" customHeight="1">
      <c r="A814" s="13" t="s">
        <v>20</v>
      </c>
      <c r="B814" s="14" t="s">
        <v>467</v>
      </c>
      <c r="C814" s="14" t="s">
        <v>576</v>
      </c>
      <c r="D814" s="14" t="s">
        <v>737</v>
      </c>
      <c r="E814" s="14" t="s">
        <v>523</v>
      </c>
      <c r="F814" s="121">
        <f>F815</f>
        <v>122500</v>
      </c>
      <c r="G814" s="121">
        <f t="shared" si="47"/>
        <v>0</v>
      </c>
      <c r="H814" s="121">
        <f t="shared" si="48"/>
        <v>0</v>
      </c>
      <c r="I814" s="126">
        <f>I815</f>
        <v>122500</v>
      </c>
    </row>
    <row r="815" spans="1:9">
      <c r="A815" s="13" t="s">
        <v>524</v>
      </c>
      <c r="B815" s="14" t="s">
        <v>467</v>
      </c>
      <c r="C815" s="14" t="s">
        <v>576</v>
      </c>
      <c r="D815" s="14" t="s">
        <v>737</v>
      </c>
      <c r="E815" s="14" t="s">
        <v>525</v>
      </c>
      <c r="F815" s="121">
        <f>F816</f>
        <v>122500</v>
      </c>
      <c r="G815" s="121">
        <f t="shared" si="47"/>
        <v>0</v>
      </c>
      <c r="H815" s="121">
        <f t="shared" si="48"/>
        <v>0</v>
      </c>
      <c r="I815" s="126">
        <f>I816</f>
        <v>122500</v>
      </c>
    </row>
    <row r="816" spans="1:9" ht="30">
      <c r="A816" s="13" t="s">
        <v>528</v>
      </c>
      <c r="B816" s="14" t="s">
        <v>467</v>
      </c>
      <c r="C816" s="14" t="s">
        <v>576</v>
      </c>
      <c r="D816" s="14" t="s">
        <v>737</v>
      </c>
      <c r="E816" s="14" t="s">
        <v>529</v>
      </c>
      <c r="F816" s="121">
        <v>122500</v>
      </c>
      <c r="G816" s="121">
        <f t="shared" si="47"/>
        <v>0</v>
      </c>
      <c r="H816" s="121">
        <f t="shared" si="48"/>
        <v>0</v>
      </c>
      <c r="I816" s="126">
        <v>122500</v>
      </c>
    </row>
    <row r="817" spans="1:9" ht="120.75" customHeight="1">
      <c r="A817" s="15" t="s">
        <v>736</v>
      </c>
      <c r="B817" s="14" t="s">
        <v>467</v>
      </c>
      <c r="C817" s="14" t="s">
        <v>576</v>
      </c>
      <c r="D817" s="14" t="s">
        <v>744</v>
      </c>
      <c r="E817" s="14" t="s">
        <v>451</v>
      </c>
      <c r="F817" s="121">
        <f>F818</f>
        <v>600000</v>
      </c>
      <c r="G817" s="121">
        <f t="shared" si="47"/>
        <v>0</v>
      </c>
      <c r="H817" s="121">
        <f t="shared" si="48"/>
        <v>0</v>
      </c>
      <c r="I817" s="126">
        <f>I818</f>
        <v>600000</v>
      </c>
    </row>
    <row r="818" spans="1:9" ht="44.25" customHeight="1">
      <c r="A818" s="13" t="s">
        <v>20</v>
      </c>
      <c r="B818" s="14" t="s">
        <v>467</v>
      </c>
      <c r="C818" s="14" t="s">
        <v>576</v>
      </c>
      <c r="D818" s="14" t="s">
        <v>744</v>
      </c>
      <c r="E818" s="14" t="s">
        <v>523</v>
      </c>
      <c r="F818" s="121">
        <f>F819</f>
        <v>600000</v>
      </c>
      <c r="G818" s="121">
        <f t="shared" si="47"/>
        <v>0</v>
      </c>
      <c r="H818" s="121">
        <f t="shared" si="48"/>
        <v>0</v>
      </c>
      <c r="I818" s="126">
        <f>I819</f>
        <v>600000</v>
      </c>
    </row>
    <row r="819" spans="1:9">
      <c r="A819" s="13" t="s">
        <v>554</v>
      </c>
      <c r="B819" s="14" t="s">
        <v>467</v>
      </c>
      <c r="C819" s="14" t="s">
        <v>576</v>
      </c>
      <c r="D819" s="14" t="s">
        <v>744</v>
      </c>
      <c r="E819" s="14" t="s">
        <v>555</v>
      </c>
      <c r="F819" s="121">
        <f>F820</f>
        <v>600000</v>
      </c>
      <c r="G819" s="121">
        <f t="shared" si="47"/>
        <v>0</v>
      </c>
      <c r="H819" s="121">
        <f t="shared" si="48"/>
        <v>0</v>
      </c>
      <c r="I819" s="126">
        <f>I820</f>
        <v>600000</v>
      </c>
    </row>
    <row r="820" spans="1:9" ht="30">
      <c r="A820" s="13" t="s">
        <v>556</v>
      </c>
      <c r="B820" s="14" t="s">
        <v>467</v>
      </c>
      <c r="C820" s="14" t="s">
        <v>576</v>
      </c>
      <c r="D820" s="14" t="s">
        <v>744</v>
      </c>
      <c r="E820" s="14" t="s">
        <v>557</v>
      </c>
      <c r="F820" s="121">
        <v>600000</v>
      </c>
      <c r="G820" s="121">
        <f t="shared" si="47"/>
        <v>0</v>
      </c>
      <c r="H820" s="121">
        <f t="shared" si="48"/>
        <v>0</v>
      </c>
      <c r="I820" s="126">
        <v>600000</v>
      </c>
    </row>
    <row r="821" spans="1:9" ht="150.75" customHeight="1">
      <c r="A821" s="84" t="s">
        <v>323</v>
      </c>
      <c r="B821" s="14" t="s">
        <v>467</v>
      </c>
      <c r="C821" s="14" t="s">
        <v>576</v>
      </c>
      <c r="D821" s="14" t="s">
        <v>324</v>
      </c>
      <c r="E821" s="14"/>
      <c r="F821" s="121"/>
      <c r="G821" s="121">
        <f t="shared" si="47"/>
        <v>800000</v>
      </c>
      <c r="H821" s="121">
        <v>0</v>
      </c>
      <c r="I821" s="126">
        <f>I822</f>
        <v>800000</v>
      </c>
    </row>
    <row r="822" spans="1:9" ht="45.75" customHeight="1">
      <c r="A822" s="13" t="s">
        <v>20</v>
      </c>
      <c r="B822" s="14" t="s">
        <v>467</v>
      </c>
      <c r="C822" s="14" t="s">
        <v>576</v>
      </c>
      <c r="D822" s="14" t="s">
        <v>324</v>
      </c>
      <c r="E822" s="14" t="s">
        <v>523</v>
      </c>
      <c r="F822" s="121"/>
      <c r="G822" s="121">
        <f t="shared" si="47"/>
        <v>800000</v>
      </c>
      <c r="H822" s="121">
        <v>0</v>
      </c>
      <c r="I822" s="126">
        <f>I823</f>
        <v>800000</v>
      </c>
    </row>
    <row r="823" spans="1:9">
      <c r="A823" s="13" t="s">
        <v>554</v>
      </c>
      <c r="B823" s="14" t="s">
        <v>467</v>
      </c>
      <c r="C823" s="14" t="s">
        <v>576</v>
      </c>
      <c r="D823" s="14" t="s">
        <v>324</v>
      </c>
      <c r="E823" s="14" t="s">
        <v>555</v>
      </c>
      <c r="F823" s="121"/>
      <c r="G823" s="121">
        <f t="shared" si="47"/>
        <v>800000</v>
      </c>
      <c r="H823" s="121">
        <v>0</v>
      </c>
      <c r="I823" s="126">
        <f>I824</f>
        <v>800000</v>
      </c>
    </row>
    <row r="824" spans="1:9" ht="30">
      <c r="A824" s="13" t="s">
        <v>556</v>
      </c>
      <c r="B824" s="14" t="s">
        <v>467</v>
      </c>
      <c r="C824" s="14" t="s">
        <v>576</v>
      </c>
      <c r="D824" s="14" t="s">
        <v>324</v>
      </c>
      <c r="E824" s="14" t="s">
        <v>557</v>
      </c>
      <c r="F824" s="121"/>
      <c r="G824" s="121">
        <f t="shared" si="47"/>
        <v>800000</v>
      </c>
      <c r="H824" s="121">
        <v>0</v>
      </c>
      <c r="I824" s="126">
        <v>800000</v>
      </c>
    </row>
    <row r="825" spans="1:9" ht="60">
      <c r="A825" s="13" t="s">
        <v>674</v>
      </c>
      <c r="B825" s="14" t="s">
        <v>467</v>
      </c>
      <c r="C825" s="14" t="s">
        <v>576</v>
      </c>
      <c r="D825" s="14" t="s">
        <v>675</v>
      </c>
      <c r="E825" s="14" t="s">
        <v>451</v>
      </c>
      <c r="F825" s="121">
        <f>F826</f>
        <v>300000</v>
      </c>
      <c r="G825" s="121">
        <f t="shared" si="47"/>
        <v>0</v>
      </c>
      <c r="H825" s="121">
        <f t="shared" si="48"/>
        <v>0</v>
      </c>
      <c r="I825" s="126">
        <f>I826</f>
        <v>300000</v>
      </c>
    </row>
    <row r="826" spans="1:9" ht="90">
      <c r="A826" s="13" t="s">
        <v>676</v>
      </c>
      <c r="B826" s="14" t="s">
        <v>467</v>
      </c>
      <c r="C826" s="14" t="s">
        <v>576</v>
      </c>
      <c r="D826" s="14" t="s">
        <v>677</v>
      </c>
      <c r="E826" s="14" t="s">
        <v>451</v>
      </c>
      <c r="F826" s="121">
        <f>F827</f>
        <v>300000</v>
      </c>
      <c r="G826" s="121">
        <f t="shared" si="47"/>
        <v>0</v>
      </c>
      <c r="H826" s="121">
        <f t="shared" si="48"/>
        <v>0</v>
      </c>
      <c r="I826" s="126">
        <f>I827</f>
        <v>300000</v>
      </c>
    </row>
    <row r="827" spans="1:9" ht="120">
      <c r="A827" s="13" t="s">
        <v>678</v>
      </c>
      <c r="B827" s="14" t="s">
        <v>467</v>
      </c>
      <c r="C827" s="14" t="s">
        <v>576</v>
      </c>
      <c r="D827" s="14" t="s">
        <v>679</v>
      </c>
      <c r="E827" s="14" t="s">
        <v>451</v>
      </c>
      <c r="F827" s="121">
        <f>F828</f>
        <v>300000</v>
      </c>
      <c r="G827" s="121">
        <f t="shared" si="47"/>
        <v>0</v>
      </c>
      <c r="H827" s="121">
        <f t="shared" si="48"/>
        <v>0</v>
      </c>
      <c r="I827" s="126">
        <f>I828</f>
        <v>300000</v>
      </c>
    </row>
    <row r="828" spans="1:9" ht="44.25" customHeight="1">
      <c r="A828" s="13" t="s">
        <v>20</v>
      </c>
      <c r="B828" s="14" t="s">
        <v>467</v>
      </c>
      <c r="C828" s="14" t="s">
        <v>576</v>
      </c>
      <c r="D828" s="14" t="s">
        <v>679</v>
      </c>
      <c r="E828" s="14" t="s">
        <v>523</v>
      </c>
      <c r="F828" s="121">
        <f>F829</f>
        <v>300000</v>
      </c>
      <c r="G828" s="121">
        <f t="shared" si="47"/>
        <v>0</v>
      </c>
      <c r="H828" s="121">
        <f t="shared" si="48"/>
        <v>0</v>
      </c>
      <c r="I828" s="126">
        <f>I829</f>
        <v>300000</v>
      </c>
    </row>
    <row r="829" spans="1:9">
      <c r="A829" s="13" t="s">
        <v>554</v>
      </c>
      <c r="B829" s="14" t="s">
        <v>467</v>
      </c>
      <c r="C829" s="14" t="s">
        <v>576</v>
      </c>
      <c r="D829" s="14" t="s">
        <v>679</v>
      </c>
      <c r="E829" s="14" t="s">
        <v>555</v>
      </c>
      <c r="F829" s="121">
        <f>F830</f>
        <v>300000</v>
      </c>
      <c r="G829" s="121">
        <f t="shared" si="47"/>
        <v>0</v>
      </c>
      <c r="H829" s="121">
        <f t="shared" si="48"/>
        <v>0</v>
      </c>
      <c r="I829" s="126">
        <f>I830</f>
        <v>300000</v>
      </c>
    </row>
    <row r="830" spans="1:9" ht="30">
      <c r="A830" s="13" t="s">
        <v>556</v>
      </c>
      <c r="B830" s="14" t="s">
        <v>467</v>
      </c>
      <c r="C830" s="14" t="s">
        <v>576</v>
      </c>
      <c r="D830" s="14" t="s">
        <v>679</v>
      </c>
      <c r="E830" s="14" t="s">
        <v>557</v>
      </c>
      <c r="F830" s="121">
        <v>300000</v>
      </c>
      <c r="G830" s="121">
        <f t="shared" si="47"/>
        <v>0</v>
      </c>
      <c r="H830" s="121">
        <v>0</v>
      </c>
      <c r="I830" s="126">
        <v>300000</v>
      </c>
    </row>
    <row r="831" spans="1:9" ht="120">
      <c r="A831" s="13" t="s">
        <v>395</v>
      </c>
      <c r="B831" s="14" t="s">
        <v>467</v>
      </c>
      <c r="C831" s="14" t="s">
        <v>576</v>
      </c>
      <c r="D831" s="14" t="s">
        <v>396</v>
      </c>
      <c r="E831" s="14"/>
      <c r="F831" s="121"/>
      <c r="G831" s="121">
        <f t="shared" si="47"/>
        <v>300000</v>
      </c>
      <c r="H831" s="121">
        <v>0</v>
      </c>
      <c r="I831" s="126">
        <f>I832</f>
        <v>300000</v>
      </c>
    </row>
    <row r="832" spans="1:9" ht="165" customHeight="1">
      <c r="A832" s="84" t="s">
        <v>325</v>
      </c>
      <c r="B832" s="14" t="s">
        <v>467</v>
      </c>
      <c r="C832" s="14" t="s">
        <v>576</v>
      </c>
      <c r="D832" s="14" t="s">
        <v>815</v>
      </c>
      <c r="E832" s="14"/>
      <c r="F832" s="121"/>
      <c r="G832" s="121">
        <f t="shared" si="47"/>
        <v>300000</v>
      </c>
      <c r="H832" s="121">
        <v>0</v>
      </c>
      <c r="I832" s="126">
        <f>I833</f>
        <v>300000</v>
      </c>
    </row>
    <row r="833" spans="1:9" ht="180.75" customHeight="1">
      <c r="A833" s="84" t="s">
        <v>326</v>
      </c>
      <c r="B833" s="14" t="s">
        <v>467</v>
      </c>
      <c r="C833" s="14" t="s">
        <v>576</v>
      </c>
      <c r="D833" s="14" t="s">
        <v>817</v>
      </c>
      <c r="E833" s="14"/>
      <c r="F833" s="121"/>
      <c r="G833" s="121">
        <f t="shared" si="47"/>
        <v>300000</v>
      </c>
      <c r="H833" s="121">
        <v>0</v>
      </c>
      <c r="I833" s="126">
        <f>I834</f>
        <v>300000</v>
      </c>
    </row>
    <row r="834" spans="1:9" ht="60">
      <c r="A834" s="13" t="s">
        <v>20</v>
      </c>
      <c r="B834" s="14" t="s">
        <v>467</v>
      </c>
      <c r="C834" s="14" t="s">
        <v>576</v>
      </c>
      <c r="D834" s="14" t="s">
        <v>817</v>
      </c>
      <c r="E834" s="14" t="s">
        <v>523</v>
      </c>
      <c r="F834" s="121"/>
      <c r="G834" s="121">
        <f t="shared" si="47"/>
        <v>300000</v>
      </c>
      <c r="H834" s="121">
        <v>0</v>
      </c>
      <c r="I834" s="126">
        <f>I835</f>
        <v>300000</v>
      </c>
    </row>
    <row r="835" spans="1:9">
      <c r="A835" s="13" t="s">
        <v>554</v>
      </c>
      <c r="B835" s="14" t="s">
        <v>467</v>
      </c>
      <c r="C835" s="14" t="s">
        <v>576</v>
      </c>
      <c r="D835" s="14" t="s">
        <v>817</v>
      </c>
      <c r="E835" s="14" t="s">
        <v>555</v>
      </c>
      <c r="F835" s="121"/>
      <c r="G835" s="121">
        <f t="shared" si="47"/>
        <v>300000</v>
      </c>
      <c r="H835" s="121">
        <v>0</v>
      </c>
      <c r="I835" s="126">
        <f>I836</f>
        <v>300000</v>
      </c>
    </row>
    <row r="836" spans="1:9" s="97" customFormat="1" ht="30">
      <c r="A836" s="90" t="s">
        <v>556</v>
      </c>
      <c r="B836" s="17" t="s">
        <v>467</v>
      </c>
      <c r="C836" s="17" t="s">
        <v>576</v>
      </c>
      <c r="D836" s="17" t="s">
        <v>817</v>
      </c>
      <c r="E836" s="17" t="s">
        <v>557</v>
      </c>
      <c r="F836" s="126"/>
      <c r="G836" s="121">
        <f t="shared" si="47"/>
        <v>300000</v>
      </c>
      <c r="H836" s="126">
        <v>0</v>
      </c>
      <c r="I836" s="126">
        <v>300000</v>
      </c>
    </row>
    <row r="837" spans="1:9" ht="90">
      <c r="A837" s="13" t="s">
        <v>680</v>
      </c>
      <c r="B837" s="14" t="s">
        <v>467</v>
      </c>
      <c r="C837" s="14" t="s">
        <v>576</v>
      </c>
      <c r="D837" s="14" t="s">
        <v>681</v>
      </c>
      <c r="E837" s="14" t="s">
        <v>451</v>
      </c>
      <c r="F837" s="121">
        <f>F838</f>
        <v>1230000</v>
      </c>
      <c r="G837" s="121">
        <f t="shared" si="47"/>
        <v>0</v>
      </c>
      <c r="H837" s="121">
        <f t="shared" si="48"/>
        <v>0</v>
      </c>
      <c r="I837" s="126">
        <f>I838</f>
        <v>1230000</v>
      </c>
    </row>
    <row r="838" spans="1:9" ht="120" customHeight="1">
      <c r="A838" s="13" t="s">
        <v>682</v>
      </c>
      <c r="B838" s="14" t="s">
        <v>467</v>
      </c>
      <c r="C838" s="14" t="s">
        <v>576</v>
      </c>
      <c r="D838" s="14" t="s">
        <v>683</v>
      </c>
      <c r="E838" s="14" t="s">
        <v>451</v>
      </c>
      <c r="F838" s="121">
        <f>F839</f>
        <v>1230000</v>
      </c>
      <c r="G838" s="121">
        <f t="shared" si="47"/>
        <v>0</v>
      </c>
      <c r="H838" s="121">
        <f t="shared" si="48"/>
        <v>0</v>
      </c>
      <c r="I838" s="126">
        <f>I839</f>
        <v>1230000</v>
      </c>
    </row>
    <row r="839" spans="1:9" ht="135" customHeight="1">
      <c r="A839" s="15" t="s">
        <v>684</v>
      </c>
      <c r="B839" s="14" t="s">
        <v>467</v>
      </c>
      <c r="C839" s="14" t="s">
        <v>576</v>
      </c>
      <c r="D839" s="14" t="s">
        <v>685</v>
      </c>
      <c r="E839" s="14" t="s">
        <v>451</v>
      </c>
      <c r="F839" s="121">
        <f>F840</f>
        <v>1230000</v>
      </c>
      <c r="G839" s="121">
        <f t="shared" si="47"/>
        <v>0</v>
      </c>
      <c r="H839" s="121">
        <f t="shared" si="48"/>
        <v>0</v>
      </c>
      <c r="I839" s="126">
        <f>I840</f>
        <v>1230000</v>
      </c>
    </row>
    <row r="840" spans="1:9" ht="45.75" customHeight="1">
      <c r="A840" s="13" t="s">
        <v>20</v>
      </c>
      <c r="B840" s="14" t="s">
        <v>467</v>
      </c>
      <c r="C840" s="14" t="s">
        <v>576</v>
      </c>
      <c r="D840" s="14" t="s">
        <v>685</v>
      </c>
      <c r="E840" s="14" t="s">
        <v>523</v>
      </c>
      <c r="F840" s="121">
        <f>F841+F843</f>
        <v>1230000</v>
      </c>
      <c r="G840" s="121">
        <f t="shared" si="47"/>
        <v>0</v>
      </c>
      <c r="H840" s="121">
        <f t="shared" si="48"/>
        <v>0</v>
      </c>
      <c r="I840" s="126">
        <f>I841+I843</f>
        <v>1230000</v>
      </c>
    </row>
    <row r="841" spans="1:9">
      <c r="A841" s="13" t="s">
        <v>554</v>
      </c>
      <c r="B841" s="14" t="s">
        <v>467</v>
      </c>
      <c r="C841" s="14" t="s">
        <v>576</v>
      </c>
      <c r="D841" s="14" t="s">
        <v>685</v>
      </c>
      <c r="E841" s="14" t="s">
        <v>555</v>
      </c>
      <c r="F841" s="121">
        <f>F842</f>
        <v>1146000</v>
      </c>
      <c r="G841" s="121">
        <f t="shared" si="47"/>
        <v>0</v>
      </c>
      <c r="H841" s="121">
        <f t="shared" si="48"/>
        <v>0</v>
      </c>
      <c r="I841" s="126">
        <f>I842</f>
        <v>1146000</v>
      </c>
    </row>
    <row r="842" spans="1:9" ht="30">
      <c r="A842" s="13" t="s">
        <v>556</v>
      </c>
      <c r="B842" s="14" t="s">
        <v>467</v>
      </c>
      <c r="C842" s="14" t="s">
        <v>576</v>
      </c>
      <c r="D842" s="14" t="s">
        <v>685</v>
      </c>
      <c r="E842" s="14" t="s">
        <v>557</v>
      </c>
      <c r="F842" s="121">
        <v>1146000</v>
      </c>
      <c r="G842" s="121">
        <f t="shared" si="47"/>
        <v>0</v>
      </c>
      <c r="H842" s="121">
        <f t="shared" si="48"/>
        <v>0</v>
      </c>
      <c r="I842" s="126">
        <v>1146000</v>
      </c>
    </row>
    <row r="843" spans="1:9">
      <c r="A843" s="13" t="s">
        <v>524</v>
      </c>
      <c r="B843" s="14" t="s">
        <v>467</v>
      </c>
      <c r="C843" s="14" t="s">
        <v>576</v>
      </c>
      <c r="D843" s="14" t="s">
        <v>685</v>
      </c>
      <c r="E843" s="14" t="s">
        <v>525</v>
      </c>
      <c r="F843" s="121">
        <f>F844</f>
        <v>84000</v>
      </c>
      <c r="G843" s="121">
        <f t="shared" si="47"/>
        <v>0</v>
      </c>
      <c r="H843" s="121">
        <f t="shared" si="48"/>
        <v>0</v>
      </c>
      <c r="I843" s="126">
        <f>I844</f>
        <v>84000</v>
      </c>
    </row>
    <row r="844" spans="1:9" ht="30">
      <c r="A844" s="13" t="s">
        <v>528</v>
      </c>
      <c r="B844" s="14" t="s">
        <v>467</v>
      </c>
      <c r="C844" s="14" t="s">
        <v>576</v>
      </c>
      <c r="D844" s="14" t="s">
        <v>685</v>
      </c>
      <c r="E844" s="14" t="s">
        <v>529</v>
      </c>
      <c r="F844" s="121">
        <v>84000</v>
      </c>
      <c r="G844" s="121">
        <f t="shared" si="47"/>
        <v>0</v>
      </c>
      <c r="H844" s="121">
        <f t="shared" si="48"/>
        <v>0</v>
      </c>
      <c r="I844" s="126">
        <v>84000</v>
      </c>
    </row>
    <row r="845" spans="1:9" ht="75">
      <c r="A845" s="13" t="s">
        <v>115</v>
      </c>
      <c r="B845" s="14" t="s">
        <v>467</v>
      </c>
      <c r="C845" s="14" t="s">
        <v>576</v>
      </c>
      <c r="D845" s="14" t="s">
        <v>116</v>
      </c>
      <c r="E845" s="14" t="s">
        <v>451</v>
      </c>
      <c r="F845" s="121">
        <f>F846</f>
        <v>650000</v>
      </c>
      <c r="G845" s="121">
        <f t="shared" ref="G845:G908" si="49">I845-F845</f>
        <v>0</v>
      </c>
      <c r="H845" s="121">
        <f t="shared" si="48"/>
        <v>0</v>
      </c>
      <c r="I845" s="126">
        <f>I846</f>
        <v>650000</v>
      </c>
    </row>
    <row r="846" spans="1:9" ht="90">
      <c r="A846" s="13" t="s">
        <v>117</v>
      </c>
      <c r="B846" s="14" t="s">
        <v>467</v>
      </c>
      <c r="C846" s="14" t="s">
        <v>576</v>
      </c>
      <c r="D846" s="14" t="s">
        <v>118</v>
      </c>
      <c r="E846" s="14" t="s">
        <v>451</v>
      </c>
      <c r="F846" s="121">
        <f>F847</f>
        <v>650000</v>
      </c>
      <c r="G846" s="121">
        <f t="shared" si="49"/>
        <v>0</v>
      </c>
      <c r="H846" s="121">
        <f t="shared" si="48"/>
        <v>0</v>
      </c>
      <c r="I846" s="126">
        <f>I847</f>
        <v>650000</v>
      </c>
    </row>
    <row r="847" spans="1:9" ht="60">
      <c r="A847" s="13" t="s">
        <v>20</v>
      </c>
      <c r="B847" s="14" t="s">
        <v>467</v>
      </c>
      <c r="C847" s="14" t="s">
        <v>576</v>
      </c>
      <c r="D847" s="14" t="s">
        <v>118</v>
      </c>
      <c r="E847" s="14" t="s">
        <v>523</v>
      </c>
      <c r="F847" s="121">
        <f>F848</f>
        <v>650000</v>
      </c>
      <c r="G847" s="121">
        <f t="shared" si="49"/>
        <v>0</v>
      </c>
      <c r="H847" s="121">
        <f t="shared" si="48"/>
        <v>0</v>
      </c>
      <c r="I847" s="126">
        <f>I848</f>
        <v>650000</v>
      </c>
    </row>
    <row r="848" spans="1:9">
      <c r="A848" s="13" t="s">
        <v>554</v>
      </c>
      <c r="B848" s="14" t="s">
        <v>467</v>
      </c>
      <c r="C848" s="14" t="s">
        <v>576</v>
      </c>
      <c r="D848" s="14" t="s">
        <v>118</v>
      </c>
      <c r="E848" s="14" t="s">
        <v>555</v>
      </c>
      <c r="F848" s="121">
        <f>F849</f>
        <v>650000</v>
      </c>
      <c r="G848" s="121">
        <f t="shared" si="49"/>
        <v>0</v>
      </c>
      <c r="H848" s="121">
        <f t="shared" si="48"/>
        <v>0</v>
      </c>
      <c r="I848" s="126">
        <f>I849</f>
        <v>650000</v>
      </c>
    </row>
    <row r="849" spans="1:9" ht="30">
      <c r="A849" s="13" t="s">
        <v>556</v>
      </c>
      <c r="B849" s="14" t="s">
        <v>467</v>
      </c>
      <c r="C849" s="14" t="s">
        <v>576</v>
      </c>
      <c r="D849" s="14" t="s">
        <v>118</v>
      </c>
      <c r="E849" s="14" t="s">
        <v>557</v>
      </c>
      <c r="F849" s="121">
        <v>650000</v>
      </c>
      <c r="G849" s="121">
        <f t="shared" si="49"/>
        <v>0</v>
      </c>
      <c r="H849" s="121">
        <f t="shared" si="48"/>
        <v>0</v>
      </c>
      <c r="I849" s="126">
        <v>650000</v>
      </c>
    </row>
    <row r="850" spans="1:9" ht="30">
      <c r="A850" s="13" t="s">
        <v>577</v>
      </c>
      <c r="B850" s="14" t="s">
        <v>467</v>
      </c>
      <c r="C850" s="14" t="s">
        <v>578</v>
      </c>
      <c r="D850" s="14" t="s">
        <v>451</v>
      </c>
      <c r="E850" s="14" t="s">
        <v>451</v>
      </c>
      <c r="F850" s="121">
        <f>F851+F862</f>
        <v>21750600</v>
      </c>
      <c r="G850" s="121">
        <f t="shared" si="49"/>
        <v>0</v>
      </c>
      <c r="H850" s="121">
        <f t="shared" si="48"/>
        <v>0</v>
      </c>
      <c r="I850" s="126">
        <f>I851+I862</f>
        <v>21750600</v>
      </c>
    </row>
    <row r="851" spans="1:9" ht="45">
      <c r="A851" s="13" t="s">
        <v>726</v>
      </c>
      <c r="B851" s="14" t="s">
        <v>467</v>
      </c>
      <c r="C851" s="14" t="s">
        <v>578</v>
      </c>
      <c r="D851" s="14" t="s">
        <v>727</v>
      </c>
      <c r="E851" s="14" t="s">
        <v>451</v>
      </c>
      <c r="F851" s="121">
        <f>F852</f>
        <v>21661600</v>
      </c>
      <c r="G851" s="121">
        <f t="shared" si="49"/>
        <v>0</v>
      </c>
      <c r="H851" s="121">
        <f t="shared" si="48"/>
        <v>0</v>
      </c>
      <c r="I851" s="126">
        <f>I852</f>
        <v>21661600</v>
      </c>
    </row>
    <row r="852" spans="1:9" ht="75">
      <c r="A852" s="13" t="s">
        <v>745</v>
      </c>
      <c r="B852" s="14" t="s">
        <v>467</v>
      </c>
      <c r="C852" s="14" t="s">
        <v>578</v>
      </c>
      <c r="D852" s="14" t="s">
        <v>746</v>
      </c>
      <c r="E852" s="14" t="s">
        <v>451</v>
      </c>
      <c r="F852" s="121">
        <f>F853</f>
        <v>21661600</v>
      </c>
      <c r="G852" s="121">
        <f t="shared" si="49"/>
        <v>0</v>
      </c>
      <c r="H852" s="121">
        <f t="shared" si="48"/>
        <v>0</v>
      </c>
      <c r="I852" s="126">
        <f>I853</f>
        <v>21661600</v>
      </c>
    </row>
    <row r="853" spans="1:9" ht="105">
      <c r="A853" s="13" t="s">
        <v>747</v>
      </c>
      <c r="B853" s="14" t="s">
        <v>467</v>
      </c>
      <c r="C853" s="14" t="s">
        <v>578</v>
      </c>
      <c r="D853" s="14" t="s">
        <v>748</v>
      </c>
      <c r="E853" s="14" t="s">
        <v>451</v>
      </c>
      <c r="F853" s="121">
        <f>F854+F858</f>
        <v>21661600</v>
      </c>
      <c r="G853" s="121">
        <f t="shared" si="49"/>
        <v>0</v>
      </c>
      <c r="H853" s="121">
        <f t="shared" si="48"/>
        <v>0</v>
      </c>
      <c r="I853" s="126">
        <f>I854+I858</f>
        <v>21661600</v>
      </c>
    </row>
    <row r="854" spans="1:9" ht="87.75" customHeight="1">
      <c r="A854" s="13" t="s">
        <v>656</v>
      </c>
      <c r="B854" s="14" t="s">
        <v>467</v>
      </c>
      <c r="C854" s="14" t="s">
        <v>578</v>
      </c>
      <c r="D854" s="14" t="s">
        <v>748</v>
      </c>
      <c r="E854" s="14" t="s">
        <v>456</v>
      </c>
      <c r="F854" s="121">
        <f>F855</f>
        <v>19009200</v>
      </c>
      <c r="G854" s="121">
        <f t="shared" si="49"/>
        <v>0</v>
      </c>
      <c r="H854" s="121">
        <f t="shared" si="48"/>
        <v>0</v>
      </c>
      <c r="I854" s="126">
        <f>I855</f>
        <v>19009200</v>
      </c>
    </row>
    <row r="855" spans="1:9" ht="45">
      <c r="A855" s="13" t="s">
        <v>457</v>
      </c>
      <c r="B855" s="14" t="s">
        <v>467</v>
      </c>
      <c r="C855" s="14" t="s">
        <v>578</v>
      </c>
      <c r="D855" s="14" t="s">
        <v>748</v>
      </c>
      <c r="E855" s="14" t="s">
        <v>458</v>
      </c>
      <c r="F855" s="121">
        <f>F856+F857</f>
        <v>19009200</v>
      </c>
      <c r="G855" s="121">
        <f t="shared" si="49"/>
        <v>0</v>
      </c>
      <c r="H855" s="121">
        <f t="shared" si="48"/>
        <v>0</v>
      </c>
      <c r="I855" s="126">
        <f>I856+I857</f>
        <v>19009200</v>
      </c>
    </row>
    <row r="856" spans="1:9" ht="60">
      <c r="A856" s="13" t="s">
        <v>657</v>
      </c>
      <c r="B856" s="14" t="s">
        <v>467</v>
      </c>
      <c r="C856" s="14" t="s">
        <v>578</v>
      </c>
      <c r="D856" s="14" t="s">
        <v>748</v>
      </c>
      <c r="E856" s="14" t="s">
        <v>459</v>
      </c>
      <c r="F856" s="121">
        <v>18560900</v>
      </c>
      <c r="G856" s="121">
        <f t="shared" si="49"/>
        <v>0</v>
      </c>
      <c r="H856" s="121">
        <f t="shared" si="48"/>
        <v>0</v>
      </c>
      <c r="I856" s="126">
        <v>18560900</v>
      </c>
    </row>
    <row r="857" spans="1:9" ht="60">
      <c r="A857" s="13" t="s">
        <v>660</v>
      </c>
      <c r="B857" s="14" t="s">
        <v>467</v>
      </c>
      <c r="C857" s="14" t="s">
        <v>578</v>
      </c>
      <c r="D857" s="14" t="s">
        <v>748</v>
      </c>
      <c r="E857" s="14" t="s">
        <v>462</v>
      </c>
      <c r="F857" s="121">
        <v>448300</v>
      </c>
      <c r="G857" s="121">
        <f t="shared" si="49"/>
        <v>0</v>
      </c>
      <c r="H857" s="121">
        <f t="shared" si="48"/>
        <v>0</v>
      </c>
      <c r="I857" s="126">
        <v>448300</v>
      </c>
    </row>
    <row r="858" spans="1:9" ht="30.75" customHeight="1">
      <c r="A858" s="13" t="s">
        <v>661</v>
      </c>
      <c r="B858" s="14" t="s">
        <v>467</v>
      </c>
      <c r="C858" s="14" t="s">
        <v>578</v>
      </c>
      <c r="D858" s="14" t="s">
        <v>748</v>
      </c>
      <c r="E858" s="14" t="s">
        <v>463</v>
      </c>
      <c r="F858" s="121">
        <f>F859</f>
        <v>2652400</v>
      </c>
      <c r="G858" s="121">
        <f t="shared" si="49"/>
        <v>0</v>
      </c>
      <c r="H858" s="121">
        <f t="shared" si="48"/>
        <v>0</v>
      </c>
      <c r="I858" s="126">
        <f>I859</f>
        <v>2652400</v>
      </c>
    </row>
    <row r="859" spans="1:9" ht="45">
      <c r="A859" s="13" t="s">
        <v>464</v>
      </c>
      <c r="B859" s="14" t="s">
        <v>467</v>
      </c>
      <c r="C859" s="14" t="s">
        <v>578</v>
      </c>
      <c r="D859" s="14" t="s">
        <v>748</v>
      </c>
      <c r="E859" s="14" t="s">
        <v>465</v>
      </c>
      <c r="F859" s="121">
        <f>F860+F861</f>
        <v>2652400</v>
      </c>
      <c r="G859" s="121">
        <f t="shared" si="49"/>
        <v>0</v>
      </c>
      <c r="H859" s="121">
        <f t="shared" ref="H859:H922" si="50">G859/F859*100</f>
        <v>0</v>
      </c>
      <c r="I859" s="126">
        <f>I860+I861</f>
        <v>2652400</v>
      </c>
    </row>
    <row r="860" spans="1:9" ht="45">
      <c r="A860" s="13" t="s">
        <v>466</v>
      </c>
      <c r="B860" s="14" t="s">
        <v>467</v>
      </c>
      <c r="C860" s="14" t="s">
        <v>578</v>
      </c>
      <c r="D860" s="14" t="s">
        <v>748</v>
      </c>
      <c r="E860" s="14" t="s">
        <v>467</v>
      </c>
      <c r="F860" s="121">
        <v>975500</v>
      </c>
      <c r="G860" s="121">
        <f t="shared" si="49"/>
        <v>0</v>
      </c>
      <c r="H860" s="121">
        <f t="shared" si="50"/>
        <v>0</v>
      </c>
      <c r="I860" s="126">
        <v>975500</v>
      </c>
    </row>
    <row r="861" spans="1:9" ht="45">
      <c r="A861" s="13" t="s">
        <v>662</v>
      </c>
      <c r="B861" s="14" t="s">
        <v>467</v>
      </c>
      <c r="C861" s="14" t="s">
        <v>578</v>
      </c>
      <c r="D861" s="14" t="s">
        <v>748</v>
      </c>
      <c r="E861" s="14" t="s">
        <v>468</v>
      </c>
      <c r="F861" s="121">
        <v>1676900</v>
      </c>
      <c r="G861" s="121">
        <f t="shared" si="49"/>
        <v>0</v>
      </c>
      <c r="H861" s="121">
        <f t="shared" si="50"/>
        <v>0</v>
      </c>
      <c r="I861" s="126">
        <v>1676900</v>
      </c>
    </row>
    <row r="862" spans="1:9" ht="90">
      <c r="A862" s="13" t="s">
        <v>680</v>
      </c>
      <c r="B862" s="14" t="s">
        <v>467</v>
      </c>
      <c r="C862" s="14" t="s">
        <v>578</v>
      </c>
      <c r="D862" s="14" t="s">
        <v>681</v>
      </c>
      <c r="E862" s="14" t="s">
        <v>451</v>
      </c>
      <c r="F862" s="121">
        <f>F863</f>
        <v>89000</v>
      </c>
      <c r="G862" s="121">
        <f t="shared" si="49"/>
        <v>0</v>
      </c>
      <c r="H862" s="121">
        <f t="shared" si="50"/>
        <v>0</v>
      </c>
      <c r="I862" s="126">
        <f>I863</f>
        <v>89000</v>
      </c>
    </row>
    <row r="863" spans="1:9" ht="121.5" customHeight="1">
      <c r="A863" s="13" t="s">
        <v>682</v>
      </c>
      <c r="B863" s="14" t="s">
        <v>467</v>
      </c>
      <c r="C863" s="14" t="s">
        <v>578</v>
      </c>
      <c r="D863" s="14" t="s">
        <v>683</v>
      </c>
      <c r="E863" s="14" t="s">
        <v>451</v>
      </c>
      <c r="F863" s="121">
        <f>F864</f>
        <v>89000</v>
      </c>
      <c r="G863" s="121">
        <f t="shared" si="49"/>
        <v>0</v>
      </c>
      <c r="H863" s="121">
        <f t="shared" si="50"/>
        <v>0</v>
      </c>
      <c r="I863" s="126">
        <f>I864</f>
        <v>89000</v>
      </c>
    </row>
    <row r="864" spans="1:9" ht="135.75" customHeight="1">
      <c r="A864" s="15" t="s">
        <v>684</v>
      </c>
      <c r="B864" s="14" t="s">
        <v>467</v>
      </c>
      <c r="C864" s="14" t="s">
        <v>578</v>
      </c>
      <c r="D864" s="14" t="s">
        <v>685</v>
      </c>
      <c r="E864" s="14" t="s">
        <v>451</v>
      </c>
      <c r="F864" s="121">
        <f>F865</f>
        <v>89000</v>
      </c>
      <c r="G864" s="121">
        <f t="shared" si="49"/>
        <v>0</v>
      </c>
      <c r="H864" s="121">
        <f t="shared" si="50"/>
        <v>0</v>
      </c>
      <c r="I864" s="126">
        <f>I865</f>
        <v>89000</v>
      </c>
    </row>
    <row r="865" spans="1:9" ht="29.25" customHeight="1">
      <c r="A865" s="13" t="s">
        <v>661</v>
      </c>
      <c r="B865" s="14" t="s">
        <v>467</v>
      </c>
      <c r="C865" s="14" t="s">
        <v>578</v>
      </c>
      <c r="D865" s="14" t="s">
        <v>685</v>
      </c>
      <c r="E865" s="14" t="s">
        <v>463</v>
      </c>
      <c r="F865" s="121">
        <f>F866</f>
        <v>89000</v>
      </c>
      <c r="G865" s="121">
        <f t="shared" si="49"/>
        <v>0</v>
      </c>
      <c r="H865" s="121">
        <f t="shared" si="50"/>
        <v>0</v>
      </c>
      <c r="I865" s="126">
        <f>I866</f>
        <v>89000</v>
      </c>
    </row>
    <row r="866" spans="1:9" ht="45">
      <c r="A866" s="13" t="s">
        <v>464</v>
      </c>
      <c r="B866" s="14" t="s">
        <v>467</v>
      </c>
      <c r="C866" s="14" t="s">
        <v>578</v>
      </c>
      <c r="D866" s="14" t="s">
        <v>685</v>
      </c>
      <c r="E866" s="14" t="s">
        <v>465</v>
      </c>
      <c r="F866" s="121">
        <f>F867</f>
        <v>89000</v>
      </c>
      <c r="G866" s="121">
        <f t="shared" si="49"/>
        <v>0</v>
      </c>
      <c r="H866" s="121">
        <f t="shared" si="50"/>
        <v>0</v>
      </c>
      <c r="I866" s="126">
        <f>I867</f>
        <v>89000</v>
      </c>
    </row>
    <row r="867" spans="1:9" ht="45">
      <c r="A867" s="13" t="s">
        <v>662</v>
      </c>
      <c r="B867" s="14" t="s">
        <v>467</v>
      </c>
      <c r="C867" s="14" t="s">
        <v>578</v>
      </c>
      <c r="D867" s="14" t="s">
        <v>685</v>
      </c>
      <c r="E867" s="14" t="s">
        <v>468</v>
      </c>
      <c r="F867" s="121">
        <v>89000</v>
      </c>
      <c r="G867" s="121">
        <f t="shared" si="49"/>
        <v>0</v>
      </c>
      <c r="H867" s="121">
        <f t="shared" si="50"/>
        <v>0</v>
      </c>
      <c r="I867" s="126">
        <v>89000</v>
      </c>
    </row>
    <row r="868" spans="1:9" ht="45">
      <c r="A868" s="78" t="s">
        <v>579</v>
      </c>
      <c r="B868" s="79" t="s">
        <v>580</v>
      </c>
      <c r="C868" s="79" t="s">
        <v>451</v>
      </c>
      <c r="D868" s="79" t="s">
        <v>451</v>
      </c>
      <c r="E868" s="79" t="s">
        <v>451</v>
      </c>
      <c r="F868" s="124">
        <f>F869+F920</f>
        <v>251988462</v>
      </c>
      <c r="G868" s="124">
        <f t="shared" si="49"/>
        <v>3706783</v>
      </c>
      <c r="H868" s="124">
        <f t="shared" si="50"/>
        <v>1.4710129863009362</v>
      </c>
      <c r="I868" s="125">
        <f>I869+I920</f>
        <v>255695245</v>
      </c>
    </row>
    <row r="869" spans="1:9">
      <c r="A869" s="13" t="s">
        <v>558</v>
      </c>
      <c r="B869" s="14" t="s">
        <v>580</v>
      </c>
      <c r="C869" s="14" t="s">
        <v>559</v>
      </c>
      <c r="D869" s="14" t="s">
        <v>451</v>
      </c>
      <c r="E869" s="14" t="s">
        <v>451</v>
      </c>
      <c r="F869" s="121">
        <f>F870+F905</f>
        <v>194894992</v>
      </c>
      <c r="G869" s="121">
        <f t="shared" si="49"/>
        <v>1000000</v>
      </c>
      <c r="H869" s="121">
        <f t="shared" si="50"/>
        <v>0.51309681677197738</v>
      </c>
      <c r="I869" s="126">
        <f>I870+I905</f>
        <v>195894992</v>
      </c>
    </row>
    <row r="870" spans="1:9">
      <c r="A870" s="13" t="s">
        <v>564</v>
      </c>
      <c r="B870" s="14" t="s">
        <v>580</v>
      </c>
      <c r="C870" s="14" t="s">
        <v>565</v>
      </c>
      <c r="D870" s="14" t="s">
        <v>451</v>
      </c>
      <c r="E870" s="14" t="s">
        <v>451</v>
      </c>
      <c r="F870" s="121">
        <f>F871+F891+F897</f>
        <v>193161282</v>
      </c>
      <c r="G870" s="121">
        <f t="shared" si="49"/>
        <v>1000000</v>
      </c>
      <c r="H870" s="121">
        <f t="shared" si="50"/>
        <v>0.51770209311408488</v>
      </c>
      <c r="I870" s="126">
        <f>I871+I891+I897</f>
        <v>194161282</v>
      </c>
    </row>
    <row r="871" spans="1:9" ht="42.75" customHeight="1">
      <c r="A871" s="13" t="s">
        <v>109</v>
      </c>
      <c r="B871" s="14" t="s">
        <v>580</v>
      </c>
      <c r="C871" s="14" t="s">
        <v>565</v>
      </c>
      <c r="D871" s="14" t="s">
        <v>110</v>
      </c>
      <c r="E871" s="14" t="s">
        <v>451</v>
      </c>
      <c r="F871" s="121">
        <f>F872</f>
        <v>191986282</v>
      </c>
      <c r="G871" s="121">
        <f t="shared" si="49"/>
        <v>1000000</v>
      </c>
      <c r="H871" s="121">
        <f t="shared" si="50"/>
        <v>0.52087054844887304</v>
      </c>
      <c r="I871" s="126">
        <f>I872</f>
        <v>192986282</v>
      </c>
    </row>
    <row r="872" spans="1:9" ht="105">
      <c r="A872" s="13" t="s">
        <v>111</v>
      </c>
      <c r="B872" s="14" t="s">
        <v>580</v>
      </c>
      <c r="C872" s="14" t="s">
        <v>565</v>
      </c>
      <c r="D872" s="14" t="s">
        <v>112</v>
      </c>
      <c r="E872" s="14" t="s">
        <v>451</v>
      </c>
      <c r="F872" s="121">
        <f>F873+F881</f>
        <v>191986282</v>
      </c>
      <c r="G872" s="121">
        <f t="shared" si="49"/>
        <v>1000000</v>
      </c>
      <c r="H872" s="121">
        <f t="shared" si="50"/>
        <v>0.52087054844887304</v>
      </c>
      <c r="I872" s="126">
        <f>I873+I881+I887</f>
        <v>192986282</v>
      </c>
    </row>
    <row r="873" spans="1:9" ht="150">
      <c r="A873" s="15" t="s">
        <v>749</v>
      </c>
      <c r="B873" s="14" t="s">
        <v>580</v>
      </c>
      <c r="C873" s="14" t="s">
        <v>565</v>
      </c>
      <c r="D873" s="14" t="s">
        <v>750</v>
      </c>
      <c r="E873" s="14" t="s">
        <v>451</v>
      </c>
      <c r="F873" s="121">
        <f>F874</f>
        <v>179949700</v>
      </c>
      <c r="G873" s="121">
        <f t="shared" si="49"/>
        <v>0</v>
      </c>
      <c r="H873" s="121">
        <f t="shared" si="50"/>
        <v>0</v>
      </c>
      <c r="I873" s="126">
        <f>I874</f>
        <v>179949700</v>
      </c>
    </row>
    <row r="874" spans="1:9" ht="43.5" customHeight="1">
      <c r="A874" s="13" t="s">
        <v>20</v>
      </c>
      <c r="B874" s="14" t="s">
        <v>580</v>
      </c>
      <c r="C874" s="14" t="s">
        <v>565</v>
      </c>
      <c r="D874" s="14" t="s">
        <v>750</v>
      </c>
      <c r="E874" s="14" t="s">
        <v>523</v>
      </c>
      <c r="F874" s="121">
        <f>F875+F878</f>
        <v>179949700</v>
      </c>
      <c r="G874" s="121">
        <f t="shared" si="49"/>
        <v>0</v>
      </c>
      <c r="H874" s="121">
        <f t="shared" si="50"/>
        <v>0</v>
      </c>
      <c r="I874" s="126">
        <f>I875+I878</f>
        <v>179949700</v>
      </c>
    </row>
    <row r="875" spans="1:9">
      <c r="A875" s="13" t="s">
        <v>554</v>
      </c>
      <c r="B875" s="14" t="s">
        <v>580</v>
      </c>
      <c r="C875" s="14" t="s">
        <v>565</v>
      </c>
      <c r="D875" s="14" t="s">
        <v>750</v>
      </c>
      <c r="E875" s="14" t="s">
        <v>555</v>
      </c>
      <c r="F875" s="121">
        <f>F876+F877</f>
        <v>127974300</v>
      </c>
      <c r="G875" s="121">
        <f t="shared" si="49"/>
        <v>0</v>
      </c>
      <c r="H875" s="121">
        <f t="shared" si="50"/>
        <v>0</v>
      </c>
      <c r="I875" s="126">
        <f>I876+I877</f>
        <v>127974300</v>
      </c>
    </row>
    <row r="876" spans="1:9" ht="90">
      <c r="A876" s="13" t="s">
        <v>562</v>
      </c>
      <c r="B876" s="14" t="s">
        <v>580</v>
      </c>
      <c r="C876" s="14" t="s">
        <v>565</v>
      </c>
      <c r="D876" s="14" t="s">
        <v>750</v>
      </c>
      <c r="E876" s="14" t="s">
        <v>563</v>
      </c>
      <c r="F876" s="121">
        <v>124447300</v>
      </c>
      <c r="G876" s="121">
        <f t="shared" si="49"/>
        <v>0</v>
      </c>
      <c r="H876" s="121">
        <f t="shared" si="50"/>
        <v>0</v>
      </c>
      <c r="I876" s="126">
        <v>124447300</v>
      </c>
    </row>
    <row r="877" spans="1:9" ht="30">
      <c r="A877" s="13" t="s">
        <v>556</v>
      </c>
      <c r="B877" s="14" t="s">
        <v>580</v>
      </c>
      <c r="C877" s="14" t="s">
        <v>565</v>
      </c>
      <c r="D877" s="14" t="s">
        <v>750</v>
      </c>
      <c r="E877" s="14" t="s">
        <v>557</v>
      </c>
      <c r="F877" s="121">
        <v>3527000</v>
      </c>
      <c r="G877" s="121">
        <f t="shared" si="49"/>
        <v>0</v>
      </c>
      <c r="H877" s="121">
        <f t="shared" si="50"/>
        <v>0</v>
      </c>
      <c r="I877" s="126">
        <v>3527000</v>
      </c>
    </row>
    <row r="878" spans="1:9">
      <c r="A878" s="13" t="s">
        <v>524</v>
      </c>
      <c r="B878" s="14" t="s">
        <v>580</v>
      </c>
      <c r="C878" s="14" t="s">
        <v>565</v>
      </c>
      <c r="D878" s="14" t="s">
        <v>750</v>
      </c>
      <c r="E878" s="14" t="s">
        <v>525</v>
      </c>
      <c r="F878" s="121">
        <f>F879+F880</f>
        <v>51975400</v>
      </c>
      <c r="G878" s="121">
        <f t="shared" si="49"/>
        <v>0</v>
      </c>
      <c r="H878" s="121">
        <f t="shared" si="50"/>
        <v>0</v>
      </c>
      <c r="I878" s="126">
        <f>I879+I880</f>
        <v>51975400</v>
      </c>
    </row>
    <row r="879" spans="1:9" ht="90">
      <c r="A879" s="13" t="s">
        <v>526</v>
      </c>
      <c r="B879" s="14" t="s">
        <v>580</v>
      </c>
      <c r="C879" s="14" t="s">
        <v>565</v>
      </c>
      <c r="D879" s="14" t="s">
        <v>750</v>
      </c>
      <c r="E879" s="14" t="s">
        <v>527</v>
      </c>
      <c r="F879" s="121">
        <v>49816000</v>
      </c>
      <c r="G879" s="121">
        <f t="shared" si="49"/>
        <v>0</v>
      </c>
      <c r="H879" s="121">
        <f t="shared" si="50"/>
        <v>0</v>
      </c>
      <c r="I879" s="126">
        <v>49816000</v>
      </c>
    </row>
    <row r="880" spans="1:9" ht="30">
      <c r="A880" s="13" t="s">
        <v>528</v>
      </c>
      <c r="B880" s="14" t="s">
        <v>580</v>
      </c>
      <c r="C880" s="14" t="s">
        <v>565</v>
      </c>
      <c r="D880" s="14" t="s">
        <v>750</v>
      </c>
      <c r="E880" s="14" t="s">
        <v>529</v>
      </c>
      <c r="F880" s="121">
        <v>2159400</v>
      </c>
      <c r="G880" s="121">
        <f t="shared" si="49"/>
        <v>0</v>
      </c>
      <c r="H880" s="121">
        <f t="shared" si="50"/>
        <v>0</v>
      </c>
      <c r="I880" s="126">
        <v>2159400</v>
      </c>
    </row>
    <row r="881" spans="1:9" ht="120">
      <c r="A881" s="13" t="s">
        <v>113</v>
      </c>
      <c r="B881" s="14" t="s">
        <v>580</v>
      </c>
      <c r="C881" s="14" t="s">
        <v>565</v>
      </c>
      <c r="D881" s="14" t="s">
        <v>114</v>
      </c>
      <c r="E881" s="14" t="s">
        <v>451</v>
      </c>
      <c r="F881" s="121">
        <f>F882</f>
        <v>12036582</v>
      </c>
      <c r="G881" s="121">
        <f t="shared" si="49"/>
        <v>0</v>
      </c>
      <c r="H881" s="121">
        <f t="shared" si="50"/>
        <v>0</v>
      </c>
      <c r="I881" s="126">
        <f>I882</f>
        <v>12036582</v>
      </c>
    </row>
    <row r="882" spans="1:9" ht="46.5" customHeight="1">
      <c r="A882" s="13" t="s">
        <v>20</v>
      </c>
      <c r="B882" s="14" t="s">
        <v>580</v>
      </c>
      <c r="C882" s="14" t="s">
        <v>565</v>
      </c>
      <c r="D882" s="14" t="s">
        <v>114</v>
      </c>
      <c r="E882" s="14" t="s">
        <v>523</v>
      </c>
      <c r="F882" s="121">
        <f>F883+F885</f>
        <v>12036582</v>
      </c>
      <c r="G882" s="121">
        <f t="shared" si="49"/>
        <v>0</v>
      </c>
      <c r="H882" s="121">
        <f t="shared" si="50"/>
        <v>0</v>
      </c>
      <c r="I882" s="126">
        <f>I883+I885</f>
        <v>12036582</v>
      </c>
    </row>
    <row r="883" spans="1:9">
      <c r="A883" s="13" t="s">
        <v>554</v>
      </c>
      <c r="B883" s="14" t="s">
        <v>580</v>
      </c>
      <c r="C883" s="14" t="s">
        <v>565</v>
      </c>
      <c r="D883" s="14" t="s">
        <v>114</v>
      </c>
      <c r="E883" s="14" t="s">
        <v>555</v>
      </c>
      <c r="F883" s="121">
        <f>F884</f>
        <v>10087712</v>
      </c>
      <c r="G883" s="121">
        <f t="shared" si="49"/>
        <v>0</v>
      </c>
      <c r="H883" s="121">
        <f t="shared" si="50"/>
        <v>0</v>
      </c>
      <c r="I883" s="126">
        <f>I884</f>
        <v>10087712</v>
      </c>
    </row>
    <row r="884" spans="1:9" ht="30">
      <c r="A884" s="13" t="s">
        <v>556</v>
      </c>
      <c r="B884" s="14" t="s">
        <v>580</v>
      </c>
      <c r="C884" s="14" t="s">
        <v>565</v>
      </c>
      <c r="D884" s="14" t="s">
        <v>114</v>
      </c>
      <c r="E884" s="14" t="s">
        <v>557</v>
      </c>
      <c r="F884" s="121">
        <v>10087712</v>
      </c>
      <c r="G884" s="121">
        <f t="shared" si="49"/>
        <v>0</v>
      </c>
      <c r="H884" s="121">
        <f t="shared" si="50"/>
        <v>0</v>
      </c>
      <c r="I884" s="126">
        <v>10087712</v>
      </c>
    </row>
    <row r="885" spans="1:9">
      <c r="A885" s="13" t="s">
        <v>524</v>
      </c>
      <c r="B885" s="14" t="s">
        <v>580</v>
      </c>
      <c r="C885" s="14" t="s">
        <v>565</v>
      </c>
      <c r="D885" s="14" t="s">
        <v>114</v>
      </c>
      <c r="E885" s="14" t="s">
        <v>525</v>
      </c>
      <c r="F885" s="121">
        <f>F886</f>
        <v>1948870</v>
      </c>
      <c r="G885" s="121">
        <f t="shared" si="49"/>
        <v>0</v>
      </c>
      <c r="H885" s="121">
        <f t="shared" si="50"/>
        <v>0</v>
      </c>
      <c r="I885" s="126">
        <f>I886</f>
        <v>1948870</v>
      </c>
    </row>
    <row r="886" spans="1:9" ht="30">
      <c r="A886" s="13" t="s">
        <v>528</v>
      </c>
      <c r="B886" s="14" t="s">
        <v>580</v>
      </c>
      <c r="C886" s="14" t="s">
        <v>565</v>
      </c>
      <c r="D886" s="14" t="s">
        <v>114</v>
      </c>
      <c r="E886" s="14" t="s">
        <v>529</v>
      </c>
      <c r="F886" s="121">
        <v>1948870</v>
      </c>
      <c r="G886" s="121">
        <f t="shared" si="49"/>
        <v>0</v>
      </c>
      <c r="H886" s="121">
        <f t="shared" si="50"/>
        <v>0</v>
      </c>
      <c r="I886" s="126">
        <v>1948870</v>
      </c>
    </row>
    <row r="887" spans="1:9" ht="181.5" customHeight="1">
      <c r="A887" s="84" t="s">
        <v>320</v>
      </c>
      <c r="B887" s="14" t="s">
        <v>580</v>
      </c>
      <c r="C887" s="14" t="s">
        <v>565</v>
      </c>
      <c r="D887" s="14" t="s">
        <v>322</v>
      </c>
      <c r="E887" s="14"/>
      <c r="F887" s="121"/>
      <c r="G887" s="121">
        <f t="shared" si="49"/>
        <v>1000000</v>
      </c>
      <c r="H887" s="121">
        <v>0</v>
      </c>
      <c r="I887" s="126">
        <f>I888</f>
        <v>1000000</v>
      </c>
    </row>
    <row r="888" spans="1:9" ht="45.75" customHeight="1">
      <c r="A888" s="13" t="s">
        <v>20</v>
      </c>
      <c r="B888" s="14" t="s">
        <v>580</v>
      </c>
      <c r="C888" s="14" t="s">
        <v>565</v>
      </c>
      <c r="D888" s="14" t="s">
        <v>322</v>
      </c>
      <c r="E888" s="14" t="s">
        <v>523</v>
      </c>
      <c r="F888" s="121"/>
      <c r="G888" s="121">
        <f t="shared" si="49"/>
        <v>1000000</v>
      </c>
      <c r="H888" s="121">
        <v>0</v>
      </c>
      <c r="I888" s="126">
        <f>I889</f>
        <v>1000000</v>
      </c>
    </row>
    <row r="889" spans="1:9">
      <c r="A889" s="13" t="s">
        <v>554</v>
      </c>
      <c r="B889" s="14" t="s">
        <v>580</v>
      </c>
      <c r="C889" s="14" t="s">
        <v>565</v>
      </c>
      <c r="D889" s="14" t="s">
        <v>322</v>
      </c>
      <c r="E889" s="14" t="s">
        <v>555</v>
      </c>
      <c r="F889" s="121"/>
      <c r="G889" s="121">
        <f t="shared" si="49"/>
        <v>1000000</v>
      </c>
      <c r="H889" s="121">
        <v>0</v>
      </c>
      <c r="I889" s="126">
        <f>I890</f>
        <v>1000000</v>
      </c>
    </row>
    <row r="890" spans="1:9" ht="30">
      <c r="A890" s="13" t="s">
        <v>321</v>
      </c>
      <c r="B890" s="14" t="s">
        <v>580</v>
      </c>
      <c r="C890" s="14" t="s">
        <v>565</v>
      </c>
      <c r="D890" s="14" t="s">
        <v>322</v>
      </c>
      <c r="E890" s="14" t="s">
        <v>557</v>
      </c>
      <c r="F890" s="121"/>
      <c r="G890" s="121">
        <f t="shared" si="49"/>
        <v>1000000</v>
      </c>
      <c r="H890" s="121">
        <v>0</v>
      </c>
      <c r="I890" s="126">
        <v>1000000</v>
      </c>
    </row>
    <row r="891" spans="1:9" ht="60">
      <c r="A891" s="13" t="s">
        <v>674</v>
      </c>
      <c r="B891" s="14" t="s">
        <v>580</v>
      </c>
      <c r="C891" s="14" t="s">
        <v>565</v>
      </c>
      <c r="D891" s="14" t="s">
        <v>675</v>
      </c>
      <c r="E891" s="14" t="s">
        <v>451</v>
      </c>
      <c r="F891" s="121">
        <f>F892</f>
        <v>400000</v>
      </c>
      <c r="G891" s="121">
        <f t="shared" si="49"/>
        <v>0</v>
      </c>
      <c r="H891" s="121">
        <f t="shared" si="50"/>
        <v>0</v>
      </c>
      <c r="I891" s="126">
        <f>I892</f>
        <v>400000</v>
      </c>
    </row>
    <row r="892" spans="1:9" ht="90">
      <c r="A892" s="13" t="s">
        <v>676</v>
      </c>
      <c r="B892" s="14" t="s">
        <v>580</v>
      </c>
      <c r="C892" s="14" t="s">
        <v>565</v>
      </c>
      <c r="D892" s="14" t="s">
        <v>677</v>
      </c>
      <c r="E892" s="14" t="s">
        <v>451</v>
      </c>
      <c r="F892" s="121">
        <f>F893</f>
        <v>400000</v>
      </c>
      <c r="G892" s="121">
        <f t="shared" si="49"/>
        <v>0</v>
      </c>
      <c r="H892" s="121">
        <f t="shared" si="50"/>
        <v>0</v>
      </c>
      <c r="I892" s="126">
        <f>I893</f>
        <v>400000</v>
      </c>
    </row>
    <row r="893" spans="1:9" ht="120">
      <c r="A893" s="13" t="s">
        <v>678</v>
      </c>
      <c r="B893" s="14" t="s">
        <v>580</v>
      </c>
      <c r="C893" s="14" t="s">
        <v>565</v>
      </c>
      <c r="D893" s="14" t="s">
        <v>679</v>
      </c>
      <c r="E893" s="14" t="s">
        <v>451</v>
      </c>
      <c r="F893" s="121">
        <f>F894</f>
        <v>400000</v>
      </c>
      <c r="G893" s="121">
        <f t="shared" si="49"/>
        <v>0</v>
      </c>
      <c r="H893" s="121">
        <f t="shared" si="50"/>
        <v>0</v>
      </c>
      <c r="I893" s="126">
        <f>I894</f>
        <v>400000</v>
      </c>
    </row>
    <row r="894" spans="1:9" ht="44.25" customHeight="1">
      <c r="A894" s="13" t="s">
        <v>20</v>
      </c>
      <c r="B894" s="14" t="s">
        <v>580</v>
      </c>
      <c r="C894" s="14" t="s">
        <v>565</v>
      </c>
      <c r="D894" s="14" t="s">
        <v>679</v>
      </c>
      <c r="E894" s="14" t="s">
        <v>523</v>
      </c>
      <c r="F894" s="121">
        <f>F895</f>
        <v>400000</v>
      </c>
      <c r="G894" s="121">
        <f t="shared" si="49"/>
        <v>0</v>
      </c>
      <c r="H894" s="121">
        <f t="shared" si="50"/>
        <v>0</v>
      </c>
      <c r="I894" s="126">
        <f>I895</f>
        <v>400000</v>
      </c>
    </row>
    <row r="895" spans="1:9">
      <c r="A895" s="13" t="s">
        <v>554</v>
      </c>
      <c r="B895" s="14" t="s">
        <v>580</v>
      </c>
      <c r="C895" s="14" t="s">
        <v>565</v>
      </c>
      <c r="D895" s="14" t="s">
        <v>679</v>
      </c>
      <c r="E895" s="14" t="s">
        <v>555</v>
      </c>
      <c r="F895" s="121">
        <f>F896</f>
        <v>400000</v>
      </c>
      <c r="G895" s="121">
        <f t="shared" si="49"/>
        <v>0</v>
      </c>
      <c r="H895" s="121">
        <f t="shared" si="50"/>
        <v>0</v>
      </c>
      <c r="I895" s="126">
        <f>I896</f>
        <v>400000</v>
      </c>
    </row>
    <row r="896" spans="1:9" ht="30">
      <c r="A896" s="13" t="s">
        <v>556</v>
      </c>
      <c r="B896" s="14" t="s">
        <v>580</v>
      </c>
      <c r="C896" s="14" t="s">
        <v>565</v>
      </c>
      <c r="D896" s="14" t="s">
        <v>679</v>
      </c>
      <c r="E896" s="14" t="s">
        <v>557</v>
      </c>
      <c r="F896" s="121">
        <v>400000</v>
      </c>
      <c r="G896" s="121">
        <f t="shared" si="49"/>
        <v>0</v>
      </c>
      <c r="H896" s="121">
        <f t="shared" si="50"/>
        <v>0</v>
      </c>
      <c r="I896" s="126">
        <v>400000</v>
      </c>
    </row>
    <row r="897" spans="1:9" ht="90">
      <c r="A897" s="13" t="s">
        <v>680</v>
      </c>
      <c r="B897" s="14" t="s">
        <v>580</v>
      </c>
      <c r="C897" s="14" t="s">
        <v>565</v>
      </c>
      <c r="D897" s="14" t="s">
        <v>681</v>
      </c>
      <c r="E897" s="14" t="s">
        <v>451</v>
      </c>
      <c r="F897" s="121">
        <f>F898</f>
        <v>775000</v>
      </c>
      <c r="G897" s="121">
        <f t="shared" si="49"/>
        <v>0</v>
      </c>
      <c r="H897" s="121">
        <f t="shared" si="50"/>
        <v>0</v>
      </c>
      <c r="I897" s="126">
        <f>I898</f>
        <v>775000</v>
      </c>
    </row>
    <row r="898" spans="1:9" ht="123" customHeight="1">
      <c r="A898" s="13" t="s">
        <v>682</v>
      </c>
      <c r="B898" s="14" t="s">
        <v>580</v>
      </c>
      <c r="C898" s="14" t="s">
        <v>565</v>
      </c>
      <c r="D898" s="14" t="s">
        <v>683</v>
      </c>
      <c r="E898" s="14" t="s">
        <v>451</v>
      </c>
      <c r="F898" s="121">
        <f>F899</f>
        <v>775000</v>
      </c>
      <c r="G898" s="121">
        <f t="shared" si="49"/>
        <v>0</v>
      </c>
      <c r="H898" s="121">
        <f t="shared" si="50"/>
        <v>0</v>
      </c>
      <c r="I898" s="126">
        <f>I899</f>
        <v>775000</v>
      </c>
    </row>
    <row r="899" spans="1:9" ht="135.75" customHeight="1">
      <c r="A899" s="15" t="s">
        <v>684</v>
      </c>
      <c r="B899" s="14" t="s">
        <v>580</v>
      </c>
      <c r="C899" s="14" t="s">
        <v>565</v>
      </c>
      <c r="D899" s="14" t="s">
        <v>685</v>
      </c>
      <c r="E899" s="14" t="s">
        <v>451</v>
      </c>
      <c r="F899" s="121">
        <f>F900</f>
        <v>775000</v>
      </c>
      <c r="G899" s="121">
        <f t="shared" si="49"/>
        <v>0</v>
      </c>
      <c r="H899" s="121">
        <f t="shared" si="50"/>
        <v>0</v>
      </c>
      <c r="I899" s="126">
        <f>I900</f>
        <v>775000</v>
      </c>
    </row>
    <row r="900" spans="1:9" ht="45" customHeight="1">
      <c r="A900" s="13" t="s">
        <v>20</v>
      </c>
      <c r="B900" s="14" t="s">
        <v>580</v>
      </c>
      <c r="C900" s="14" t="s">
        <v>565</v>
      </c>
      <c r="D900" s="14" t="s">
        <v>685</v>
      </c>
      <c r="E900" s="14" t="s">
        <v>523</v>
      </c>
      <c r="F900" s="121">
        <f>F901+F903</f>
        <v>775000</v>
      </c>
      <c r="G900" s="121">
        <f t="shared" si="49"/>
        <v>0</v>
      </c>
      <c r="H900" s="121">
        <f t="shared" si="50"/>
        <v>0</v>
      </c>
      <c r="I900" s="126">
        <f>I901+I903</f>
        <v>775000</v>
      </c>
    </row>
    <row r="901" spans="1:9">
      <c r="A901" s="13" t="s">
        <v>554</v>
      </c>
      <c r="B901" s="14" t="s">
        <v>580</v>
      </c>
      <c r="C901" s="14" t="s">
        <v>565</v>
      </c>
      <c r="D901" s="14" t="s">
        <v>685</v>
      </c>
      <c r="E901" s="14" t="s">
        <v>555</v>
      </c>
      <c r="F901" s="121">
        <f>F902</f>
        <v>599000</v>
      </c>
      <c r="G901" s="121">
        <f t="shared" si="49"/>
        <v>0</v>
      </c>
      <c r="H901" s="121">
        <f t="shared" si="50"/>
        <v>0</v>
      </c>
      <c r="I901" s="126">
        <f>I902</f>
        <v>599000</v>
      </c>
    </row>
    <row r="902" spans="1:9" ht="30">
      <c r="A902" s="13" t="s">
        <v>556</v>
      </c>
      <c r="B902" s="14" t="s">
        <v>580</v>
      </c>
      <c r="C902" s="14" t="s">
        <v>565</v>
      </c>
      <c r="D902" s="14" t="s">
        <v>685</v>
      </c>
      <c r="E902" s="14" t="s">
        <v>557</v>
      </c>
      <c r="F902" s="121">
        <v>599000</v>
      </c>
      <c r="G902" s="121">
        <f t="shared" si="49"/>
        <v>0</v>
      </c>
      <c r="H902" s="121">
        <f t="shared" si="50"/>
        <v>0</v>
      </c>
      <c r="I902" s="126">
        <v>599000</v>
      </c>
    </row>
    <row r="903" spans="1:9">
      <c r="A903" s="13" t="s">
        <v>524</v>
      </c>
      <c r="B903" s="14" t="s">
        <v>580</v>
      </c>
      <c r="C903" s="14" t="s">
        <v>565</v>
      </c>
      <c r="D903" s="14" t="s">
        <v>685</v>
      </c>
      <c r="E903" s="14" t="s">
        <v>525</v>
      </c>
      <c r="F903" s="121">
        <f>F904</f>
        <v>176000</v>
      </c>
      <c r="G903" s="121">
        <f t="shared" si="49"/>
        <v>0</v>
      </c>
      <c r="H903" s="121">
        <f t="shared" si="50"/>
        <v>0</v>
      </c>
      <c r="I903" s="126">
        <f>I904</f>
        <v>176000</v>
      </c>
    </row>
    <row r="904" spans="1:9" ht="30">
      <c r="A904" s="13" t="s">
        <v>528</v>
      </c>
      <c r="B904" s="14" t="s">
        <v>580</v>
      </c>
      <c r="C904" s="14" t="s">
        <v>565</v>
      </c>
      <c r="D904" s="14" t="s">
        <v>685</v>
      </c>
      <c r="E904" s="14" t="s">
        <v>529</v>
      </c>
      <c r="F904" s="121">
        <v>176000</v>
      </c>
      <c r="G904" s="121">
        <f t="shared" si="49"/>
        <v>0</v>
      </c>
      <c r="H904" s="121">
        <f t="shared" si="50"/>
        <v>0</v>
      </c>
      <c r="I904" s="126">
        <v>176000</v>
      </c>
    </row>
    <row r="905" spans="1:9" ht="30">
      <c r="A905" s="13" t="s">
        <v>568</v>
      </c>
      <c r="B905" s="14" t="s">
        <v>580</v>
      </c>
      <c r="C905" s="14" t="s">
        <v>569</v>
      </c>
      <c r="D905" s="14" t="s">
        <v>451</v>
      </c>
      <c r="E905" s="14" t="s">
        <v>451</v>
      </c>
      <c r="F905" s="121">
        <f>F906</f>
        <v>1733710</v>
      </c>
      <c r="G905" s="121">
        <f t="shared" si="49"/>
        <v>0</v>
      </c>
      <c r="H905" s="121">
        <f t="shared" si="50"/>
        <v>0</v>
      </c>
      <c r="I905" s="126">
        <f>I906</f>
        <v>1733710</v>
      </c>
    </row>
    <row r="906" spans="1:9" ht="43.5" customHeight="1">
      <c r="A906" s="13" t="s">
        <v>109</v>
      </c>
      <c r="B906" s="14" t="s">
        <v>580</v>
      </c>
      <c r="C906" s="14" t="s">
        <v>569</v>
      </c>
      <c r="D906" s="14" t="s">
        <v>110</v>
      </c>
      <c r="E906" s="14" t="s">
        <v>451</v>
      </c>
      <c r="F906" s="121">
        <f>F907</f>
        <v>1733710</v>
      </c>
      <c r="G906" s="121">
        <f t="shared" si="49"/>
        <v>0</v>
      </c>
      <c r="H906" s="121">
        <f t="shared" si="50"/>
        <v>0</v>
      </c>
      <c r="I906" s="126">
        <f>I907</f>
        <v>1733710</v>
      </c>
    </row>
    <row r="907" spans="1:9" ht="105">
      <c r="A907" s="13" t="s">
        <v>111</v>
      </c>
      <c r="B907" s="14" t="s">
        <v>580</v>
      </c>
      <c r="C907" s="14" t="s">
        <v>569</v>
      </c>
      <c r="D907" s="14" t="s">
        <v>112</v>
      </c>
      <c r="E907" s="14" t="s">
        <v>451</v>
      </c>
      <c r="F907" s="121">
        <f>F908+F912+F916</f>
        <v>1733710</v>
      </c>
      <c r="G907" s="121">
        <f t="shared" si="49"/>
        <v>0</v>
      </c>
      <c r="H907" s="121">
        <f t="shared" si="50"/>
        <v>0</v>
      </c>
      <c r="I907" s="126">
        <f>I908+I912+I916</f>
        <v>1733710</v>
      </c>
    </row>
    <row r="908" spans="1:9" ht="135">
      <c r="A908" s="15" t="s">
        <v>751</v>
      </c>
      <c r="B908" s="14" t="s">
        <v>580</v>
      </c>
      <c r="C908" s="14" t="s">
        <v>569</v>
      </c>
      <c r="D908" s="14" t="s">
        <v>752</v>
      </c>
      <c r="E908" s="14" t="s">
        <v>451</v>
      </c>
      <c r="F908" s="121">
        <f>F909</f>
        <v>327340</v>
      </c>
      <c r="G908" s="121">
        <f t="shared" si="49"/>
        <v>0</v>
      </c>
      <c r="H908" s="121">
        <f t="shared" si="50"/>
        <v>0</v>
      </c>
      <c r="I908" s="126">
        <f>I909</f>
        <v>327340</v>
      </c>
    </row>
    <row r="909" spans="1:9" ht="31.5" customHeight="1">
      <c r="A909" s="13" t="s">
        <v>661</v>
      </c>
      <c r="B909" s="14" t="s">
        <v>580</v>
      </c>
      <c r="C909" s="14" t="s">
        <v>569</v>
      </c>
      <c r="D909" s="14" t="s">
        <v>752</v>
      </c>
      <c r="E909" s="14" t="s">
        <v>463</v>
      </c>
      <c r="F909" s="121">
        <f>F910</f>
        <v>327340</v>
      </c>
      <c r="G909" s="121">
        <f t="shared" ref="G909:G972" si="51">I909-F909</f>
        <v>0</v>
      </c>
      <c r="H909" s="121">
        <f t="shared" si="50"/>
        <v>0</v>
      </c>
      <c r="I909" s="126">
        <f>I910</f>
        <v>327340</v>
      </c>
    </row>
    <row r="910" spans="1:9" ht="45">
      <c r="A910" s="13" t="s">
        <v>464</v>
      </c>
      <c r="B910" s="14" t="s">
        <v>580</v>
      </c>
      <c r="C910" s="14" t="s">
        <v>569</v>
      </c>
      <c r="D910" s="14" t="s">
        <v>752</v>
      </c>
      <c r="E910" s="14" t="s">
        <v>465</v>
      </c>
      <c r="F910" s="121">
        <f>F911</f>
        <v>327340</v>
      </c>
      <c r="G910" s="121">
        <f t="shared" si="51"/>
        <v>0</v>
      </c>
      <c r="H910" s="121">
        <f t="shared" si="50"/>
        <v>0</v>
      </c>
      <c r="I910" s="126">
        <f>I911</f>
        <v>327340</v>
      </c>
    </row>
    <row r="911" spans="1:9" ht="45">
      <c r="A911" s="13" t="s">
        <v>662</v>
      </c>
      <c r="B911" s="14" t="s">
        <v>580</v>
      </c>
      <c r="C911" s="14" t="s">
        <v>569</v>
      </c>
      <c r="D911" s="14" t="s">
        <v>752</v>
      </c>
      <c r="E911" s="14" t="s">
        <v>468</v>
      </c>
      <c r="F911" s="121">
        <v>327340</v>
      </c>
      <c r="G911" s="121">
        <f t="shared" si="51"/>
        <v>0</v>
      </c>
      <c r="H911" s="121">
        <f t="shared" si="50"/>
        <v>0</v>
      </c>
      <c r="I911" s="126">
        <v>327340</v>
      </c>
    </row>
    <row r="912" spans="1:9" ht="135">
      <c r="A912" s="15" t="s">
        <v>401</v>
      </c>
      <c r="B912" s="14" t="s">
        <v>580</v>
      </c>
      <c r="C912" s="14" t="s">
        <v>569</v>
      </c>
      <c r="D912" s="14" t="s">
        <v>753</v>
      </c>
      <c r="E912" s="14" t="s">
        <v>451</v>
      </c>
      <c r="F912" s="121">
        <f>F913</f>
        <v>421910</v>
      </c>
      <c r="G912" s="121">
        <f t="shared" si="51"/>
        <v>0</v>
      </c>
      <c r="H912" s="121">
        <f t="shared" si="50"/>
        <v>0</v>
      </c>
      <c r="I912" s="126">
        <f>I913</f>
        <v>421910</v>
      </c>
    </row>
    <row r="913" spans="1:9" ht="30.75" customHeight="1">
      <c r="A913" s="13" t="s">
        <v>661</v>
      </c>
      <c r="B913" s="14" t="s">
        <v>580</v>
      </c>
      <c r="C913" s="14" t="s">
        <v>569</v>
      </c>
      <c r="D913" s="14" t="s">
        <v>753</v>
      </c>
      <c r="E913" s="14" t="s">
        <v>463</v>
      </c>
      <c r="F913" s="121">
        <f>F914</f>
        <v>421910</v>
      </c>
      <c r="G913" s="121">
        <f t="shared" si="51"/>
        <v>0</v>
      </c>
      <c r="H913" s="121">
        <f t="shared" si="50"/>
        <v>0</v>
      </c>
      <c r="I913" s="126">
        <f>I914</f>
        <v>421910</v>
      </c>
    </row>
    <row r="914" spans="1:9" ht="45">
      <c r="A914" s="13" t="s">
        <v>464</v>
      </c>
      <c r="B914" s="14" t="s">
        <v>580</v>
      </c>
      <c r="C914" s="14" t="s">
        <v>569</v>
      </c>
      <c r="D914" s="14" t="s">
        <v>753</v>
      </c>
      <c r="E914" s="14" t="s">
        <v>465</v>
      </c>
      <c r="F914" s="121">
        <f>F915</f>
        <v>421910</v>
      </c>
      <c r="G914" s="121">
        <f t="shared" si="51"/>
        <v>0</v>
      </c>
      <c r="H914" s="121">
        <f t="shared" si="50"/>
        <v>0</v>
      </c>
      <c r="I914" s="126">
        <f>I915</f>
        <v>421910</v>
      </c>
    </row>
    <row r="915" spans="1:9" ht="45">
      <c r="A915" s="13" t="s">
        <v>662</v>
      </c>
      <c r="B915" s="14" t="s">
        <v>580</v>
      </c>
      <c r="C915" s="14" t="s">
        <v>569</v>
      </c>
      <c r="D915" s="14" t="s">
        <v>753</v>
      </c>
      <c r="E915" s="14" t="s">
        <v>468</v>
      </c>
      <c r="F915" s="121">
        <v>421910</v>
      </c>
      <c r="G915" s="121">
        <f t="shared" si="51"/>
        <v>0</v>
      </c>
      <c r="H915" s="121">
        <f t="shared" si="50"/>
        <v>0</v>
      </c>
      <c r="I915" s="126">
        <v>421910</v>
      </c>
    </row>
    <row r="916" spans="1:9" ht="195">
      <c r="A916" s="15" t="s">
        <v>754</v>
      </c>
      <c r="B916" s="14" t="s">
        <v>580</v>
      </c>
      <c r="C916" s="14" t="s">
        <v>569</v>
      </c>
      <c r="D916" s="14" t="s">
        <v>755</v>
      </c>
      <c r="E916" s="14" t="s">
        <v>451</v>
      </c>
      <c r="F916" s="121">
        <f>F917</f>
        <v>984460</v>
      </c>
      <c r="G916" s="121">
        <f t="shared" si="51"/>
        <v>0</v>
      </c>
      <c r="H916" s="121">
        <f t="shared" si="50"/>
        <v>0</v>
      </c>
      <c r="I916" s="126">
        <f>I917</f>
        <v>984460</v>
      </c>
    </row>
    <row r="917" spans="1:9" ht="30.75" customHeight="1">
      <c r="A917" s="13" t="s">
        <v>661</v>
      </c>
      <c r="B917" s="14" t="s">
        <v>580</v>
      </c>
      <c r="C917" s="14" t="s">
        <v>569</v>
      </c>
      <c r="D917" s="14" t="s">
        <v>755</v>
      </c>
      <c r="E917" s="14" t="s">
        <v>463</v>
      </c>
      <c r="F917" s="121">
        <f>F918</f>
        <v>984460</v>
      </c>
      <c r="G917" s="121">
        <f t="shared" si="51"/>
        <v>0</v>
      </c>
      <c r="H917" s="121">
        <f t="shared" si="50"/>
        <v>0</v>
      </c>
      <c r="I917" s="126">
        <f>I918</f>
        <v>984460</v>
      </c>
    </row>
    <row r="918" spans="1:9" ht="45">
      <c r="A918" s="13" t="s">
        <v>464</v>
      </c>
      <c r="B918" s="14" t="s">
        <v>580</v>
      </c>
      <c r="C918" s="14" t="s">
        <v>569</v>
      </c>
      <c r="D918" s="14" t="s">
        <v>755</v>
      </c>
      <c r="E918" s="14" t="s">
        <v>465</v>
      </c>
      <c r="F918" s="121">
        <f>F919</f>
        <v>984460</v>
      </c>
      <c r="G918" s="121">
        <f t="shared" si="51"/>
        <v>0</v>
      </c>
      <c r="H918" s="121">
        <f t="shared" si="50"/>
        <v>0</v>
      </c>
      <c r="I918" s="126">
        <f>I919</f>
        <v>984460</v>
      </c>
    </row>
    <row r="919" spans="1:9" ht="45">
      <c r="A919" s="13" t="s">
        <v>662</v>
      </c>
      <c r="B919" s="14" t="s">
        <v>580</v>
      </c>
      <c r="C919" s="14" t="s">
        <v>569</v>
      </c>
      <c r="D919" s="14" t="s">
        <v>755</v>
      </c>
      <c r="E919" s="14" t="s">
        <v>468</v>
      </c>
      <c r="F919" s="121">
        <v>984460</v>
      </c>
      <c r="G919" s="121">
        <f t="shared" si="51"/>
        <v>0</v>
      </c>
      <c r="H919" s="121">
        <f t="shared" si="50"/>
        <v>0</v>
      </c>
      <c r="I919" s="126">
        <v>984460</v>
      </c>
    </row>
    <row r="920" spans="1:9">
      <c r="A920" s="13" t="s">
        <v>628</v>
      </c>
      <c r="B920" s="14" t="s">
        <v>580</v>
      </c>
      <c r="C920" s="14" t="s">
        <v>581</v>
      </c>
      <c r="D920" s="14" t="s">
        <v>451</v>
      </c>
      <c r="E920" s="14" t="s">
        <v>451</v>
      </c>
      <c r="F920" s="121">
        <f>F921+F941+F956</f>
        <v>57093470</v>
      </c>
      <c r="G920" s="121">
        <f t="shared" si="51"/>
        <v>2706783</v>
      </c>
      <c r="H920" s="121">
        <f t="shared" si="50"/>
        <v>4.7409677499020466</v>
      </c>
      <c r="I920" s="126">
        <f>I921+I941+I956</f>
        <v>59800253</v>
      </c>
    </row>
    <row r="921" spans="1:9">
      <c r="A921" s="13" t="s">
        <v>582</v>
      </c>
      <c r="B921" s="14" t="s">
        <v>580</v>
      </c>
      <c r="C921" s="14" t="s">
        <v>583</v>
      </c>
      <c r="D921" s="14" t="s">
        <v>451</v>
      </c>
      <c r="E921" s="14" t="s">
        <v>451</v>
      </c>
      <c r="F921" s="121">
        <f>F922+F929+F935</f>
        <v>35249000</v>
      </c>
      <c r="G921" s="121">
        <f t="shared" si="51"/>
        <v>0</v>
      </c>
      <c r="H921" s="121">
        <f t="shared" si="50"/>
        <v>0</v>
      </c>
      <c r="I921" s="126">
        <f>I922+I929+I935</f>
        <v>35249000</v>
      </c>
    </row>
    <row r="922" spans="1:9" ht="43.5" customHeight="1">
      <c r="A922" s="13" t="s">
        <v>109</v>
      </c>
      <c r="B922" s="14" t="s">
        <v>580</v>
      </c>
      <c r="C922" s="14" t="s">
        <v>583</v>
      </c>
      <c r="D922" s="14" t="s">
        <v>110</v>
      </c>
      <c r="E922" s="14" t="s">
        <v>451</v>
      </c>
      <c r="F922" s="121">
        <f>F923</f>
        <v>34778000</v>
      </c>
      <c r="G922" s="121">
        <f t="shared" si="51"/>
        <v>0</v>
      </c>
      <c r="H922" s="121">
        <f t="shared" si="50"/>
        <v>0</v>
      </c>
      <c r="I922" s="126">
        <f>I923</f>
        <v>34778000</v>
      </c>
    </row>
    <row r="923" spans="1:9" ht="105">
      <c r="A923" s="13" t="s">
        <v>111</v>
      </c>
      <c r="B923" s="14" t="s">
        <v>580</v>
      </c>
      <c r="C923" s="14" t="s">
        <v>583</v>
      </c>
      <c r="D923" s="14" t="s">
        <v>112</v>
      </c>
      <c r="E923" s="14" t="s">
        <v>451</v>
      </c>
      <c r="F923" s="121">
        <f>F924</f>
        <v>34778000</v>
      </c>
      <c r="G923" s="121">
        <f t="shared" si="51"/>
        <v>0</v>
      </c>
      <c r="H923" s="121">
        <f t="shared" ref="H923:H991" si="52">G923/F923*100</f>
        <v>0</v>
      </c>
      <c r="I923" s="126">
        <f>I924</f>
        <v>34778000</v>
      </c>
    </row>
    <row r="924" spans="1:9" ht="150">
      <c r="A924" s="15" t="s">
        <v>749</v>
      </c>
      <c r="B924" s="14" t="s">
        <v>580</v>
      </c>
      <c r="C924" s="14" t="s">
        <v>583</v>
      </c>
      <c r="D924" s="14" t="s">
        <v>750</v>
      </c>
      <c r="E924" s="14" t="s">
        <v>451</v>
      </c>
      <c r="F924" s="121">
        <f>F925</f>
        <v>34778000</v>
      </c>
      <c r="G924" s="121">
        <f t="shared" si="51"/>
        <v>0</v>
      </c>
      <c r="H924" s="121">
        <f t="shared" si="52"/>
        <v>0</v>
      </c>
      <c r="I924" s="126">
        <f>I925</f>
        <v>34778000</v>
      </c>
    </row>
    <row r="925" spans="1:9" ht="45.75" customHeight="1">
      <c r="A925" s="13" t="s">
        <v>20</v>
      </c>
      <c r="B925" s="14" t="s">
        <v>580</v>
      </c>
      <c r="C925" s="14" t="s">
        <v>583</v>
      </c>
      <c r="D925" s="14" t="s">
        <v>750</v>
      </c>
      <c r="E925" s="14" t="s">
        <v>523</v>
      </c>
      <c r="F925" s="121">
        <f>F926</f>
        <v>34778000</v>
      </c>
      <c r="G925" s="121">
        <f t="shared" si="51"/>
        <v>0</v>
      </c>
      <c r="H925" s="121">
        <f t="shared" si="52"/>
        <v>0</v>
      </c>
      <c r="I925" s="126">
        <f>I926</f>
        <v>34778000</v>
      </c>
    </row>
    <row r="926" spans="1:9">
      <c r="A926" s="13" t="s">
        <v>554</v>
      </c>
      <c r="B926" s="14" t="s">
        <v>580</v>
      </c>
      <c r="C926" s="14" t="s">
        <v>583</v>
      </c>
      <c r="D926" s="14" t="s">
        <v>750</v>
      </c>
      <c r="E926" s="14" t="s">
        <v>555</v>
      </c>
      <c r="F926" s="121">
        <f>F927+F928</f>
        <v>34778000</v>
      </c>
      <c r="G926" s="121">
        <f t="shared" si="51"/>
        <v>0</v>
      </c>
      <c r="H926" s="121">
        <f t="shared" si="52"/>
        <v>0</v>
      </c>
      <c r="I926" s="126">
        <f>I927+I928</f>
        <v>34778000</v>
      </c>
    </row>
    <row r="927" spans="1:9" ht="90">
      <c r="A927" s="13" t="s">
        <v>562</v>
      </c>
      <c r="B927" s="14" t="s">
        <v>580</v>
      </c>
      <c r="C927" s="14" t="s">
        <v>583</v>
      </c>
      <c r="D927" s="14" t="s">
        <v>750</v>
      </c>
      <c r="E927" s="14" t="s">
        <v>563</v>
      </c>
      <c r="F927" s="121">
        <v>33735000</v>
      </c>
      <c r="G927" s="121">
        <f t="shared" si="51"/>
        <v>0</v>
      </c>
      <c r="H927" s="121">
        <f t="shared" si="52"/>
        <v>0</v>
      </c>
      <c r="I927" s="126">
        <v>33735000</v>
      </c>
    </row>
    <row r="928" spans="1:9" ht="30">
      <c r="A928" s="13" t="s">
        <v>556</v>
      </c>
      <c r="B928" s="14" t="s">
        <v>580</v>
      </c>
      <c r="C928" s="14" t="s">
        <v>583</v>
      </c>
      <c r="D928" s="14" t="s">
        <v>750</v>
      </c>
      <c r="E928" s="14" t="s">
        <v>557</v>
      </c>
      <c r="F928" s="121">
        <v>1043000</v>
      </c>
      <c r="G928" s="121">
        <f t="shared" si="51"/>
        <v>0</v>
      </c>
      <c r="H928" s="121">
        <f t="shared" si="52"/>
        <v>0</v>
      </c>
      <c r="I928" s="126">
        <v>1043000</v>
      </c>
    </row>
    <row r="929" spans="1:9" ht="60">
      <c r="A929" s="13" t="s">
        <v>674</v>
      </c>
      <c r="B929" s="14" t="s">
        <v>580</v>
      </c>
      <c r="C929" s="14" t="s">
        <v>583</v>
      </c>
      <c r="D929" s="14" t="s">
        <v>675</v>
      </c>
      <c r="E929" s="14" t="s">
        <v>451</v>
      </c>
      <c r="F929" s="121">
        <f>F930</f>
        <v>300000</v>
      </c>
      <c r="G929" s="121">
        <f t="shared" si="51"/>
        <v>0</v>
      </c>
      <c r="H929" s="121">
        <f t="shared" si="52"/>
        <v>0</v>
      </c>
      <c r="I929" s="126">
        <f>I930</f>
        <v>300000</v>
      </c>
    </row>
    <row r="930" spans="1:9" ht="90">
      <c r="A930" s="13" t="s">
        <v>676</v>
      </c>
      <c r="B930" s="14" t="s">
        <v>580</v>
      </c>
      <c r="C930" s="14" t="s">
        <v>583</v>
      </c>
      <c r="D930" s="14" t="s">
        <v>677</v>
      </c>
      <c r="E930" s="14" t="s">
        <v>451</v>
      </c>
      <c r="F930" s="121">
        <f>F931</f>
        <v>300000</v>
      </c>
      <c r="G930" s="121">
        <f t="shared" si="51"/>
        <v>0</v>
      </c>
      <c r="H930" s="121">
        <f t="shared" si="52"/>
        <v>0</v>
      </c>
      <c r="I930" s="126">
        <f>I931</f>
        <v>300000</v>
      </c>
    </row>
    <row r="931" spans="1:9" ht="120">
      <c r="A931" s="13" t="s">
        <v>678</v>
      </c>
      <c r="B931" s="14" t="s">
        <v>580</v>
      </c>
      <c r="C931" s="14" t="s">
        <v>583</v>
      </c>
      <c r="D931" s="14" t="s">
        <v>679</v>
      </c>
      <c r="E931" s="14" t="s">
        <v>451</v>
      </c>
      <c r="F931" s="121">
        <f>F932</f>
        <v>300000</v>
      </c>
      <c r="G931" s="121">
        <f t="shared" si="51"/>
        <v>0</v>
      </c>
      <c r="H931" s="121">
        <f t="shared" si="52"/>
        <v>0</v>
      </c>
      <c r="I931" s="126">
        <f>I932</f>
        <v>300000</v>
      </c>
    </row>
    <row r="932" spans="1:9" ht="50.25" customHeight="1">
      <c r="A932" s="13" t="s">
        <v>20</v>
      </c>
      <c r="B932" s="14" t="s">
        <v>580</v>
      </c>
      <c r="C932" s="14" t="s">
        <v>583</v>
      </c>
      <c r="D932" s="14" t="s">
        <v>679</v>
      </c>
      <c r="E932" s="14" t="s">
        <v>523</v>
      </c>
      <c r="F932" s="121">
        <f>F933</f>
        <v>300000</v>
      </c>
      <c r="G932" s="121">
        <f t="shared" si="51"/>
        <v>0</v>
      </c>
      <c r="H932" s="121">
        <f t="shared" si="52"/>
        <v>0</v>
      </c>
      <c r="I932" s="126">
        <f>I933</f>
        <v>300000</v>
      </c>
    </row>
    <row r="933" spans="1:9">
      <c r="A933" s="13" t="s">
        <v>554</v>
      </c>
      <c r="B933" s="14" t="s">
        <v>580</v>
      </c>
      <c r="C933" s="14" t="s">
        <v>583</v>
      </c>
      <c r="D933" s="14" t="s">
        <v>679</v>
      </c>
      <c r="E933" s="14" t="s">
        <v>555</v>
      </c>
      <c r="F933" s="121">
        <f>F934</f>
        <v>300000</v>
      </c>
      <c r="G933" s="121">
        <f t="shared" si="51"/>
        <v>0</v>
      </c>
      <c r="H933" s="121">
        <f t="shared" si="52"/>
        <v>0</v>
      </c>
      <c r="I933" s="126">
        <f>I934</f>
        <v>300000</v>
      </c>
    </row>
    <row r="934" spans="1:9" ht="30">
      <c r="A934" s="13" t="s">
        <v>556</v>
      </c>
      <c r="B934" s="14" t="s">
        <v>580</v>
      </c>
      <c r="C934" s="14" t="s">
        <v>583</v>
      </c>
      <c r="D934" s="14" t="s">
        <v>679</v>
      </c>
      <c r="E934" s="14" t="s">
        <v>557</v>
      </c>
      <c r="F934" s="121">
        <v>300000</v>
      </c>
      <c r="G934" s="121">
        <f t="shared" si="51"/>
        <v>0</v>
      </c>
      <c r="H934" s="121">
        <f t="shared" si="52"/>
        <v>0</v>
      </c>
      <c r="I934" s="126">
        <v>300000</v>
      </c>
    </row>
    <row r="935" spans="1:9" ht="90">
      <c r="A935" s="13" t="s">
        <v>680</v>
      </c>
      <c r="B935" s="14" t="s">
        <v>580</v>
      </c>
      <c r="C935" s="14" t="s">
        <v>583</v>
      </c>
      <c r="D935" s="14" t="s">
        <v>681</v>
      </c>
      <c r="E935" s="14" t="s">
        <v>451</v>
      </c>
      <c r="F935" s="121">
        <f>F936</f>
        <v>171000</v>
      </c>
      <c r="G935" s="121">
        <f t="shared" si="51"/>
        <v>0</v>
      </c>
      <c r="H935" s="121">
        <f t="shared" si="52"/>
        <v>0</v>
      </c>
      <c r="I935" s="126">
        <f>I936</f>
        <v>171000</v>
      </c>
    </row>
    <row r="936" spans="1:9" ht="118.5" customHeight="1">
      <c r="A936" s="13" t="s">
        <v>682</v>
      </c>
      <c r="B936" s="14" t="s">
        <v>580</v>
      </c>
      <c r="C936" s="14" t="s">
        <v>583</v>
      </c>
      <c r="D936" s="14" t="s">
        <v>683</v>
      </c>
      <c r="E936" s="14" t="s">
        <v>451</v>
      </c>
      <c r="F936" s="121">
        <f>F937</f>
        <v>171000</v>
      </c>
      <c r="G936" s="121">
        <f t="shared" si="51"/>
        <v>0</v>
      </c>
      <c r="H936" s="121">
        <f t="shared" si="52"/>
        <v>0</v>
      </c>
      <c r="I936" s="126">
        <f>I937</f>
        <v>171000</v>
      </c>
    </row>
    <row r="937" spans="1:9" ht="132.75" customHeight="1">
      <c r="A937" s="15" t="s">
        <v>684</v>
      </c>
      <c r="B937" s="14" t="s">
        <v>580</v>
      </c>
      <c r="C937" s="14" t="s">
        <v>583</v>
      </c>
      <c r="D937" s="14" t="s">
        <v>685</v>
      </c>
      <c r="E937" s="14" t="s">
        <v>451</v>
      </c>
      <c r="F937" s="121">
        <f>F938</f>
        <v>171000</v>
      </c>
      <c r="G937" s="121">
        <f t="shared" si="51"/>
        <v>0</v>
      </c>
      <c r="H937" s="121">
        <f t="shared" si="52"/>
        <v>0</v>
      </c>
      <c r="I937" s="126">
        <f>I938</f>
        <v>171000</v>
      </c>
    </row>
    <row r="938" spans="1:9" ht="47.25" customHeight="1">
      <c r="A938" s="13" t="s">
        <v>20</v>
      </c>
      <c r="B938" s="14" t="s">
        <v>580</v>
      </c>
      <c r="C938" s="14" t="s">
        <v>583</v>
      </c>
      <c r="D938" s="14" t="s">
        <v>685</v>
      </c>
      <c r="E938" s="14" t="s">
        <v>523</v>
      </c>
      <c r="F938" s="121">
        <f>F939</f>
        <v>171000</v>
      </c>
      <c r="G938" s="121">
        <f t="shared" si="51"/>
        <v>0</v>
      </c>
      <c r="H938" s="121">
        <f t="shared" si="52"/>
        <v>0</v>
      </c>
      <c r="I938" s="126">
        <f>I939</f>
        <v>171000</v>
      </c>
    </row>
    <row r="939" spans="1:9">
      <c r="A939" s="13" t="s">
        <v>554</v>
      </c>
      <c r="B939" s="14" t="s">
        <v>580</v>
      </c>
      <c r="C939" s="14" t="s">
        <v>583</v>
      </c>
      <c r="D939" s="14" t="s">
        <v>685</v>
      </c>
      <c r="E939" s="14" t="s">
        <v>555</v>
      </c>
      <c r="F939" s="121">
        <f>F940</f>
        <v>171000</v>
      </c>
      <c r="G939" s="121">
        <f t="shared" si="51"/>
        <v>0</v>
      </c>
      <c r="H939" s="121">
        <f t="shared" si="52"/>
        <v>0</v>
      </c>
      <c r="I939" s="126">
        <f>I940</f>
        <v>171000</v>
      </c>
    </row>
    <row r="940" spans="1:9" ht="30">
      <c r="A940" s="13" t="s">
        <v>556</v>
      </c>
      <c r="B940" s="14" t="s">
        <v>580</v>
      </c>
      <c r="C940" s="14" t="s">
        <v>583</v>
      </c>
      <c r="D940" s="14" t="s">
        <v>685</v>
      </c>
      <c r="E940" s="14" t="s">
        <v>557</v>
      </c>
      <c r="F940" s="121">
        <v>171000</v>
      </c>
      <c r="G940" s="121">
        <f t="shared" si="51"/>
        <v>0</v>
      </c>
      <c r="H940" s="121">
        <f t="shared" si="52"/>
        <v>0</v>
      </c>
      <c r="I940" s="126">
        <v>171000</v>
      </c>
    </row>
    <row r="941" spans="1:9">
      <c r="A941" s="13" t="s">
        <v>584</v>
      </c>
      <c r="B941" s="14" t="s">
        <v>580</v>
      </c>
      <c r="C941" s="14" t="s">
        <v>585</v>
      </c>
      <c r="D941" s="14" t="s">
        <v>451</v>
      </c>
      <c r="E941" s="14" t="s">
        <v>451</v>
      </c>
      <c r="F941" s="121">
        <f>F942</f>
        <v>4520870</v>
      </c>
      <c r="G941" s="121">
        <f t="shared" si="51"/>
        <v>2706783</v>
      </c>
      <c r="H941" s="121">
        <f t="shared" si="52"/>
        <v>59.873055407476883</v>
      </c>
      <c r="I941" s="126">
        <f>I942</f>
        <v>7227653</v>
      </c>
    </row>
    <row r="942" spans="1:9" ht="45" customHeight="1">
      <c r="A942" s="13" t="s">
        <v>109</v>
      </c>
      <c r="B942" s="14" t="s">
        <v>580</v>
      </c>
      <c r="C942" s="14" t="s">
        <v>585</v>
      </c>
      <c r="D942" s="14" t="s">
        <v>110</v>
      </c>
      <c r="E942" s="14" t="s">
        <v>451</v>
      </c>
      <c r="F942" s="121">
        <f>F943</f>
        <v>4520870</v>
      </c>
      <c r="G942" s="121">
        <f t="shared" si="51"/>
        <v>2706783</v>
      </c>
      <c r="H942" s="121">
        <f t="shared" si="52"/>
        <v>59.873055407476883</v>
      </c>
      <c r="I942" s="126">
        <f>I943+I951</f>
        <v>7227653</v>
      </c>
    </row>
    <row r="943" spans="1:9" ht="105">
      <c r="A943" s="13" t="s">
        <v>111</v>
      </c>
      <c r="B943" s="14" t="s">
        <v>580</v>
      </c>
      <c r="C943" s="14" t="s">
        <v>585</v>
      </c>
      <c r="D943" s="14" t="s">
        <v>112</v>
      </c>
      <c r="E943" s="14" t="s">
        <v>451</v>
      </c>
      <c r="F943" s="121">
        <f>F944</f>
        <v>4520870</v>
      </c>
      <c r="G943" s="121">
        <f t="shared" si="51"/>
        <v>0</v>
      </c>
      <c r="H943" s="121">
        <f t="shared" si="52"/>
        <v>0</v>
      </c>
      <c r="I943" s="126">
        <f>I944</f>
        <v>4520870</v>
      </c>
    </row>
    <row r="944" spans="1:9" ht="120">
      <c r="A944" s="13" t="s">
        <v>113</v>
      </c>
      <c r="B944" s="14" t="s">
        <v>580</v>
      </c>
      <c r="C944" s="14" t="s">
        <v>585</v>
      </c>
      <c r="D944" s="14" t="s">
        <v>114</v>
      </c>
      <c r="E944" s="14" t="s">
        <v>451</v>
      </c>
      <c r="F944" s="121">
        <f>F945+F948</f>
        <v>4520870</v>
      </c>
      <c r="G944" s="121">
        <f t="shared" si="51"/>
        <v>0</v>
      </c>
      <c r="H944" s="121">
        <f t="shared" si="52"/>
        <v>0</v>
      </c>
      <c r="I944" s="126">
        <f>I945+I948</f>
        <v>4520870</v>
      </c>
    </row>
    <row r="945" spans="1:9" ht="28.5" customHeight="1">
      <c r="A945" s="13" t="s">
        <v>661</v>
      </c>
      <c r="B945" s="14" t="s">
        <v>580</v>
      </c>
      <c r="C945" s="14" t="s">
        <v>585</v>
      </c>
      <c r="D945" s="14" t="s">
        <v>114</v>
      </c>
      <c r="E945" s="14" t="s">
        <v>463</v>
      </c>
      <c r="F945" s="121">
        <f>F946</f>
        <v>1620970</v>
      </c>
      <c r="G945" s="121">
        <f t="shared" si="51"/>
        <v>0</v>
      </c>
      <c r="H945" s="121">
        <f t="shared" si="52"/>
        <v>0</v>
      </c>
      <c r="I945" s="126">
        <f>I946</f>
        <v>1620970</v>
      </c>
    </row>
    <row r="946" spans="1:9" ht="45">
      <c r="A946" s="13" t="s">
        <v>464</v>
      </c>
      <c r="B946" s="14" t="s">
        <v>580</v>
      </c>
      <c r="C946" s="14" t="s">
        <v>585</v>
      </c>
      <c r="D946" s="14" t="s">
        <v>114</v>
      </c>
      <c r="E946" s="14" t="s">
        <v>465</v>
      </c>
      <c r="F946" s="121">
        <f>F947</f>
        <v>1620970</v>
      </c>
      <c r="G946" s="121">
        <f t="shared" si="51"/>
        <v>0</v>
      </c>
      <c r="H946" s="121">
        <f t="shared" si="52"/>
        <v>0</v>
      </c>
      <c r="I946" s="126">
        <f>I947</f>
        <v>1620970</v>
      </c>
    </row>
    <row r="947" spans="1:9" ht="45">
      <c r="A947" s="13" t="s">
        <v>662</v>
      </c>
      <c r="B947" s="14" t="s">
        <v>580</v>
      </c>
      <c r="C947" s="14" t="s">
        <v>585</v>
      </c>
      <c r="D947" s="14" t="s">
        <v>114</v>
      </c>
      <c r="E947" s="14" t="s">
        <v>468</v>
      </c>
      <c r="F947" s="121">
        <v>1620970</v>
      </c>
      <c r="G947" s="121">
        <f t="shared" si="51"/>
        <v>0</v>
      </c>
      <c r="H947" s="121">
        <f t="shared" si="52"/>
        <v>0</v>
      </c>
      <c r="I947" s="126">
        <v>1620970</v>
      </c>
    </row>
    <row r="948" spans="1:9" ht="43.5" customHeight="1">
      <c r="A948" s="13" t="s">
        <v>20</v>
      </c>
      <c r="B948" s="14" t="s">
        <v>580</v>
      </c>
      <c r="C948" s="14" t="s">
        <v>585</v>
      </c>
      <c r="D948" s="14" t="s">
        <v>114</v>
      </c>
      <c r="E948" s="14" t="s">
        <v>523</v>
      </c>
      <c r="F948" s="121">
        <f>F949</f>
        <v>2899900</v>
      </c>
      <c r="G948" s="121">
        <f t="shared" si="51"/>
        <v>0</v>
      </c>
      <c r="H948" s="121">
        <f t="shared" si="52"/>
        <v>0</v>
      </c>
      <c r="I948" s="126">
        <f>I949</f>
        <v>2899900</v>
      </c>
    </row>
    <row r="949" spans="1:9">
      <c r="A949" s="13" t="s">
        <v>554</v>
      </c>
      <c r="B949" s="14" t="s">
        <v>580</v>
      </c>
      <c r="C949" s="14" t="s">
        <v>585</v>
      </c>
      <c r="D949" s="14" t="s">
        <v>114</v>
      </c>
      <c r="E949" s="14" t="s">
        <v>555</v>
      </c>
      <c r="F949" s="121">
        <f>F950</f>
        <v>2899900</v>
      </c>
      <c r="G949" s="121">
        <f t="shared" si="51"/>
        <v>0</v>
      </c>
      <c r="H949" s="121">
        <f t="shared" si="52"/>
        <v>0</v>
      </c>
      <c r="I949" s="126">
        <f>I950</f>
        <v>2899900</v>
      </c>
    </row>
    <row r="950" spans="1:9" ht="30">
      <c r="A950" s="13" t="s">
        <v>556</v>
      </c>
      <c r="B950" s="14" t="s">
        <v>580</v>
      </c>
      <c r="C950" s="14" t="s">
        <v>585</v>
      </c>
      <c r="D950" s="14" t="s">
        <v>114</v>
      </c>
      <c r="E950" s="14" t="s">
        <v>557</v>
      </c>
      <c r="F950" s="121">
        <v>2899900</v>
      </c>
      <c r="G950" s="121">
        <f t="shared" si="51"/>
        <v>0</v>
      </c>
      <c r="H950" s="121">
        <f t="shared" si="52"/>
        <v>0</v>
      </c>
      <c r="I950" s="126">
        <v>2899900</v>
      </c>
    </row>
    <row r="951" spans="1:9" ht="105">
      <c r="A951" s="13" t="s">
        <v>836</v>
      </c>
      <c r="B951" s="14" t="s">
        <v>580</v>
      </c>
      <c r="C951" s="14" t="s">
        <v>585</v>
      </c>
      <c r="D951" s="14" t="s">
        <v>757</v>
      </c>
      <c r="E951" s="14"/>
      <c r="F951" s="121"/>
      <c r="G951" s="121">
        <f t="shared" si="51"/>
        <v>2706783</v>
      </c>
      <c r="H951" s="121"/>
      <c r="I951" s="126">
        <f>I952</f>
        <v>2706783</v>
      </c>
    </row>
    <row r="952" spans="1:9" ht="150">
      <c r="A952" s="84" t="s">
        <v>837</v>
      </c>
      <c r="B952" s="14" t="s">
        <v>580</v>
      </c>
      <c r="C952" s="14" t="s">
        <v>585</v>
      </c>
      <c r="D952" s="14" t="s">
        <v>838</v>
      </c>
      <c r="E952" s="14"/>
      <c r="F952" s="121"/>
      <c r="G952" s="121">
        <f t="shared" si="51"/>
        <v>2706783</v>
      </c>
      <c r="H952" s="121"/>
      <c r="I952" s="126">
        <f>I953</f>
        <v>2706783</v>
      </c>
    </row>
    <row r="953" spans="1:9" ht="47.25" customHeight="1">
      <c r="A953" s="13" t="s">
        <v>20</v>
      </c>
      <c r="B953" s="14" t="s">
        <v>580</v>
      </c>
      <c r="C953" s="14" t="s">
        <v>585</v>
      </c>
      <c r="D953" s="14" t="s">
        <v>838</v>
      </c>
      <c r="E953" s="14" t="s">
        <v>523</v>
      </c>
      <c r="F953" s="121"/>
      <c r="G953" s="121">
        <f t="shared" si="51"/>
        <v>2706783</v>
      </c>
      <c r="H953" s="121"/>
      <c r="I953" s="126">
        <f>I954</f>
        <v>2706783</v>
      </c>
    </row>
    <row r="954" spans="1:9">
      <c r="A954" s="13" t="s">
        <v>554</v>
      </c>
      <c r="B954" s="14" t="s">
        <v>580</v>
      </c>
      <c r="C954" s="14" t="s">
        <v>585</v>
      </c>
      <c r="D954" s="14" t="s">
        <v>838</v>
      </c>
      <c r="E954" s="14" t="s">
        <v>555</v>
      </c>
      <c r="F954" s="121"/>
      <c r="G954" s="121">
        <f t="shared" si="51"/>
        <v>2706783</v>
      </c>
      <c r="H954" s="121"/>
      <c r="I954" s="126">
        <f>I955</f>
        <v>2706783</v>
      </c>
    </row>
    <row r="955" spans="1:9" ht="30">
      <c r="A955" s="13" t="s">
        <v>556</v>
      </c>
      <c r="B955" s="14" t="s">
        <v>580</v>
      </c>
      <c r="C955" s="14" t="s">
        <v>585</v>
      </c>
      <c r="D955" s="14" t="s">
        <v>838</v>
      </c>
      <c r="E955" s="14" t="s">
        <v>557</v>
      </c>
      <c r="F955" s="121"/>
      <c r="G955" s="121">
        <f t="shared" si="51"/>
        <v>2706783</v>
      </c>
      <c r="H955" s="121"/>
      <c r="I955" s="126">
        <v>2706783</v>
      </c>
    </row>
    <row r="956" spans="1:9" ht="30">
      <c r="A956" s="13" t="s">
        <v>586</v>
      </c>
      <c r="B956" s="14" t="s">
        <v>580</v>
      </c>
      <c r="C956" s="14" t="s">
        <v>587</v>
      </c>
      <c r="D956" s="14" t="s">
        <v>451</v>
      </c>
      <c r="E956" s="14" t="s">
        <v>451</v>
      </c>
      <c r="F956" s="121">
        <f>F957+F968+F974</f>
        <v>17323600</v>
      </c>
      <c r="G956" s="121">
        <f t="shared" si="51"/>
        <v>0</v>
      </c>
      <c r="H956" s="121">
        <f t="shared" si="52"/>
        <v>0</v>
      </c>
      <c r="I956" s="126">
        <f>I957+I968+I974</f>
        <v>17323600</v>
      </c>
    </row>
    <row r="957" spans="1:9" ht="43.5" customHeight="1">
      <c r="A957" s="13" t="s">
        <v>109</v>
      </c>
      <c r="B957" s="14" t="s">
        <v>580</v>
      </c>
      <c r="C957" s="14" t="s">
        <v>587</v>
      </c>
      <c r="D957" s="14" t="s">
        <v>110</v>
      </c>
      <c r="E957" s="14" t="s">
        <v>451</v>
      </c>
      <c r="F957" s="121">
        <f>F958</f>
        <v>17243600</v>
      </c>
      <c r="G957" s="121">
        <f t="shared" si="51"/>
        <v>0</v>
      </c>
      <c r="H957" s="121">
        <f t="shared" si="52"/>
        <v>0</v>
      </c>
      <c r="I957" s="126">
        <f>I958</f>
        <v>17243600</v>
      </c>
    </row>
    <row r="958" spans="1:9" ht="105">
      <c r="A958" s="13" t="s">
        <v>756</v>
      </c>
      <c r="B958" s="14" t="s">
        <v>580</v>
      </c>
      <c r="C958" s="14" t="s">
        <v>587</v>
      </c>
      <c r="D958" s="14" t="s">
        <v>757</v>
      </c>
      <c r="E958" s="14" t="s">
        <v>451</v>
      </c>
      <c r="F958" s="121">
        <f>F959</f>
        <v>17243600</v>
      </c>
      <c r="G958" s="121">
        <f t="shared" si="51"/>
        <v>0</v>
      </c>
      <c r="H958" s="121">
        <f t="shared" si="52"/>
        <v>0</v>
      </c>
      <c r="I958" s="126">
        <f>I959</f>
        <v>17243600</v>
      </c>
    </row>
    <row r="959" spans="1:9" ht="135">
      <c r="A959" s="15" t="s">
        <v>758</v>
      </c>
      <c r="B959" s="14" t="s">
        <v>580</v>
      </c>
      <c r="C959" s="14" t="s">
        <v>587</v>
      </c>
      <c r="D959" s="14" t="s">
        <v>759</v>
      </c>
      <c r="E959" s="14" t="s">
        <v>451</v>
      </c>
      <c r="F959" s="121">
        <f>F960+F964</f>
        <v>17243600</v>
      </c>
      <c r="G959" s="121">
        <f t="shared" si="51"/>
        <v>0</v>
      </c>
      <c r="H959" s="121">
        <f t="shared" si="52"/>
        <v>0</v>
      </c>
      <c r="I959" s="126">
        <f>I960+I964</f>
        <v>17243600</v>
      </c>
    </row>
    <row r="960" spans="1:9" ht="90" customHeight="1">
      <c r="A960" s="13" t="s">
        <v>656</v>
      </c>
      <c r="B960" s="14" t="s">
        <v>580</v>
      </c>
      <c r="C960" s="14" t="s">
        <v>587</v>
      </c>
      <c r="D960" s="14" t="s">
        <v>759</v>
      </c>
      <c r="E960" s="14" t="s">
        <v>456</v>
      </c>
      <c r="F960" s="121">
        <f>F961</f>
        <v>16329800</v>
      </c>
      <c r="G960" s="121">
        <f t="shared" si="51"/>
        <v>0</v>
      </c>
      <c r="H960" s="121">
        <f t="shared" si="52"/>
        <v>0</v>
      </c>
      <c r="I960" s="126">
        <f>I961</f>
        <v>16329800</v>
      </c>
    </row>
    <row r="961" spans="1:9" ht="45">
      <c r="A961" s="13" t="s">
        <v>457</v>
      </c>
      <c r="B961" s="14" t="s">
        <v>580</v>
      </c>
      <c r="C961" s="14" t="s">
        <v>587</v>
      </c>
      <c r="D961" s="14" t="s">
        <v>759</v>
      </c>
      <c r="E961" s="14" t="s">
        <v>458</v>
      </c>
      <c r="F961" s="121">
        <f>F962+F963</f>
        <v>16329800</v>
      </c>
      <c r="G961" s="121">
        <f t="shared" si="51"/>
        <v>0</v>
      </c>
      <c r="H961" s="121">
        <f t="shared" si="52"/>
        <v>0</v>
      </c>
      <c r="I961" s="126">
        <f>I962+I963</f>
        <v>16329800</v>
      </c>
    </row>
    <row r="962" spans="1:9" ht="60">
      <c r="A962" s="13" t="s">
        <v>657</v>
      </c>
      <c r="B962" s="14" t="s">
        <v>580</v>
      </c>
      <c r="C962" s="14" t="s">
        <v>587</v>
      </c>
      <c r="D962" s="14" t="s">
        <v>759</v>
      </c>
      <c r="E962" s="14" t="s">
        <v>459</v>
      </c>
      <c r="F962" s="121">
        <v>16032300</v>
      </c>
      <c r="G962" s="121">
        <f t="shared" si="51"/>
        <v>0</v>
      </c>
      <c r="H962" s="121">
        <f t="shared" si="52"/>
        <v>0</v>
      </c>
      <c r="I962" s="126">
        <v>16032300</v>
      </c>
    </row>
    <row r="963" spans="1:9" ht="60">
      <c r="A963" s="13" t="s">
        <v>660</v>
      </c>
      <c r="B963" s="14" t="s">
        <v>580</v>
      </c>
      <c r="C963" s="14" t="s">
        <v>587</v>
      </c>
      <c r="D963" s="14" t="s">
        <v>759</v>
      </c>
      <c r="E963" s="14" t="s">
        <v>462</v>
      </c>
      <c r="F963" s="121">
        <v>297500</v>
      </c>
      <c r="G963" s="121">
        <f t="shared" si="51"/>
        <v>0</v>
      </c>
      <c r="H963" s="121">
        <f t="shared" si="52"/>
        <v>0</v>
      </c>
      <c r="I963" s="126">
        <v>297500</v>
      </c>
    </row>
    <row r="964" spans="1:9" ht="28.5" customHeight="1">
      <c r="A964" s="13" t="s">
        <v>661</v>
      </c>
      <c r="B964" s="14" t="s">
        <v>580</v>
      </c>
      <c r="C964" s="14" t="s">
        <v>587</v>
      </c>
      <c r="D964" s="14" t="s">
        <v>759</v>
      </c>
      <c r="E964" s="14" t="s">
        <v>463</v>
      </c>
      <c r="F964" s="121">
        <f>F965</f>
        <v>913800</v>
      </c>
      <c r="G964" s="121">
        <f t="shared" si="51"/>
        <v>0</v>
      </c>
      <c r="H964" s="121">
        <f t="shared" si="52"/>
        <v>0</v>
      </c>
      <c r="I964" s="126">
        <f>I965</f>
        <v>913800</v>
      </c>
    </row>
    <row r="965" spans="1:9" ht="45">
      <c r="A965" s="13" t="s">
        <v>464</v>
      </c>
      <c r="B965" s="14" t="s">
        <v>580</v>
      </c>
      <c r="C965" s="14" t="s">
        <v>587</v>
      </c>
      <c r="D965" s="14" t="s">
        <v>759</v>
      </c>
      <c r="E965" s="14" t="s">
        <v>465</v>
      </c>
      <c r="F965" s="121">
        <f>F966+F967</f>
        <v>913800</v>
      </c>
      <c r="G965" s="121">
        <f t="shared" si="51"/>
        <v>0</v>
      </c>
      <c r="H965" s="121">
        <f t="shared" si="52"/>
        <v>0</v>
      </c>
      <c r="I965" s="126">
        <f>I966+I967</f>
        <v>913800</v>
      </c>
    </row>
    <row r="966" spans="1:9" ht="45">
      <c r="A966" s="13" t="s">
        <v>466</v>
      </c>
      <c r="B966" s="14" t="s">
        <v>580</v>
      </c>
      <c r="C966" s="14" t="s">
        <v>587</v>
      </c>
      <c r="D966" s="14" t="s">
        <v>759</v>
      </c>
      <c r="E966" s="14" t="s">
        <v>467</v>
      </c>
      <c r="F966" s="121">
        <v>613200</v>
      </c>
      <c r="G966" s="121">
        <f t="shared" si="51"/>
        <v>0</v>
      </c>
      <c r="H966" s="121">
        <f t="shared" si="52"/>
        <v>0</v>
      </c>
      <c r="I966" s="126">
        <v>613200</v>
      </c>
    </row>
    <row r="967" spans="1:9" ht="45">
      <c r="A967" s="13" t="s">
        <v>662</v>
      </c>
      <c r="B967" s="14" t="s">
        <v>580</v>
      </c>
      <c r="C967" s="14" t="s">
        <v>587</v>
      </c>
      <c r="D967" s="14" t="s">
        <v>759</v>
      </c>
      <c r="E967" s="14" t="s">
        <v>468</v>
      </c>
      <c r="F967" s="121">
        <v>300600</v>
      </c>
      <c r="G967" s="121">
        <f t="shared" si="51"/>
        <v>0</v>
      </c>
      <c r="H967" s="121">
        <f t="shared" si="52"/>
        <v>0</v>
      </c>
      <c r="I967" s="126">
        <v>300600</v>
      </c>
    </row>
    <row r="968" spans="1:9" ht="120">
      <c r="A968" s="13" t="s">
        <v>395</v>
      </c>
      <c r="B968" s="14" t="s">
        <v>580</v>
      </c>
      <c r="C968" s="14" t="s">
        <v>587</v>
      </c>
      <c r="D968" s="14" t="s">
        <v>396</v>
      </c>
      <c r="E968" s="14" t="s">
        <v>451</v>
      </c>
      <c r="F968" s="121">
        <f>F969</f>
        <v>20000</v>
      </c>
      <c r="G968" s="121">
        <f t="shared" si="51"/>
        <v>0</v>
      </c>
      <c r="H968" s="121">
        <f t="shared" si="52"/>
        <v>0</v>
      </c>
      <c r="I968" s="126">
        <f>I969</f>
        <v>20000</v>
      </c>
    </row>
    <row r="969" spans="1:9" ht="164.25" customHeight="1">
      <c r="A969" s="15" t="s">
        <v>814</v>
      </c>
      <c r="B969" s="14" t="s">
        <v>580</v>
      </c>
      <c r="C969" s="14" t="s">
        <v>587</v>
      </c>
      <c r="D969" s="14" t="s">
        <v>815</v>
      </c>
      <c r="E969" s="14" t="s">
        <v>451</v>
      </c>
      <c r="F969" s="121">
        <f>F970</f>
        <v>20000</v>
      </c>
      <c r="G969" s="121">
        <f t="shared" si="51"/>
        <v>0</v>
      </c>
      <c r="H969" s="121">
        <f t="shared" si="52"/>
        <v>0</v>
      </c>
      <c r="I969" s="126">
        <f>I970</f>
        <v>20000</v>
      </c>
    </row>
    <row r="970" spans="1:9" ht="182.25" customHeight="1">
      <c r="A970" s="15" t="s">
        <v>816</v>
      </c>
      <c r="B970" s="14" t="s">
        <v>580</v>
      </c>
      <c r="C970" s="14" t="s">
        <v>587</v>
      </c>
      <c r="D970" s="14" t="s">
        <v>817</v>
      </c>
      <c r="E970" s="14" t="s">
        <v>451</v>
      </c>
      <c r="F970" s="121">
        <f>F971</f>
        <v>20000</v>
      </c>
      <c r="G970" s="121">
        <f t="shared" si="51"/>
        <v>0</v>
      </c>
      <c r="H970" s="121">
        <f t="shared" si="52"/>
        <v>0</v>
      </c>
      <c r="I970" s="126">
        <f>I971</f>
        <v>20000</v>
      </c>
    </row>
    <row r="971" spans="1:9" ht="31.5" customHeight="1">
      <c r="A971" s="13" t="s">
        <v>661</v>
      </c>
      <c r="B971" s="14" t="s">
        <v>580</v>
      </c>
      <c r="C971" s="14" t="s">
        <v>587</v>
      </c>
      <c r="D971" s="14" t="s">
        <v>817</v>
      </c>
      <c r="E971" s="14" t="s">
        <v>463</v>
      </c>
      <c r="F971" s="121">
        <f>F972</f>
        <v>20000</v>
      </c>
      <c r="G971" s="121">
        <f t="shared" si="51"/>
        <v>0</v>
      </c>
      <c r="H971" s="121">
        <f t="shared" si="52"/>
        <v>0</v>
      </c>
      <c r="I971" s="126">
        <f>I972</f>
        <v>20000</v>
      </c>
    </row>
    <row r="972" spans="1:9" ht="45">
      <c r="A972" s="13" t="s">
        <v>464</v>
      </c>
      <c r="B972" s="14" t="s">
        <v>580</v>
      </c>
      <c r="C972" s="14" t="s">
        <v>587</v>
      </c>
      <c r="D972" s="14" t="s">
        <v>817</v>
      </c>
      <c r="E972" s="14" t="s">
        <v>465</v>
      </c>
      <c r="F972" s="121">
        <f>F973</f>
        <v>20000</v>
      </c>
      <c r="G972" s="121">
        <f t="shared" si="51"/>
        <v>0</v>
      </c>
      <c r="H972" s="121">
        <f t="shared" si="52"/>
        <v>0</v>
      </c>
      <c r="I972" s="126">
        <f>I973</f>
        <v>20000</v>
      </c>
    </row>
    <row r="973" spans="1:9" ht="45">
      <c r="A973" s="13" t="s">
        <v>662</v>
      </c>
      <c r="B973" s="14" t="s">
        <v>580</v>
      </c>
      <c r="C973" s="14" t="s">
        <v>587</v>
      </c>
      <c r="D973" s="14" t="s">
        <v>817</v>
      </c>
      <c r="E973" s="14" t="s">
        <v>468</v>
      </c>
      <c r="F973" s="121">
        <v>20000</v>
      </c>
      <c r="G973" s="121">
        <f t="shared" ref="G973:G1036" si="53">I973-F973</f>
        <v>0</v>
      </c>
      <c r="H973" s="121">
        <f t="shared" si="52"/>
        <v>0</v>
      </c>
      <c r="I973" s="126">
        <v>20000</v>
      </c>
    </row>
    <row r="974" spans="1:9" ht="75">
      <c r="A974" s="13" t="s">
        <v>115</v>
      </c>
      <c r="B974" s="14" t="s">
        <v>580</v>
      </c>
      <c r="C974" s="14" t="s">
        <v>587</v>
      </c>
      <c r="D974" s="14" t="s">
        <v>116</v>
      </c>
      <c r="E974" s="14" t="s">
        <v>451</v>
      </c>
      <c r="F974" s="121">
        <f>F975</f>
        <v>60000</v>
      </c>
      <c r="G974" s="121">
        <f t="shared" si="53"/>
        <v>0</v>
      </c>
      <c r="H974" s="121">
        <f t="shared" si="52"/>
        <v>0</v>
      </c>
      <c r="I974" s="126">
        <f>I975</f>
        <v>60000</v>
      </c>
    </row>
    <row r="975" spans="1:9" ht="90">
      <c r="A975" s="13" t="s">
        <v>117</v>
      </c>
      <c r="B975" s="14" t="s">
        <v>580</v>
      </c>
      <c r="C975" s="14" t="s">
        <v>587</v>
      </c>
      <c r="D975" s="14" t="s">
        <v>118</v>
      </c>
      <c r="E975" s="14" t="s">
        <v>451</v>
      </c>
      <c r="F975" s="121">
        <f>F976</f>
        <v>60000</v>
      </c>
      <c r="G975" s="121">
        <f t="shared" si="53"/>
        <v>0</v>
      </c>
      <c r="H975" s="121">
        <f t="shared" si="52"/>
        <v>0</v>
      </c>
      <c r="I975" s="126">
        <f>I976</f>
        <v>60000</v>
      </c>
    </row>
    <row r="976" spans="1:9" ht="29.25" customHeight="1">
      <c r="A976" s="13" t="s">
        <v>661</v>
      </c>
      <c r="B976" s="14" t="s">
        <v>580</v>
      </c>
      <c r="C976" s="14" t="s">
        <v>587</v>
      </c>
      <c r="D976" s="14" t="s">
        <v>118</v>
      </c>
      <c r="E976" s="14" t="s">
        <v>463</v>
      </c>
      <c r="F976" s="121">
        <f>F977</f>
        <v>60000</v>
      </c>
      <c r="G976" s="121">
        <f t="shared" si="53"/>
        <v>0</v>
      </c>
      <c r="H976" s="121">
        <f t="shared" si="52"/>
        <v>0</v>
      </c>
      <c r="I976" s="126">
        <f>I977</f>
        <v>60000</v>
      </c>
    </row>
    <row r="977" spans="1:9" ht="45">
      <c r="A977" s="13" t="s">
        <v>464</v>
      </c>
      <c r="B977" s="14" t="s">
        <v>580</v>
      </c>
      <c r="C977" s="14" t="s">
        <v>587</v>
      </c>
      <c r="D977" s="14" t="s">
        <v>118</v>
      </c>
      <c r="E977" s="14" t="s">
        <v>465</v>
      </c>
      <c r="F977" s="121">
        <f>F978</f>
        <v>60000</v>
      </c>
      <c r="G977" s="121">
        <f t="shared" si="53"/>
        <v>0</v>
      </c>
      <c r="H977" s="121">
        <f t="shared" si="52"/>
        <v>0</v>
      </c>
      <c r="I977" s="126">
        <f>I978</f>
        <v>60000</v>
      </c>
    </row>
    <row r="978" spans="1:9" ht="45">
      <c r="A978" s="13" t="s">
        <v>662</v>
      </c>
      <c r="B978" s="14" t="s">
        <v>580</v>
      </c>
      <c r="C978" s="14" t="s">
        <v>587</v>
      </c>
      <c r="D978" s="14" t="s">
        <v>118</v>
      </c>
      <c r="E978" s="14" t="s">
        <v>468</v>
      </c>
      <c r="F978" s="121">
        <v>60000</v>
      </c>
      <c r="G978" s="121">
        <f t="shared" si="53"/>
        <v>0</v>
      </c>
      <c r="H978" s="121">
        <f t="shared" si="52"/>
        <v>0</v>
      </c>
      <c r="I978" s="126">
        <v>60000</v>
      </c>
    </row>
    <row r="979" spans="1:9" ht="60">
      <c r="A979" s="78" t="s">
        <v>600</v>
      </c>
      <c r="B979" s="79" t="s">
        <v>588</v>
      </c>
      <c r="C979" s="79" t="s">
        <v>451</v>
      </c>
      <c r="D979" s="79" t="s">
        <v>451</v>
      </c>
      <c r="E979" s="79" t="s">
        <v>451</v>
      </c>
      <c r="F979" s="124">
        <f>F980</f>
        <v>163337435</v>
      </c>
      <c r="G979" s="124">
        <f t="shared" si="53"/>
        <v>0</v>
      </c>
      <c r="H979" s="124">
        <f t="shared" si="52"/>
        <v>0</v>
      </c>
      <c r="I979" s="125">
        <f>I980</f>
        <v>163337435</v>
      </c>
    </row>
    <row r="980" spans="1:9">
      <c r="A980" s="13" t="s">
        <v>508</v>
      </c>
      <c r="B980" s="14" t="s">
        <v>588</v>
      </c>
      <c r="C980" s="14" t="s">
        <v>509</v>
      </c>
      <c r="D980" s="14" t="s">
        <v>451</v>
      </c>
      <c r="E980" s="14" t="s">
        <v>451</v>
      </c>
      <c r="F980" s="121">
        <f>F981+F999</f>
        <v>163337435</v>
      </c>
      <c r="G980" s="121">
        <f t="shared" si="53"/>
        <v>0</v>
      </c>
      <c r="H980" s="121">
        <f t="shared" si="52"/>
        <v>0</v>
      </c>
      <c r="I980" s="126">
        <f>I981+I999</f>
        <v>163337435</v>
      </c>
    </row>
    <row r="981" spans="1:9">
      <c r="A981" s="13" t="s">
        <v>547</v>
      </c>
      <c r="B981" s="14" t="s">
        <v>588</v>
      </c>
      <c r="C981" s="14" t="s">
        <v>548</v>
      </c>
      <c r="D981" s="14" t="s">
        <v>451</v>
      </c>
      <c r="E981" s="14" t="s">
        <v>451</v>
      </c>
      <c r="F981" s="121">
        <f>F982</f>
        <v>124634100</v>
      </c>
      <c r="G981" s="121">
        <f t="shared" si="53"/>
        <v>0</v>
      </c>
      <c r="H981" s="121">
        <f t="shared" si="52"/>
        <v>0</v>
      </c>
      <c r="I981" s="126">
        <f>I982</f>
        <v>124634100</v>
      </c>
    </row>
    <row r="982" spans="1:9">
      <c r="A982" s="13" t="s">
        <v>652</v>
      </c>
      <c r="B982" s="14" t="s">
        <v>588</v>
      </c>
      <c r="C982" s="14" t="s">
        <v>548</v>
      </c>
      <c r="D982" s="14" t="s">
        <v>653</v>
      </c>
      <c r="E982" s="14" t="s">
        <v>451</v>
      </c>
      <c r="F982" s="121">
        <f>F983</f>
        <v>124634100</v>
      </c>
      <c r="G982" s="121">
        <f t="shared" si="53"/>
        <v>0</v>
      </c>
      <c r="H982" s="121">
        <f t="shared" si="52"/>
        <v>0</v>
      </c>
      <c r="I982" s="126">
        <f>I983</f>
        <v>124634100</v>
      </c>
    </row>
    <row r="983" spans="1:9" ht="45">
      <c r="A983" s="13" t="s">
        <v>384</v>
      </c>
      <c r="B983" s="14" t="s">
        <v>588</v>
      </c>
      <c r="C983" s="14" t="s">
        <v>548</v>
      </c>
      <c r="D983" s="14" t="s">
        <v>385</v>
      </c>
      <c r="E983" s="14" t="s">
        <v>451</v>
      </c>
      <c r="F983" s="121">
        <f>F984+F988+F995</f>
        <v>124634100</v>
      </c>
      <c r="G983" s="121">
        <f t="shared" si="53"/>
        <v>0</v>
      </c>
      <c r="H983" s="121">
        <f t="shared" si="52"/>
        <v>0</v>
      </c>
      <c r="I983" s="126">
        <f>I984+I988+I995</f>
        <v>124634100</v>
      </c>
    </row>
    <row r="984" spans="1:9" ht="75">
      <c r="A984" s="13" t="s">
        <v>760</v>
      </c>
      <c r="B984" s="14" t="s">
        <v>588</v>
      </c>
      <c r="C984" s="14" t="s">
        <v>548</v>
      </c>
      <c r="D984" s="14" t="s">
        <v>761</v>
      </c>
      <c r="E984" s="14" t="s">
        <v>451</v>
      </c>
      <c r="F984" s="121">
        <f>F985</f>
        <v>1383000</v>
      </c>
      <c r="G984" s="121">
        <f t="shared" si="53"/>
        <v>0</v>
      </c>
      <c r="H984" s="121">
        <f t="shared" si="52"/>
        <v>0</v>
      </c>
      <c r="I984" s="126">
        <f>I985</f>
        <v>1383000</v>
      </c>
    </row>
    <row r="985" spans="1:9" ht="30">
      <c r="A985" s="13" t="s">
        <v>469</v>
      </c>
      <c r="B985" s="14" t="s">
        <v>588</v>
      </c>
      <c r="C985" s="14" t="s">
        <v>548</v>
      </c>
      <c r="D985" s="14" t="s">
        <v>761</v>
      </c>
      <c r="E985" s="14" t="s">
        <v>470</v>
      </c>
      <c r="F985" s="121">
        <f>F986</f>
        <v>1383000</v>
      </c>
      <c r="G985" s="121">
        <f t="shared" si="53"/>
        <v>0</v>
      </c>
      <c r="H985" s="121">
        <f t="shared" si="52"/>
        <v>0</v>
      </c>
      <c r="I985" s="126">
        <f>I986</f>
        <v>1383000</v>
      </c>
    </row>
    <row r="986" spans="1:9" ht="30">
      <c r="A986" s="13" t="s">
        <v>512</v>
      </c>
      <c r="B986" s="14" t="s">
        <v>588</v>
      </c>
      <c r="C986" s="14" t="s">
        <v>548</v>
      </c>
      <c r="D986" s="14" t="s">
        <v>761</v>
      </c>
      <c r="E986" s="14" t="s">
        <v>513</v>
      </c>
      <c r="F986" s="121">
        <f>F987</f>
        <v>1383000</v>
      </c>
      <c r="G986" s="121">
        <f t="shared" si="53"/>
        <v>0</v>
      </c>
      <c r="H986" s="121">
        <f t="shared" si="52"/>
        <v>0</v>
      </c>
      <c r="I986" s="126">
        <f>I987</f>
        <v>1383000</v>
      </c>
    </row>
    <row r="987" spans="1:9" ht="45">
      <c r="A987" s="13" t="s">
        <v>17</v>
      </c>
      <c r="B987" s="14" t="s">
        <v>588</v>
      </c>
      <c r="C987" s="14" t="s">
        <v>548</v>
      </c>
      <c r="D987" s="14" t="s">
        <v>761</v>
      </c>
      <c r="E987" s="14" t="s">
        <v>514</v>
      </c>
      <c r="F987" s="121">
        <v>1383000</v>
      </c>
      <c r="G987" s="121">
        <f t="shared" si="53"/>
        <v>0</v>
      </c>
      <c r="H987" s="121">
        <f t="shared" si="52"/>
        <v>0</v>
      </c>
      <c r="I987" s="126">
        <v>1383000</v>
      </c>
    </row>
    <row r="988" spans="1:9" ht="135">
      <c r="A988" s="15" t="s">
        <v>762</v>
      </c>
      <c r="B988" s="14" t="s">
        <v>588</v>
      </c>
      <c r="C988" s="14" t="s">
        <v>548</v>
      </c>
      <c r="D988" s="14" t="s">
        <v>763</v>
      </c>
      <c r="E988" s="14" t="s">
        <v>451</v>
      </c>
      <c r="F988" s="121">
        <f>F989+F992</f>
        <v>122699900</v>
      </c>
      <c r="G988" s="121">
        <f t="shared" si="53"/>
        <v>0</v>
      </c>
      <c r="H988" s="121">
        <f t="shared" si="52"/>
        <v>0</v>
      </c>
      <c r="I988" s="126">
        <f>I989+I992</f>
        <v>122699900</v>
      </c>
    </row>
    <row r="989" spans="1:9" ht="30" customHeight="1">
      <c r="A989" s="13" t="s">
        <v>661</v>
      </c>
      <c r="B989" s="14" t="s">
        <v>588</v>
      </c>
      <c r="C989" s="14" t="s">
        <v>548</v>
      </c>
      <c r="D989" s="14" t="s">
        <v>763</v>
      </c>
      <c r="E989" s="14" t="s">
        <v>463</v>
      </c>
      <c r="F989" s="121">
        <f>F990</f>
        <v>7487000</v>
      </c>
      <c r="G989" s="121">
        <f t="shared" si="53"/>
        <v>3560000</v>
      </c>
      <c r="H989" s="121">
        <f t="shared" si="52"/>
        <v>47.549085080806734</v>
      </c>
      <c r="I989" s="126">
        <f>I990</f>
        <v>11047000</v>
      </c>
    </row>
    <row r="990" spans="1:9" ht="45">
      <c r="A990" s="13" t="s">
        <v>464</v>
      </c>
      <c r="B990" s="14" t="s">
        <v>588</v>
      </c>
      <c r="C990" s="14" t="s">
        <v>548</v>
      </c>
      <c r="D990" s="14" t="s">
        <v>763</v>
      </c>
      <c r="E990" s="14" t="s">
        <v>465</v>
      </c>
      <c r="F990" s="121">
        <f>F991</f>
        <v>7487000</v>
      </c>
      <c r="G990" s="121">
        <f t="shared" si="53"/>
        <v>3560000</v>
      </c>
      <c r="H990" s="121">
        <f t="shared" si="52"/>
        <v>47.549085080806734</v>
      </c>
      <c r="I990" s="126">
        <f>I991</f>
        <v>11047000</v>
      </c>
    </row>
    <row r="991" spans="1:9" ht="45">
      <c r="A991" s="13" t="s">
        <v>662</v>
      </c>
      <c r="B991" s="14" t="s">
        <v>588</v>
      </c>
      <c r="C991" s="14" t="s">
        <v>548</v>
      </c>
      <c r="D991" s="14" t="s">
        <v>763</v>
      </c>
      <c r="E991" s="14" t="s">
        <v>468</v>
      </c>
      <c r="F991" s="121">
        <v>7487000</v>
      </c>
      <c r="G991" s="121">
        <f t="shared" si="53"/>
        <v>3560000</v>
      </c>
      <c r="H991" s="121">
        <f t="shared" si="52"/>
        <v>47.549085080806734</v>
      </c>
      <c r="I991" s="126">
        <v>11047000</v>
      </c>
    </row>
    <row r="992" spans="1:9" ht="30">
      <c r="A992" s="13" t="s">
        <v>469</v>
      </c>
      <c r="B992" s="14" t="s">
        <v>588</v>
      </c>
      <c r="C992" s="14" t="s">
        <v>548</v>
      </c>
      <c r="D992" s="14" t="s">
        <v>763</v>
      </c>
      <c r="E992" s="14" t="s">
        <v>470</v>
      </c>
      <c r="F992" s="121">
        <f>F993</f>
        <v>115212900</v>
      </c>
      <c r="G992" s="121">
        <f t="shared" si="53"/>
        <v>-3560000</v>
      </c>
      <c r="H992" s="121">
        <f t="shared" ref="H992:H1051" si="54">G992/F992*100</f>
        <v>-3.0899317697931394</v>
      </c>
      <c r="I992" s="126">
        <f>I993</f>
        <v>111652900</v>
      </c>
    </row>
    <row r="993" spans="1:9" ht="30">
      <c r="A993" s="13" t="s">
        <v>512</v>
      </c>
      <c r="B993" s="14" t="s">
        <v>588</v>
      </c>
      <c r="C993" s="14" t="s">
        <v>548</v>
      </c>
      <c r="D993" s="14" t="s">
        <v>763</v>
      </c>
      <c r="E993" s="14" t="s">
        <v>513</v>
      </c>
      <c r="F993" s="121">
        <f>F994</f>
        <v>115212900</v>
      </c>
      <c r="G993" s="121">
        <f t="shared" si="53"/>
        <v>-3560000</v>
      </c>
      <c r="H993" s="121">
        <f t="shared" si="54"/>
        <v>-3.0899317697931394</v>
      </c>
      <c r="I993" s="126">
        <f>I994</f>
        <v>111652900</v>
      </c>
    </row>
    <row r="994" spans="1:9" ht="45">
      <c r="A994" s="13" t="s">
        <v>17</v>
      </c>
      <c r="B994" s="14" t="s">
        <v>588</v>
      </c>
      <c r="C994" s="14" t="s">
        <v>548</v>
      </c>
      <c r="D994" s="14" t="s">
        <v>763</v>
      </c>
      <c r="E994" s="14" t="s">
        <v>514</v>
      </c>
      <c r="F994" s="121">
        <v>115212900</v>
      </c>
      <c r="G994" s="121">
        <f t="shared" si="53"/>
        <v>-3560000</v>
      </c>
      <c r="H994" s="121">
        <f t="shared" si="54"/>
        <v>-3.0899317697931394</v>
      </c>
      <c r="I994" s="126">
        <v>111652900</v>
      </c>
    </row>
    <row r="995" spans="1:9" ht="120">
      <c r="A995" s="13" t="s">
        <v>764</v>
      </c>
      <c r="B995" s="14" t="s">
        <v>588</v>
      </c>
      <c r="C995" s="14" t="s">
        <v>548</v>
      </c>
      <c r="D995" s="14" t="s">
        <v>765</v>
      </c>
      <c r="E995" s="14" t="s">
        <v>451</v>
      </c>
      <c r="F995" s="121">
        <f>F996</f>
        <v>551200</v>
      </c>
      <c r="G995" s="121">
        <f t="shared" si="53"/>
        <v>0</v>
      </c>
      <c r="H995" s="121">
        <f t="shared" si="54"/>
        <v>0</v>
      </c>
      <c r="I995" s="126">
        <f>I996</f>
        <v>551200</v>
      </c>
    </row>
    <row r="996" spans="1:9" ht="30">
      <c r="A996" s="13" t="s">
        <v>469</v>
      </c>
      <c r="B996" s="14" t="s">
        <v>588</v>
      </c>
      <c r="C996" s="14" t="s">
        <v>548</v>
      </c>
      <c r="D996" s="14" t="s">
        <v>765</v>
      </c>
      <c r="E996" s="14" t="s">
        <v>470</v>
      </c>
      <c r="F996" s="121">
        <f>F997</f>
        <v>551200</v>
      </c>
      <c r="G996" s="121">
        <f t="shared" si="53"/>
        <v>0</v>
      </c>
      <c r="H996" s="121">
        <f t="shared" si="54"/>
        <v>0</v>
      </c>
      <c r="I996" s="126">
        <f>I997</f>
        <v>551200</v>
      </c>
    </row>
    <row r="997" spans="1:9" ht="45">
      <c r="A997" s="13" t="s">
        <v>471</v>
      </c>
      <c r="B997" s="14" t="s">
        <v>588</v>
      </c>
      <c r="C997" s="14" t="s">
        <v>548</v>
      </c>
      <c r="D997" s="14" t="s">
        <v>765</v>
      </c>
      <c r="E997" s="14" t="s">
        <v>472</v>
      </c>
      <c r="F997" s="121">
        <f>F998</f>
        <v>551200</v>
      </c>
      <c r="G997" s="121">
        <f t="shared" si="53"/>
        <v>0</v>
      </c>
      <c r="H997" s="121">
        <f t="shared" si="54"/>
        <v>0</v>
      </c>
      <c r="I997" s="126">
        <f>I998</f>
        <v>551200</v>
      </c>
    </row>
    <row r="998" spans="1:9" ht="42.75" customHeight="1">
      <c r="A998" s="13" t="s">
        <v>663</v>
      </c>
      <c r="B998" s="14" t="s">
        <v>588</v>
      </c>
      <c r="C998" s="14" t="s">
        <v>548</v>
      </c>
      <c r="D998" s="14" t="s">
        <v>765</v>
      </c>
      <c r="E998" s="14" t="s">
        <v>473</v>
      </c>
      <c r="F998" s="121">
        <v>551200</v>
      </c>
      <c r="G998" s="121">
        <f t="shared" si="53"/>
        <v>0</v>
      </c>
      <c r="H998" s="121">
        <f t="shared" si="54"/>
        <v>0</v>
      </c>
      <c r="I998" s="126">
        <v>551200</v>
      </c>
    </row>
    <row r="999" spans="1:9" ht="30">
      <c r="A999" s="13" t="s">
        <v>517</v>
      </c>
      <c r="B999" s="14" t="s">
        <v>588</v>
      </c>
      <c r="C999" s="14" t="s">
        <v>518</v>
      </c>
      <c r="D999" s="14" t="s">
        <v>451</v>
      </c>
      <c r="E999" s="14" t="s">
        <v>451</v>
      </c>
      <c r="F999" s="121">
        <f>F1000</f>
        <v>38703335</v>
      </c>
      <c r="G999" s="121">
        <f t="shared" si="53"/>
        <v>0</v>
      </c>
      <c r="H999" s="121">
        <f t="shared" si="54"/>
        <v>0</v>
      </c>
      <c r="I999" s="126">
        <f>I1000</f>
        <v>38703335</v>
      </c>
    </row>
    <row r="1000" spans="1:9">
      <c r="A1000" s="13" t="s">
        <v>652</v>
      </c>
      <c r="B1000" s="14" t="s">
        <v>588</v>
      </c>
      <c r="C1000" s="14" t="s">
        <v>518</v>
      </c>
      <c r="D1000" s="14" t="s">
        <v>653</v>
      </c>
      <c r="E1000" s="14" t="s">
        <v>451</v>
      </c>
      <c r="F1000" s="121">
        <f>F1001</f>
        <v>38703335</v>
      </c>
      <c r="G1000" s="121">
        <f t="shared" si="53"/>
        <v>0</v>
      </c>
      <c r="H1000" s="121">
        <f t="shared" si="54"/>
        <v>0</v>
      </c>
      <c r="I1000" s="126">
        <f>I1001</f>
        <v>38703335</v>
      </c>
    </row>
    <row r="1001" spans="1:9" ht="45">
      <c r="A1001" s="13" t="s">
        <v>384</v>
      </c>
      <c r="B1001" s="14" t="s">
        <v>588</v>
      </c>
      <c r="C1001" s="14" t="s">
        <v>518</v>
      </c>
      <c r="D1001" s="14" t="s">
        <v>385</v>
      </c>
      <c r="E1001" s="14" t="s">
        <v>451</v>
      </c>
      <c r="F1001" s="121">
        <f>F1002</f>
        <v>38703335</v>
      </c>
      <c r="G1001" s="121">
        <f t="shared" si="53"/>
        <v>0</v>
      </c>
      <c r="H1001" s="121">
        <f t="shared" si="54"/>
        <v>0</v>
      </c>
      <c r="I1001" s="126">
        <f>I1002</f>
        <v>38703335</v>
      </c>
    </row>
    <row r="1002" spans="1:9" ht="60">
      <c r="A1002" s="13" t="s">
        <v>766</v>
      </c>
      <c r="B1002" s="14" t="s">
        <v>588</v>
      </c>
      <c r="C1002" s="14" t="s">
        <v>518</v>
      </c>
      <c r="D1002" s="14" t="s">
        <v>767</v>
      </c>
      <c r="E1002" s="14" t="s">
        <v>451</v>
      </c>
      <c r="F1002" s="121">
        <f>F1003+F1007</f>
        <v>38703335</v>
      </c>
      <c r="G1002" s="121">
        <f t="shared" si="53"/>
        <v>0</v>
      </c>
      <c r="H1002" s="121">
        <f t="shared" si="54"/>
        <v>0</v>
      </c>
      <c r="I1002" s="126">
        <f>I1003+I1007</f>
        <v>38703335</v>
      </c>
    </row>
    <row r="1003" spans="1:9" ht="87.75" customHeight="1">
      <c r="A1003" s="13" t="s">
        <v>656</v>
      </c>
      <c r="B1003" s="14" t="s">
        <v>588</v>
      </c>
      <c r="C1003" s="14" t="s">
        <v>518</v>
      </c>
      <c r="D1003" s="14" t="s">
        <v>767</v>
      </c>
      <c r="E1003" s="14" t="s">
        <v>456</v>
      </c>
      <c r="F1003" s="121">
        <f>F1004</f>
        <v>34508835</v>
      </c>
      <c r="G1003" s="121">
        <f t="shared" si="53"/>
        <v>0</v>
      </c>
      <c r="H1003" s="121">
        <f t="shared" si="54"/>
        <v>0</v>
      </c>
      <c r="I1003" s="126">
        <f>I1004</f>
        <v>34508835</v>
      </c>
    </row>
    <row r="1004" spans="1:9" ht="45">
      <c r="A1004" s="13" t="s">
        <v>457</v>
      </c>
      <c r="B1004" s="14" t="s">
        <v>588</v>
      </c>
      <c r="C1004" s="14" t="s">
        <v>518</v>
      </c>
      <c r="D1004" s="14" t="s">
        <v>767</v>
      </c>
      <c r="E1004" s="14" t="s">
        <v>458</v>
      </c>
      <c r="F1004" s="121">
        <f>F1005+F1006</f>
        <v>34508835</v>
      </c>
      <c r="G1004" s="121">
        <f t="shared" si="53"/>
        <v>0</v>
      </c>
      <c r="H1004" s="121">
        <f t="shared" si="54"/>
        <v>0</v>
      </c>
      <c r="I1004" s="126">
        <f>I1005+I1006</f>
        <v>34508835</v>
      </c>
    </row>
    <row r="1005" spans="1:9" ht="60">
      <c r="A1005" s="13" t="s">
        <v>657</v>
      </c>
      <c r="B1005" s="14" t="s">
        <v>588</v>
      </c>
      <c r="C1005" s="14" t="s">
        <v>518</v>
      </c>
      <c r="D1005" s="14" t="s">
        <v>767</v>
      </c>
      <c r="E1005" s="14" t="s">
        <v>459</v>
      </c>
      <c r="F1005" s="121">
        <v>33425835</v>
      </c>
      <c r="G1005" s="121">
        <f t="shared" si="53"/>
        <v>0</v>
      </c>
      <c r="H1005" s="121">
        <f t="shared" si="54"/>
        <v>0</v>
      </c>
      <c r="I1005" s="126">
        <v>33425835</v>
      </c>
    </row>
    <row r="1006" spans="1:9" ht="60">
      <c r="A1006" s="13" t="s">
        <v>660</v>
      </c>
      <c r="B1006" s="14" t="s">
        <v>588</v>
      </c>
      <c r="C1006" s="14" t="s">
        <v>518</v>
      </c>
      <c r="D1006" s="14" t="s">
        <v>767</v>
      </c>
      <c r="E1006" s="14" t="s">
        <v>462</v>
      </c>
      <c r="F1006" s="121">
        <v>1083000</v>
      </c>
      <c r="G1006" s="121">
        <f t="shared" si="53"/>
        <v>0</v>
      </c>
      <c r="H1006" s="121">
        <f t="shared" si="54"/>
        <v>0</v>
      </c>
      <c r="I1006" s="126">
        <v>1083000</v>
      </c>
    </row>
    <row r="1007" spans="1:9" ht="30" customHeight="1">
      <c r="A1007" s="13" t="s">
        <v>661</v>
      </c>
      <c r="B1007" s="14" t="s">
        <v>588</v>
      </c>
      <c r="C1007" s="14" t="s">
        <v>518</v>
      </c>
      <c r="D1007" s="14" t="s">
        <v>767</v>
      </c>
      <c r="E1007" s="14" t="s">
        <v>463</v>
      </c>
      <c r="F1007" s="121">
        <f>F1008</f>
        <v>4194500</v>
      </c>
      <c r="G1007" s="121">
        <f t="shared" si="53"/>
        <v>0</v>
      </c>
      <c r="H1007" s="121">
        <f t="shared" si="54"/>
        <v>0</v>
      </c>
      <c r="I1007" s="126">
        <f>I1008</f>
        <v>4194500</v>
      </c>
    </row>
    <row r="1008" spans="1:9" ht="45">
      <c r="A1008" s="13" t="s">
        <v>464</v>
      </c>
      <c r="B1008" s="14" t="s">
        <v>588</v>
      </c>
      <c r="C1008" s="14" t="s">
        <v>518</v>
      </c>
      <c r="D1008" s="14" t="s">
        <v>767</v>
      </c>
      <c r="E1008" s="14" t="s">
        <v>465</v>
      </c>
      <c r="F1008" s="121">
        <f>F1009+F1010</f>
        <v>4194500</v>
      </c>
      <c r="G1008" s="121">
        <f t="shared" si="53"/>
        <v>0</v>
      </c>
      <c r="H1008" s="121">
        <f t="shared" si="54"/>
        <v>0</v>
      </c>
      <c r="I1008" s="126">
        <f>I1009+I1010</f>
        <v>4194500</v>
      </c>
    </row>
    <row r="1009" spans="1:9" ht="45">
      <c r="A1009" s="13" t="s">
        <v>466</v>
      </c>
      <c r="B1009" s="14" t="s">
        <v>588</v>
      </c>
      <c r="C1009" s="14" t="s">
        <v>518</v>
      </c>
      <c r="D1009" s="14" t="s">
        <v>767</v>
      </c>
      <c r="E1009" s="14" t="s">
        <v>467</v>
      </c>
      <c r="F1009" s="121">
        <v>950000</v>
      </c>
      <c r="G1009" s="121">
        <f t="shared" si="53"/>
        <v>0</v>
      </c>
      <c r="H1009" s="121">
        <f t="shared" si="54"/>
        <v>0</v>
      </c>
      <c r="I1009" s="126">
        <v>950000</v>
      </c>
    </row>
    <row r="1010" spans="1:9" ht="45">
      <c r="A1010" s="13" t="s">
        <v>662</v>
      </c>
      <c r="B1010" s="14" t="s">
        <v>588</v>
      </c>
      <c r="C1010" s="14" t="s">
        <v>518</v>
      </c>
      <c r="D1010" s="14" t="s">
        <v>767</v>
      </c>
      <c r="E1010" s="14" t="s">
        <v>468</v>
      </c>
      <c r="F1010" s="121">
        <v>3244500</v>
      </c>
      <c r="G1010" s="121">
        <f t="shared" si="53"/>
        <v>0</v>
      </c>
      <c r="H1010" s="121">
        <f t="shared" si="54"/>
        <v>0</v>
      </c>
      <c r="I1010" s="126">
        <v>3244500</v>
      </c>
    </row>
    <row r="1011" spans="1:9" ht="30">
      <c r="A1011" s="78" t="s">
        <v>50</v>
      </c>
      <c r="B1011" s="79" t="s">
        <v>51</v>
      </c>
      <c r="C1011" s="79"/>
      <c r="D1011" s="79"/>
      <c r="E1011" s="79"/>
      <c r="F1011" s="124">
        <f t="shared" ref="F1011:F1018" si="55">F1012</f>
        <v>1194396</v>
      </c>
      <c r="G1011" s="124">
        <f t="shared" si="53"/>
        <v>0</v>
      </c>
      <c r="H1011" s="124"/>
      <c r="I1011" s="125">
        <f t="shared" ref="I1011:I1018" si="56">I1012</f>
        <v>1194396</v>
      </c>
    </row>
    <row r="1012" spans="1:9">
      <c r="A1012" s="13" t="s">
        <v>620</v>
      </c>
      <c r="B1012" s="14" t="s">
        <v>51</v>
      </c>
      <c r="C1012" s="14" t="s">
        <v>452</v>
      </c>
      <c r="D1012" s="14"/>
      <c r="E1012" s="14"/>
      <c r="F1012" s="121">
        <f t="shared" si="55"/>
        <v>1194396</v>
      </c>
      <c r="G1012" s="121">
        <f t="shared" si="53"/>
        <v>0</v>
      </c>
      <c r="H1012" s="121"/>
      <c r="I1012" s="126">
        <f t="shared" si="56"/>
        <v>1194396</v>
      </c>
    </row>
    <row r="1013" spans="1:9">
      <c r="A1013" s="13" t="s">
        <v>485</v>
      </c>
      <c r="B1013" s="14" t="s">
        <v>51</v>
      </c>
      <c r="C1013" s="14" t="s">
        <v>486</v>
      </c>
      <c r="D1013" s="14"/>
      <c r="E1013" s="14"/>
      <c r="F1013" s="121">
        <f t="shared" si="55"/>
        <v>1194396</v>
      </c>
      <c r="G1013" s="121">
        <f t="shared" si="53"/>
        <v>0</v>
      </c>
      <c r="H1013" s="121"/>
      <c r="I1013" s="126">
        <f t="shared" si="56"/>
        <v>1194396</v>
      </c>
    </row>
    <row r="1014" spans="1:9">
      <c r="A1014" s="13" t="s">
        <v>652</v>
      </c>
      <c r="B1014" s="14" t="s">
        <v>51</v>
      </c>
      <c r="C1014" s="14" t="s">
        <v>486</v>
      </c>
      <c r="D1014" s="14" t="s">
        <v>653</v>
      </c>
      <c r="E1014" s="14"/>
      <c r="F1014" s="121">
        <f t="shared" si="55"/>
        <v>1194396</v>
      </c>
      <c r="G1014" s="121">
        <f t="shared" si="53"/>
        <v>0</v>
      </c>
      <c r="H1014" s="121"/>
      <c r="I1014" s="126">
        <f t="shared" si="56"/>
        <v>1194396</v>
      </c>
    </row>
    <row r="1015" spans="1:9" ht="30">
      <c r="A1015" s="13" t="s">
        <v>52</v>
      </c>
      <c r="B1015" s="14" t="s">
        <v>51</v>
      </c>
      <c r="C1015" s="14" t="s">
        <v>486</v>
      </c>
      <c r="D1015" s="14" t="s">
        <v>53</v>
      </c>
      <c r="E1015" s="14"/>
      <c r="F1015" s="121">
        <f t="shared" si="55"/>
        <v>1194396</v>
      </c>
      <c r="G1015" s="121">
        <f t="shared" si="53"/>
        <v>0</v>
      </c>
      <c r="H1015" s="121"/>
      <c r="I1015" s="126">
        <f t="shared" si="56"/>
        <v>1194396</v>
      </c>
    </row>
    <row r="1016" spans="1:9" ht="45">
      <c r="A1016" s="13" t="s">
        <v>54</v>
      </c>
      <c r="B1016" s="14" t="s">
        <v>51</v>
      </c>
      <c r="C1016" s="14" t="s">
        <v>486</v>
      </c>
      <c r="D1016" s="14" t="s">
        <v>55</v>
      </c>
      <c r="E1016" s="14"/>
      <c r="F1016" s="121">
        <f t="shared" si="55"/>
        <v>1194396</v>
      </c>
      <c r="G1016" s="121">
        <f t="shared" si="53"/>
        <v>0</v>
      </c>
      <c r="H1016" s="121"/>
      <c r="I1016" s="126">
        <f t="shared" si="56"/>
        <v>1194396</v>
      </c>
    </row>
    <row r="1017" spans="1:9" ht="28.5" customHeight="1">
      <c r="A1017" s="13" t="s">
        <v>661</v>
      </c>
      <c r="B1017" s="14" t="s">
        <v>51</v>
      </c>
      <c r="C1017" s="14" t="s">
        <v>486</v>
      </c>
      <c r="D1017" s="14" t="s">
        <v>55</v>
      </c>
      <c r="E1017" s="14" t="s">
        <v>463</v>
      </c>
      <c r="F1017" s="121">
        <f t="shared" si="55"/>
        <v>1194396</v>
      </c>
      <c r="G1017" s="121">
        <f t="shared" si="53"/>
        <v>0</v>
      </c>
      <c r="H1017" s="121"/>
      <c r="I1017" s="126">
        <f t="shared" si="56"/>
        <v>1194396</v>
      </c>
    </row>
    <row r="1018" spans="1:9" ht="45">
      <c r="A1018" s="13" t="s">
        <v>464</v>
      </c>
      <c r="B1018" s="14" t="s">
        <v>51</v>
      </c>
      <c r="C1018" s="14" t="s">
        <v>486</v>
      </c>
      <c r="D1018" s="14" t="s">
        <v>55</v>
      </c>
      <c r="E1018" s="14" t="s">
        <v>465</v>
      </c>
      <c r="F1018" s="121">
        <f t="shared" si="55"/>
        <v>1194396</v>
      </c>
      <c r="G1018" s="121">
        <f t="shared" si="53"/>
        <v>0</v>
      </c>
      <c r="H1018" s="121"/>
      <c r="I1018" s="126">
        <f t="shared" si="56"/>
        <v>1194396</v>
      </c>
    </row>
    <row r="1019" spans="1:9" ht="45">
      <c r="A1019" s="13" t="s">
        <v>662</v>
      </c>
      <c r="B1019" s="14" t="s">
        <v>51</v>
      </c>
      <c r="C1019" s="14" t="s">
        <v>486</v>
      </c>
      <c r="D1019" s="14" t="s">
        <v>55</v>
      </c>
      <c r="E1019" s="14" t="s">
        <v>468</v>
      </c>
      <c r="F1019" s="121">
        <v>1194396</v>
      </c>
      <c r="G1019" s="121">
        <f t="shared" si="53"/>
        <v>0</v>
      </c>
      <c r="H1019" s="121"/>
      <c r="I1019" s="126">
        <v>1194396</v>
      </c>
    </row>
    <row r="1020" spans="1:9" ht="48" customHeight="1">
      <c r="A1020" s="78" t="s">
        <v>589</v>
      </c>
      <c r="B1020" s="79" t="s">
        <v>590</v>
      </c>
      <c r="C1020" s="79" t="s">
        <v>451</v>
      </c>
      <c r="D1020" s="79" t="s">
        <v>451</v>
      </c>
      <c r="E1020" s="79" t="s">
        <v>451</v>
      </c>
      <c r="F1020" s="124">
        <f>F1021+F1057+F1098+F1156+F1224+F1201</f>
        <v>1855958746</v>
      </c>
      <c r="G1020" s="124">
        <f t="shared" si="53"/>
        <v>223675842</v>
      </c>
      <c r="H1020" s="124">
        <f t="shared" si="54"/>
        <v>12.051767986873131</v>
      </c>
      <c r="I1020" s="125">
        <f>I1021+I1057+I1098+I1156+I1224+I1201</f>
        <v>2079634588</v>
      </c>
    </row>
    <row r="1021" spans="1:9">
      <c r="A1021" s="13" t="s">
        <v>620</v>
      </c>
      <c r="B1021" s="14" t="s">
        <v>590</v>
      </c>
      <c r="C1021" s="14" t="s">
        <v>452</v>
      </c>
      <c r="D1021" s="14" t="s">
        <v>451</v>
      </c>
      <c r="E1021" s="14" t="s">
        <v>451</v>
      </c>
      <c r="F1021" s="121">
        <f>F1022</f>
        <v>54342912</v>
      </c>
      <c r="G1021" s="121">
        <f t="shared" si="53"/>
        <v>0</v>
      </c>
      <c r="H1021" s="121">
        <f t="shared" si="54"/>
        <v>0</v>
      </c>
      <c r="I1021" s="126">
        <f>I1022</f>
        <v>54342912</v>
      </c>
    </row>
    <row r="1022" spans="1:9">
      <c r="A1022" s="13" t="s">
        <v>485</v>
      </c>
      <c r="B1022" s="14" t="s">
        <v>590</v>
      </c>
      <c r="C1022" s="14" t="s">
        <v>486</v>
      </c>
      <c r="D1022" s="14" t="s">
        <v>451</v>
      </c>
      <c r="E1022" s="14" t="s">
        <v>451</v>
      </c>
      <c r="F1022" s="121">
        <f>F1023+F1028+F1046+F1052</f>
        <v>54342912</v>
      </c>
      <c r="G1022" s="121">
        <f t="shared" si="53"/>
        <v>0</v>
      </c>
      <c r="H1022" s="121">
        <f t="shared" si="54"/>
        <v>0</v>
      </c>
      <c r="I1022" s="126">
        <f>I1023+I1028+I1046+I1052</f>
        <v>54342912</v>
      </c>
    </row>
    <row r="1023" spans="1:9" ht="45">
      <c r="A1023" s="13" t="s">
        <v>768</v>
      </c>
      <c r="B1023" s="14" t="s">
        <v>590</v>
      </c>
      <c r="C1023" s="14" t="s">
        <v>486</v>
      </c>
      <c r="D1023" s="14" t="s">
        <v>769</v>
      </c>
      <c r="E1023" s="14" t="s">
        <v>451</v>
      </c>
      <c r="F1023" s="121">
        <f>F1024</f>
        <v>588000</v>
      </c>
      <c r="G1023" s="121">
        <f t="shared" si="53"/>
        <v>0</v>
      </c>
      <c r="H1023" s="121">
        <f t="shared" si="54"/>
        <v>0</v>
      </c>
      <c r="I1023" s="126">
        <f>I1024</f>
        <v>588000</v>
      </c>
    </row>
    <row r="1024" spans="1:9" ht="45.75" customHeight="1">
      <c r="A1024" s="13" t="s">
        <v>770</v>
      </c>
      <c r="B1024" s="14" t="s">
        <v>590</v>
      </c>
      <c r="C1024" s="14" t="s">
        <v>486</v>
      </c>
      <c r="D1024" s="14" t="s">
        <v>771</v>
      </c>
      <c r="E1024" s="14" t="s">
        <v>451</v>
      </c>
      <c r="F1024" s="121">
        <f>F1025</f>
        <v>588000</v>
      </c>
      <c r="G1024" s="121">
        <f t="shared" si="53"/>
        <v>0</v>
      </c>
      <c r="H1024" s="121">
        <f t="shared" si="54"/>
        <v>0</v>
      </c>
      <c r="I1024" s="126">
        <f>I1025</f>
        <v>588000</v>
      </c>
    </row>
    <row r="1025" spans="1:9" ht="30" customHeight="1">
      <c r="A1025" s="13" t="s">
        <v>661</v>
      </c>
      <c r="B1025" s="14" t="s">
        <v>590</v>
      </c>
      <c r="C1025" s="14" t="s">
        <v>486</v>
      </c>
      <c r="D1025" s="14" t="s">
        <v>771</v>
      </c>
      <c r="E1025" s="14" t="s">
        <v>463</v>
      </c>
      <c r="F1025" s="121">
        <f>F1026</f>
        <v>588000</v>
      </c>
      <c r="G1025" s="121">
        <f t="shared" si="53"/>
        <v>0</v>
      </c>
      <c r="H1025" s="121">
        <f t="shared" si="54"/>
        <v>0</v>
      </c>
      <c r="I1025" s="126">
        <f>I1026</f>
        <v>588000</v>
      </c>
    </row>
    <row r="1026" spans="1:9" ht="45">
      <c r="A1026" s="13" t="s">
        <v>464</v>
      </c>
      <c r="B1026" s="14" t="s">
        <v>590</v>
      </c>
      <c r="C1026" s="14" t="s">
        <v>486</v>
      </c>
      <c r="D1026" s="14" t="s">
        <v>771</v>
      </c>
      <c r="E1026" s="14" t="s">
        <v>465</v>
      </c>
      <c r="F1026" s="121">
        <f>F1027</f>
        <v>588000</v>
      </c>
      <c r="G1026" s="121">
        <f t="shared" si="53"/>
        <v>0</v>
      </c>
      <c r="H1026" s="121">
        <f t="shared" si="54"/>
        <v>0</v>
      </c>
      <c r="I1026" s="126">
        <f>I1027</f>
        <v>588000</v>
      </c>
    </row>
    <row r="1027" spans="1:9" ht="45" customHeight="1">
      <c r="A1027" s="13" t="s">
        <v>591</v>
      </c>
      <c r="B1027" s="14" t="s">
        <v>590</v>
      </c>
      <c r="C1027" s="14" t="s">
        <v>486</v>
      </c>
      <c r="D1027" s="14" t="s">
        <v>771</v>
      </c>
      <c r="E1027" s="14" t="s">
        <v>592</v>
      </c>
      <c r="F1027" s="121">
        <v>588000</v>
      </c>
      <c r="G1027" s="121">
        <f t="shared" si="53"/>
        <v>0</v>
      </c>
      <c r="H1027" s="121">
        <f t="shared" si="54"/>
        <v>0</v>
      </c>
      <c r="I1027" s="126">
        <v>588000</v>
      </c>
    </row>
    <row r="1028" spans="1:9" ht="60">
      <c r="A1028" s="13" t="s">
        <v>59</v>
      </c>
      <c r="B1028" s="14" t="s">
        <v>590</v>
      </c>
      <c r="C1028" s="14" t="s">
        <v>486</v>
      </c>
      <c r="D1028" s="14" t="s">
        <v>60</v>
      </c>
      <c r="E1028" s="14" t="s">
        <v>451</v>
      </c>
      <c r="F1028" s="121">
        <f>F1029+F1042</f>
        <v>42564300</v>
      </c>
      <c r="G1028" s="121">
        <f t="shared" si="53"/>
        <v>0</v>
      </c>
      <c r="H1028" s="121">
        <f t="shared" si="54"/>
        <v>0</v>
      </c>
      <c r="I1028" s="126">
        <f>I1029</f>
        <v>42564300</v>
      </c>
    </row>
    <row r="1029" spans="1:9" ht="90">
      <c r="A1029" s="13" t="s">
        <v>772</v>
      </c>
      <c r="B1029" s="14" t="s">
        <v>590</v>
      </c>
      <c r="C1029" s="14" t="s">
        <v>486</v>
      </c>
      <c r="D1029" s="14" t="s">
        <v>773</v>
      </c>
      <c r="E1029" s="14" t="s">
        <v>451</v>
      </c>
      <c r="F1029" s="121">
        <f>F1030</f>
        <v>42064300</v>
      </c>
      <c r="G1029" s="121">
        <f t="shared" si="53"/>
        <v>500000</v>
      </c>
      <c r="H1029" s="121">
        <f t="shared" si="54"/>
        <v>1.188656414108876</v>
      </c>
      <c r="I1029" s="126">
        <f>I1030+I1042</f>
        <v>42564300</v>
      </c>
    </row>
    <row r="1030" spans="1:9" ht="120">
      <c r="A1030" s="13" t="s">
        <v>774</v>
      </c>
      <c r="B1030" s="14" t="s">
        <v>590</v>
      </c>
      <c r="C1030" s="14" t="s">
        <v>486</v>
      </c>
      <c r="D1030" s="14" t="s">
        <v>775</v>
      </c>
      <c r="E1030" s="14" t="s">
        <v>451</v>
      </c>
      <c r="F1030" s="121">
        <f>F1031+F1035+F1039</f>
        <v>42064300</v>
      </c>
      <c r="G1030" s="121">
        <f t="shared" si="53"/>
        <v>0</v>
      </c>
      <c r="H1030" s="121">
        <f t="shared" si="54"/>
        <v>0</v>
      </c>
      <c r="I1030" s="126">
        <f>I1031+I1035+I1039</f>
        <v>42064300</v>
      </c>
    </row>
    <row r="1031" spans="1:9" ht="90" customHeight="1">
      <c r="A1031" s="13" t="s">
        <v>656</v>
      </c>
      <c r="B1031" s="14" t="s">
        <v>590</v>
      </c>
      <c r="C1031" s="14" t="s">
        <v>486</v>
      </c>
      <c r="D1031" s="14" t="s">
        <v>775</v>
      </c>
      <c r="E1031" s="14" t="s">
        <v>456</v>
      </c>
      <c r="F1031" s="121">
        <f>F1032</f>
        <v>38266800</v>
      </c>
      <c r="G1031" s="121">
        <f t="shared" si="53"/>
        <v>0</v>
      </c>
      <c r="H1031" s="121">
        <f t="shared" si="54"/>
        <v>0</v>
      </c>
      <c r="I1031" s="126">
        <f>I1032</f>
        <v>38266800</v>
      </c>
    </row>
    <row r="1032" spans="1:9" ht="45">
      <c r="A1032" s="13" t="s">
        <v>457</v>
      </c>
      <c r="B1032" s="14" t="s">
        <v>590</v>
      </c>
      <c r="C1032" s="14" t="s">
        <v>486</v>
      </c>
      <c r="D1032" s="14" t="s">
        <v>775</v>
      </c>
      <c r="E1032" s="14" t="s">
        <v>458</v>
      </c>
      <c r="F1032" s="121">
        <f>F1033+F1034</f>
        <v>38266800</v>
      </c>
      <c r="G1032" s="121">
        <f t="shared" si="53"/>
        <v>0</v>
      </c>
      <c r="H1032" s="121">
        <f t="shared" si="54"/>
        <v>0</v>
      </c>
      <c r="I1032" s="126">
        <f>I1033+I1034</f>
        <v>38266800</v>
      </c>
    </row>
    <row r="1033" spans="1:9" ht="60">
      <c r="A1033" s="13" t="s">
        <v>657</v>
      </c>
      <c r="B1033" s="14" t="s">
        <v>590</v>
      </c>
      <c r="C1033" s="14" t="s">
        <v>486</v>
      </c>
      <c r="D1033" s="14" t="s">
        <v>775</v>
      </c>
      <c r="E1033" s="14" t="s">
        <v>459</v>
      </c>
      <c r="F1033" s="121">
        <v>37543800</v>
      </c>
      <c r="G1033" s="121">
        <f t="shared" si="53"/>
        <v>0</v>
      </c>
      <c r="H1033" s="121">
        <f t="shared" si="54"/>
        <v>0</v>
      </c>
      <c r="I1033" s="126">
        <v>37543800</v>
      </c>
    </row>
    <row r="1034" spans="1:9" ht="60">
      <c r="A1034" s="13" t="s">
        <v>660</v>
      </c>
      <c r="B1034" s="14" t="s">
        <v>590</v>
      </c>
      <c r="C1034" s="14" t="s">
        <v>486</v>
      </c>
      <c r="D1034" s="14" t="s">
        <v>775</v>
      </c>
      <c r="E1034" s="14" t="s">
        <v>462</v>
      </c>
      <c r="F1034" s="121">
        <v>723000</v>
      </c>
      <c r="G1034" s="121">
        <f t="shared" si="53"/>
        <v>0</v>
      </c>
      <c r="H1034" s="121">
        <f t="shared" si="54"/>
        <v>0</v>
      </c>
      <c r="I1034" s="126">
        <v>723000</v>
      </c>
    </row>
    <row r="1035" spans="1:9" ht="28.5" customHeight="1">
      <c r="A1035" s="13" t="s">
        <v>661</v>
      </c>
      <c r="B1035" s="14" t="s">
        <v>590</v>
      </c>
      <c r="C1035" s="14" t="s">
        <v>486</v>
      </c>
      <c r="D1035" s="14" t="s">
        <v>775</v>
      </c>
      <c r="E1035" s="14" t="s">
        <v>463</v>
      </c>
      <c r="F1035" s="121">
        <f>F1036</f>
        <v>3787500</v>
      </c>
      <c r="G1035" s="121">
        <f t="shared" si="53"/>
        <v>0</v>
      </c>
      <c r="H1035" s="121">
        <f t="shared" si="54"/>
        <v>0</v>
      </c>
      <c r="I1035" s="126">
        <f>I1036</f>
        <v>3787500</v>
      </c>
    </row>
    <row r="1036" spans="1:9" ht="45">
      <c r="A1036" s="13" t="s">
        <v>464</v>
      </c>
      <c r="B1036" s="14" t="s">
        <v>590</v>
      </c>
      <c r="C1036" s="14" t="s">
        <v>486</v>
      </c>
      <c r="D1036" s="14" t="s">
        <v>775</v>
      </c>
      <c r="E1036" s="14" t="s">
        <v>465</v>
      </c>
      <c r="F1036" s="121">
        <f>F1037+F1038</f>
        <v>3787500</v>
      </c>
      <c r="G1036" s="121">
        <f t="shared" si="53"/>
        <v>0</v>
      </c>
      <c r="H1036" s="121">
        <f t="shared" si="54"/>
        <v>0</v>
      </c>
      <c r="I1036" s="126">
        <f>I1037+I1038</f>
        <v>3787500</v>
      </c>
    </row>
    <row r="1037" spans="1:9" ht="45">
      <c r="A1037" s="13" t="s">
        <v>466</v>
      </c>
      <c r="B1037" s="14" t="s">
        <v>590</v>
      </c>
      <c r="C1037" s="14" t="s">
        <v>486</v>
      </c>
      <c r="D1037" s="14" t="s">
        <v>775</v>
      </c>
      <c r="E1037" s="14" t="s">
        <v>467</v>
      </c>
      <c r="F1037" s="121">
        <v>1620600</v>
      </c>
      <c r="G1037" s="121">
        <f t="shared" ref="G1037:G1100" si="57">I1037-F1037</f>
        <v>0</v>
      </c>
      <c r="H1037" s="121">
        <f t="shared" si="54"/>
        <v>0</v>
      </c>
      <c r="I1037" s="126">
        <v>1620600</v>
      </c>
    </row>
    <row r="1038" spans="1:9" ht="45">
      <c r="A1038" s="13" t="s">
        <v>662</v>
      </c>
      <c r="B1038" s="14" t="s">
        <v>590</v>
      </c>
      <c r="C1038" s="14" t="s">
        <v>486</v>
      </c>
      <c r="D1038" s="14" t="s">
        <v>775</v>
      </c>
      <c r="E1038" s="14" t="s">
        <v>468</v>
      </c>
      <c r="F1038" s="121">
        <v>2166900</v>
      </c>
      <c r="G1038" s="121">
        <f t="shared" si="57"/>
        <v>0</v>
      </c>
      <c r="H1038" s="121">
        <f t="shared" si="54"/>
        <v>0</v>
      </c>
      <c r="I1038" s="126">
        <v>2166900</v>
      </c>
    </row>
    <row r="1039" spans="1:9">
      <c r="A1039" s="13" t="s">
        <v>476</v>
      </c>
      <c r="B1039" s="14" t="s">
        <v>590</v>
      </c>
      <c r="C1039" s="14" t="s">
        <v>486</v>
      </c>
      <c r="D1039" s="14" t="s">
        <v>775</v>
      </c>
      <c r="E1039" s="14" t="s">
        <v>477</v>
      </c>
      <c r="F1039" s="121">
        <f>F1040</f>
        <v>10000</v>
      </c>
      <c r="G1039" s="121">
        <f t="shared" si="57"/>
        <v>0</v>
      </c>
      <c r="H1039" s="121">
        <f t="shared" si="54"/>
        <v>0</v>
      </c>
      <c r="I1039" s="126">
        <f>I1040</f>
        <v>10000</v>
      </c>
    </row>
    <row r="1040" spans="1:9" ht="15" customHeight="1">
      <c r="A1040" s="13" t="s">
        <v>478</v>
      </c>
      <c r="B1040" s="14" t="s">
        <v>590</v>
      </c>
      <c r="C1040" s="14" t="s">
        <v>486</v>
      </c>
      <c r="D1040" s="14" t="s">
        <v>775</v>
      </c>
      <c r="E1040" s="14" t="s">
        <v>479</v>
      </c>
      <c r="F1040" s="121">
        <f>F1041</f>
        <v>10000</v>
      </c>
      <c r="G1040" s="121">
        <f t="shared" si="57"/>
        <v>0</v>
      </c>
      <c r="H1040" s="121">
        <f t="shared" si="54"/>
        <v>0</v>
      </c>
      <c r="I1040" s="126">
        <f>I1041</f>
        <v>10000</v>
      </c>
    </row>
    <row r="1041" spans="1:9" ht="30">
      <c r="A1041" s="13" t="s">
        <v>665</v>
      </c>
      <c r="B1041" s="14" t="s">
        <v>590</v>
      </c>
      <c r="C1041" s="14" t="s">
        <v>486</v>
      </c>
      <c r="D1041" s="14" t="s">
        <v>775</v>
      </c>
      <c r="E1041" s="14" t="s">
        <v>480</v>
      </c>
      <c r="F1041" s="121">
        <v>10000</v>
      </c>
      <c r="G1041" s="121">
        <f t="shared" si="57"/>
        <v>0</v>
      </c>
      <c r="H1041" s="121">
        <f t="shared" si="54"/>
        <v>0</v>
      </c>
      <c r="I1041" s="126">
        <v>10000</v>
      </c>
    </row>
    <row r="1042" spans="1:9" ht="60">
      <c r="A1042" s="13" t="s">
        <v>48</v>
      </c>
      <c r="B1042" s="14" t="s">
        <v>590</v>
      </c>
      <c r="C1042" s="14" t="s">
        <v>486</v>
      </c>
      <c r="D1042" s="14" t="s">
        <v>49</v>
      </c>
      <c r="E1042" s="14"/>
      <c r="F1042" s="121">
        <f>F1043</f>
        <v>500000</v>
      </c>
      <c r="G1042" s="121">
        <f t="shared" si="57"/>
        <v>0</v>
      </c>
      <c r="H1042" s="121"/>
      <c r="I1042" s="126">
        <f>I1043</f>
        <v>500000</v>
      </c>
    </row>
    <row r="1043" spans="1:9" ht="30" customHeight="1">
      <c r="A1043" s="13" t="s">
        <v>661</v>
      </c>
      <c r="B1043" s="14" t="s">
        <v>590</v>
      </c>
      <c r="C1043" s="14" t="s">
        <v>486</v>
      </c>
      <c r="D1043" s="14" t="s">
        <v>49</v>
      </c>
      <c r="E1043" s="14" t="s">
        <v>463</v>
      </c>
      <c r="F1043" s="121">
        <f>F1044</f>
        <v>500000</v>
      </c>
      <c r="G1043" s="121">
        <f t="shared" si="57"/>
        <v>0</v>
      </c>
      <c r="H1043" s="121"/>
      <c r="I1043" s="126">
        <f>I1044</f>
        <v>500000</v>
      </c>
    </row>
    <row r="1044" spans="1:9" ht="45">
      <c r="A1044" s="13" t="s">
        <v>464</v>
      </c>
      <c r="B1044" s="14" t="s">
        <v>590</v>
      </c>
      <c r="C1044" s="14" t="s">
        <v>486</v>
      </c>
      <c r="D1044" s="14" t="s">
        <v>49</v>
      </c>
      <c r="E1044" s="14" t="s">
        <v>465</v>
      </c>
      <c r="F1044" s="121">
        <f>F1045</f>
        <v>500000</v>
      </c>
      <c r="G1044" s="121">
        <f t="shared" si="57"/>
        <v>0</v>
      </c>
      <c r="H1044" s="121"/>
      <c r="I1044" s="126">
        <f>I1045</f>
        <v>500000</v>
      </c>
    </row>
    <row r="1045" spans="1:9" ht="45">
      <c r="A1045" s="13" t="s">
        <v>662</v>
      </c>
      <c r="B1045" s="14" t="s">
        <v>590</v>
      </c>
      <c r="C1045" s="14" t="s">
        <v>486</v>
      </c>
      <c r="D1045" s="14" t="s">
        <v>49</v>
      </c>
      <c r="E1045" s="14" t="s">
        <v>468</v>
      </c>
      <c r="F1045" s="121">
        <v>500000</v>
      </c>
      <c r="G1045" s="121">
        <f t="shared" si="57"/>
        <v>0</v>
      </c>
      <c r="H1045" s="121"/>
      <c r="I1045" s="126">
        <v>500000</v>
      </c>
    </row>
    <row r="1046" spans="1:9" ht="90">
      <c r="A1046" s="13" t="s">
        <v>680</v>
      </c>
      <c r="B1046" s="14" t="s">
        <v>590</v>
      </c>
      <c r="C1046" s="14" t="s">
        <v>486</v>
      </c>
      <c r="D1046" s="14" t="s">
        <v>681</v>
      </c>
      <c r="E1046" s="14" t="s">
        <v>451</v>
      </c>
      <c r="F1046" s="121">
        <f>F1047</f>
        <v>66500</v>
      </c>
      <c r="G1046" s="121">
        <f t="shared" si="57"/>
        <v>0</v>
      </c>
      <c r="H1046" s="121">
        <f t="shared" si="54"/>
        <v>0</v>
      </c>
      <c r="I1046" s="126">
        <f>I1047</f>
        <v>66500</v>
      </c>
    </row>
    <row r="1047" spans="1:9" ht="117.75" customHeight="1">
      <c r="A1047" s="13" t="s">
        <v>682</v>
      </c>
      <c r="B1047" s="14" t="s">
        <v>590</v>
      </c>
      <c r="C1047" s="14" t="s">
        <v>486</v>
      </c>
      <c r="D1047" s="14" t="s">
        <v>683</v>
      </c>
      <c r="E1047" s="14" t="s">
        <v>451</v>
      </c>
      <c r="F1047" s="121">
        <f>F1048</f>
        <v>66500</v>
      </c>
      <c r="G1047" s="121">
        <f t="shared" si="57"/>
        <v>0</v>
      </c>
      <c r="H1047" s="121">
        <f t="shared" si="54"/>
        <v>0</v>
      </c>
      <c r="I1047" s="126">
        <f>I1048</f>
        <v>66500</v>
      </c>
    </row>
    <row r="1048" spans="1:9" ht="135" customHeight="1">
      <c r="A1048" s="15" t="s">
        <v>684</v>
      </c>
      <c r="B1048" s="14" t="s">
        <v>590</v>
      </c>
      <c r="C1048" s="14" t="s">
        <v>486</v>
      </c>
      <c r="D1048" s="14" t="s">
        <v>685</v>
      </c>
      <c r="E1048" s="14" t="s">
        <v>451</v>
      </c>
      <c r="F1048" s="121">
        <f>F1049</f>
        <v>66500</v>
      </c>
      <c r="G1048" s="121">
        <f t="shared" si="57"/>
        <v>0</v>
      </c>
      <c r="H1048" s="121">
        <f t="shared" si="54"/>
        <v>0</v>
      </c>
      <c r="I1048" s="126">
        <f>I1049</f>
        <v>66500</v>
      </c>
    </row>
    <row r="1049" spans="1:9" ht="28.5" customHeight="1">
      <c r="A1049" s="13" t="s">
        <v>661</v>
      </c>
      <c r="B1049" s="14" t="s">
        <v>590</v>
      </c>
      <c r="C1049" s="14" t="s">
        <v>486</v>
      </c>
      <c r="D1049" s="14" t="s">
        <v>685</v>
      </c>
      <c r="E1049" s="14" t="s">
        <v>463</v>
      </c>
      <c r="F1049" s="121">
        <f>F1050</f>
        <v>66500</v>
      </c>
      <c r="G1049" s="121">
        <f t="shared" si="57"/>
        <v>0</v>
      </c>
      <c r="H1049" s="121">
        <f t="shared" si="54"/>
        <v>0</v>
      </c>
      <c r="I1049" s="126">
        <f>I1050</f>
        <v>66500</v>
      </c>
    </row>
    <row r="1050" spans="1:9" ht="45">
      <c r="A1050" s="13" t="s">
        <v>464</v>
      </c>
      <c r="B1050" s="14" t="s">
        <v>590</v>
      </c>
      <c r="C1050" s="14" t="s">
        <v>486</v>
      </c>
      <c r="D1050" s="14" t="s">
        <v>685</v>
      </c>
      <c r="E1050" s="14" t="s">
        <v>465</v>
      </c>
      <c r="F1050" s="121">
        <f>F1051</f>
        <v>66500</v>
      </c>
      <c r="G1050" s="121">
        <f t="shared" si="57"/>
        <v>0</v>
      </c>
      <c r="H1050" s="121">
        <f t="shared" si="54"/>
        <v>0</v>
      </c>
      <c r="I1050" s="126">
        <f>I1051</f>
        <v>66500</v>
      </c>
    </row>
    <row r="1051" spans="1:9" ht="45">
      <c r="A1051" s="13" t="s">
        <v>662</v>
      </c>
      <c r="B1051" s="14" t="s">
        <v>590</v>
      </c>
      <c r="C1051" s="14" t="s">
        <v>486</v>
      </c>
      <c r="D1051" s="14" t="s">
        <v>685</v>
      </c>
      <c r="E1051" s="14" t="s">
        <v>468</v>
      </c>
      <c r="F1051" s="121">
        <v>66500</v>
      </c>
      <c r="G1051" s="121">
        <f t="shared" si="57"/>
        <v>0</v>
      </c>
      <c r="H1051" s="121">
        <f t="shared" si="54"/>
        <v>0</v>
      </c>
      <c r="I1051" s="126">
        <v>66500</v>
      </c>
    </row>
    <row r="1052" spans="1:9" ht="60">
      <c r="A1052" s="13" t="s">
        <v>132</v>
      </c>
      <c r="B1052" s="14" t="s">
        <v>590</v>
      </c>
      <c r="C1052" s="14" t="s">
        <v>486</v>
      </c>
      <c r="D1052" s="14" t="s">
        <v>133</v>
      </c>
      <c r="E1052" s="14"/>
      <c r="F1052" s="121">
        <f>F1053</f>
        <v>11124112</v>
      </c>
      <c r="G1052" s="121">
        <f t="shared" si="57"/>
        <v>0</v>
      </c>
      <c r="H1052" s="121"/>
      <c r="I1052" s="126">
        <f>I1053</f>
        <v>11124112</v>
      </c>
    </row>
    <row r="1053" spans="1:9" ht="120" customHeight="1">
      <c r="A1053" s="13" t="s">
        <v>42</v>
      </c>
      <c r="B1053" s="14" t="s">
        <v>590</v>
      </c>
      <c r="C1053" s="14" t="s">
        <v>486</v>
      </c>
      <c r="D1053" s="14" t="s">
        <v>43</v>
      </c>
      <c r="E1053" s="14"/>
      <c r="F1053" s="121">
        <f>F1054</f>
        <v>11124112</v>
      </c>
      <c r="G1053" s="121">
        <f t="shared" si="57"/>
        <v>0</v>
      </c>
      <c r="H1053" s="121"/>
      <c r="I1053" s="126">
        <f>I1054</f>
        <v>11124112</v>
      </c>
    </row>
    <row r="1054" spans="1:9" ht="29.25" customHeight="1">
      <c r="A1054" s="13" t="s">
        <v>661</v>
      </c>
      <c r="B1054" s="14" t="s">
        <v>590</v>
      </c>
      <c r="C1054" s="14" t="s">
        <v>486</v>
      </c>
      <c r="D1054" s="14" t="s">
        <v>43</v>
      </c>
      <c r="E1054" s="14" t="s">
        <v>463</v>
      </c>
      <c r="F1054" s="121">
        <f>F1055</f>
        <v>11124112</v>
      </c>
      <c r="G1054" s="121">
        <f t="shared" si="57"/>
        <v>0</v>
      </c>
      <c r="H1054" s="121"/>
      <c r="I1054" s="126">
        <f>I1055</f>
        <v>11124112</v>
      </c>
    </row>
    <row r="1055" spans="1:9" ht="45">
      <c r="A1055" s="13" t="s">
        <v>464</v>
      </c>
      <c r="B1055" s="14" t="s">
        <v>590</v>
      </c>
      <c r="C1055" s="14" t="s">
        <v>486</v>
      </c>
      <c r="D1055" s="14" t="s">
        <v>43</v>
      </c>
      <c r="E1055" s="14" t="s">
        <v>465</v>
      </c>
      <c r="F1055" s="121">
        <f>F1056</f>
        <v>11124112</v>
      </c>
      <c r="G1055" s="121">
        <f t="shared" si="57"/>
        <v>0</v>
      </c>
      <c r="H1055" s="121"/>
      <c r="I1055" s="126">
        <f>I1056</f>
        <v>11124112</v>
      </c>
    </row>
    <row r="1056" spans="1:9" ht="44.25" customHeight="1">
      <c r="A1056" s="13" t="s">
        <v>591</v>
      </c>
      <c r="B1056" s="14" t="s">
        <v>590</v>
      </c>
      <c r="C1056" s="14" t="s">
        <v>486</v>
      </c>
      <c r="D1056" s="14" t="s">
        <v>43</v>
      </c>
      <c r="E1056" s="14" t="s">
        <v>592</v>
      </c>
      <c r="F1056" s="121">
        <v>11124112</v>
      </c>
      <c r="G1056" s="121">
        <f t="shared" si="57"/>
        <v>0</v>
      </c>
      <c r="H1056" s="121"/>
      <c r="I1056" s="126">
        <v>11124112</v>
      </c>
    </row>
    <row r="1057" spans="1:9">
      <c r="A1057" s="13" t="s">
        <v>502</v>
      </c>
      <c r="B1057" s="14" t="s">
        <v>590</v>
      </c>
      <c r="C1057" s="14" t="s">
        <v>503</v>
      </c>
      <c r="D1057" s="14" t="s">
        <v>451</v>
      </c>
      <c r="E1057" s="14" t="s">
        <v>451</v>
      </c>
      <c r="F1057" s="121">
        <f>F1058+F1078</f>
        <v>183737787</v>
      </c>
      <c r="G1057" s="121">
        <f t="shared" si="57"/>
        <v>2477639</v>
      </c>
      <c r="H1057" s="121">
        <f t="shared" ref="H1057:H1120" si="58">G1057/F1057*100</f>
        <v>1.3484645920983036</v>
      </c>
      <c r="I1057" s="126">
        <f>I1058+I1078</f>
        <v>186215426</v>
      </c>
    </row>
    <row r="1058" spans="1:9" ht="17.25" customHeight="1">
      <c r="A1058" s="13" t="s">
        <v>593</v>
      </c>
      <c r="B1058" s="14" t="s">
        <v>590</v>
      </c>
      <c r="C1058" s="14" t="s">
        <v>594</v>
      </c>
      <c r="D1058" s="14" t="s">
        <v>451</v>
      </c>
      <c r="E1058" s="14" t="s">
        <v>451</v>
      </c>
      <c r="F1058" s="121">
        <f>F1059+F1065</f>
        <v>129438969</v>
      </c>
      <c r="G1058" s="121">
        <f t="shared" si="57"/>
        <v>2477639</v>
      </c>
      <c r="H1058" s="121">
        <f t="shared" si="58"/>
        <v>1.9141368469954363</v>
      </c>
      <c r="I1058" s="126">
        <f>I1059+I1065</f>
        <v>131916608</v>
      </c>
    </row>
    <row r="1059" spans="1:9" ht="120">
      <c r="A1059" s="13" t="s">
        <v>395</v>
      </c>
      <c r="B1059" s="14" t="s">
        <v>590</v>
      </c>
      <c r="C1059" s="14" t="s">
        <v>594</v>
      </c>
      <c r="D1059" s="14" t="s">
        <v>396</v>
      </c>
      <c r="E1059" s="14" t="s">
        <v>451</v>
      </c>
      <c r="F1059" s="121">
        <f>F1060</f>
        <v>18804571</v>
      </c>
      <c r="G1059" s="121">
        <f t="shared" si="57"/>
        <v>0</v>
      </c>
      <c r="H1059" s="121">
        <f t="shared" si="58"/>
        <v>0</v>
      </c>
      <c r="I1059" s="126">
        <f>I1060</f>
        <v>18804571</v>
      </c>
    </row>
    <row r="1060" spans="1:9" ht="133.5" customHeight="1">
      <c r="A1060" s="15" t="s">
        <v>148</v>
      </c>
      <c r="B1060" s="14" t="s">
        <v>590</v>
      </c>
      <c r="C1060" s="14" t="s">
        <v>594</v>
      </c>
      <c r="D1060" s="14" t="s">
        <v>149</v>
      </c>
      <c r="E1060" s="14" t="s">
        <v>451</v>
      </c>
      <c r="F1060" s="121">
        <f>F1061</f>
        <v>18804571</v>
      </c>
      <c r="G1060" s="121">
        <f t="shared" si="57"/>
        <v>0</v>
      </c>
      <c r="H1060" s="121">
        <f t="shared" si="58"/>
        <v>0</v>
      </c>
      <c r="I1060" s="126">
        <f>I1061</f>
        <v>18804571</v>
      </c>
    </row>
    <row r="1061" spans="1:9" ht="150.75" customHeight="1">
      <c r="A1061" s="15" t="s">
        <v>150</v>
      </c>
      <c r="B1061" s="14" t="s">
        <v>590</v>
      </c>
      <c r="C1061" s="14" t="s">
        <v>594</v>
      </c>
      <c r="D1061" s="14" t="s">
        <v>151</v>
      </c>
      <c r="E1061" s="14" t="s">
        <v>451</v>
      </c>
      <c r="F1061" s="121">
        <f>F1062</f>
        <v>18804571</v>
      </c>
      <c r="G1061" s="121">
        <f t="shared" si="57"/>
        <v>0</v>
      </c>
      <c r="H1061" s="121">
        <f t="shared" si="58"/>
        <v>0</v>
      </c>
      <c r="I1061" s="126">
        <f>I1062</f>
        <v>18804571</v>
      </c>
    </row>
    <row r="1062" spans="1:9" ht="60">
      <c r="A1062" s="13" t="s">
        <v>65</v>
      </c>
      <c r="B1062" s="14" t="s">
        <v>590</v>
      </c>
      <c r="C1062" s="14" t="s">
        <v>594</v>
      </c>
      <c r="D1062" s="14" t="s">
        <v>151</v>
      </c>
      <c r="E1062" s="14" t="s">
        <v>544</v>
      </c>
      <c r="F1062" s="121">
        <f>F1063</f>
        <v>18804571</v>
      </c>
      <c r="G1062" s="121">
        <f t="shared" si="57"/>
        <v>0</v>
      </c>
      <c r="H1062" s="121">
        <f t="shared" si="58"/>
        <v>0</v>
      </c>
      <c r="I1062" s="126">
        <f>I1063</f>
        <v>18804571</v>
      </c>
    </row>
    <row r="1063" spans="1:9">
      <c r="A1063" s="13" t="s">
        <v>543</v>
      </c>
      <c r="B1063" s="14" t="s">
        <v>590</v>
      </c>
      <c r="C1063" s="14" t="s">
        <v>594</v>
      </c>
      <c r="D1063" s="14" t="s">
        <v>151</v>
      </c>
      <c r="E1063" s="14" t="s">
        <v>595</v>
      </c>
      <c r="F1063" s="121">
        <f>F1064</f>
        <v>18804571</v>
      </c>
      <c r="G1063" s="121">
        <f t="shared" si="57"/>
        <v>0</v>
      </c>
      <c r="H1063" s="121">
        <f t="shared" si="58"/>
        <v>0</v>
      </c>
      <c r="I1063" s="126">
        <f>I1064</f>
        <v>18804571</v>
      </c>
    </row>
    <row r="1064" spans="1:9" ht="60">
      <c r="A1064" s="13" t="s">
        <v>163</v>
      </c>
      <c r="B1064" s="14" t="s">
        <v>590</v>
      </c>
      <c r="C1064" s="14" t="s">
        <v>594</v>
      </c>
      <c r="D1064" s="14" t="s">
        <v>151</v>
      </c>
      <c r="E1064" s="14" t="s">
        <v>777</v>
      </c>
      <c r="F1064" s="121">
        <v>18804571</v>
      </c>
      <c r="G1064" s="121">
        <f t="shared" si="57"/>
        <v>0</v>
      </c>
      <c r="H1064" s="121">
        <f t="shared" si="58"/>
        <v>0</v>
      </c>
      <c r="I1064" s="126">
        <v>18804571</v>
      </c>
    </row>
    <row r="1065" spans="1:9" ht="45">
      <c r="A1065" s="13" t="s">
        <v>778</v>
      </c>
      <c r="B1065" s="14" t="s">
        <v>590</v>
      </c>
      <c r="C1065" s="14" t="s">
        <v>594</v>
      </c>
      <c r="D1065" s="14" t="s">
        <v>779</v>
      </c>
      <c r="E1065" s="14" t="s">
        <v>451</v>
      </c>
      <c r="F1065" s="121">
        <f>F1066</f>
        <v>110634398</v>
      </c>
      <c r="G1065" s="121">
        <f t="shared" si="57"/>
        <v>2477639</v>
      </c>
      <c r="H1065" s="121">
        <f t="shared" si="58"/>
        <v>2.2394834199757656</v>
      </c>
      <c r="I1065" s="126">
        <f>I1066</f>
        <v>113112037</v>
      </c>
    </row>
    <row r="1066" spans="1:9" ht="75">
      <c r="A1066" s="13" t="s">
        <v>780</v>
      </c>
      <c r="B1066" s="14" t="s">
        <v>590</v>
      </c>
      <c r="C1066" s="14" t="s">
        <v>594</v>
      </c>
      <c r="D1066" s="14" t="s">
        <v>781</v>
      </c>
      <c r="E1066" s="14" t="s">
        <v>451</v>
      </c>
      <c r="F1066" s="121">
        <f>F1067+F1074</f>
        <v>110634398</v>
      </c>
      <c r="G1066" s="121">
        <f t="shared" si="57"/>
        <v>2477639</v>
      </c>
      <c r="H1066" s="121">
        <f t="shared" si="58"/>
        <v>2.2394834199757656</v>
      </c>
      <c r="I1066" s="126">
        <f>I1067+I1074</f>
        <v>113112037</v>
      </c>
    </row>
    <row r="1067" spans="1:9" ht="75" customHeight="1">
      <c r="A1067" s="13" t="s">
        <v>782</v>
      </c>
      <c r="B1067" s="14" t="s">
        <v>590</v>
      </c>
      <c r="C1067" s="14" t="s">
        <v>594</v>
      </c>
      <c r="D1067" s="14" t="s">
        <v>783</v>
      </c>
      <c r="E1067" s="14" t="s">
        <v>451</v>
      </c>
      <c r="F1067" s="121">
        <f>F1071+F1068</f>
        <v>10277398</v>
      </c>
      <c r="G1067" s="121">
        <f t="shared" si="57"/>
        <v>100</v>
      </c>
      <c r="H1067" s="121">
        <f t="shared" si="58"/>
        <v>9.7300892696770131E-4</v>
      </c>
      <c r="I1067" s="126">
        <f>I1071+I1068</f>
        <v>10277498</v>
      </c>
    </row>
    <row r="1068" spans="1:9" ht="30" customHeight="1">
      <c r="A1068" s="13" t="s">
        <v>661</v>
      </c>
      <c r="B1068" s="14" t="s">
        <v>590</v>
      </c>
      <c r="C1068" s="14" t="s">
        <v>594</v>
      </c>
      <c r="D1068" s="14" t="s">
        <v>783</v>
      </c>
      <c r="E1068" s="14" t="s">
        <v>463</v>
      </c>
      <c r="F1068" s="121">
        <f>F1069</f>
        <v>2</v>
      </c>
      <c r="G1068" s="121">
        <f t="shared" si="57"/>
        <v>0</v>
      </c>
      <c r="H1068" s="121"/>
      <c r="I1068" s="126">
        <f>I1069</f>
        <v>2</v>
      </c>
    </row>
    <row r="1069" spans="1:9" ht="45">
      <c r="A1069" s="13" t="s">
        <v>464</v>
      </c>
      <c r="B1069" s="14" t="s">
        <v>590</v>
      </c>
      <c r="C1069" s="14" t="s">
        <v>594</v>
      </c>
      <c r="D1069" s="14" t="s">
        <v>783</v>
      </c>
      <c r="E1069" s="14" t="s">
        <v>465</v>
      </c>
      <c r="F1069" s="121">
        <f>F1070</f>
        <v>2</v>
      </c>
      <c r="G1069" s="121">
        <f t="shared" si="57"/>
        <v>0</v>
      </c>
      <c r="H1069" s="121"/>
      <c r="I1069" s="126">
        <f>I1070</f>
        <v>2</v>
      </c>
    </row>
    <row r="1070" spans="1:9" ht="43.5" customHeight="1">
      <c r="A1070" s="13" t="s">
        <v>591</v>
      </c>
      <c r="B1070" s="14" t="s">
        <v>590</v>
      </c>
      <c r="C1070" s="14" t="s">
        <v>594</v>
      </c>
      <c r="D1070" s="14" t="s">
        <v>783</v>
      </c>
      <c r="E1070" s="14" t="s">
        <v>592</v>
      </c>
      <c r="F1070" s="121">
        <v>2</v>
      </c>
      <c r="G1070" s="121">
        <f t="shared" si="57"/>
        <v>0</v>
      </c>
      <c r="H1070" s="121"/>
      <c r="I1070" s="126">
        <v>2</v>
      </c>
    </row>
    <row r="1071" spans="1:9" ht="60">
      <c r="A1071" s="13" t="s">
        <v>65</v>
      </c>
      <c r="B1071" s="14" t="s">
        <v>590</v>
      </c>
      <c r="C1071" s="14" t="s">
        <v>594</v>
      </c>
      <c r="D1071" s="14" t="s">
        <v>783</v>
      </c>
      <c r="E1071" s="14" t="s">
        <v>544</v>
      </c>
      <c r="F1071" s="121">
        <f>F1072</f>
        <v>10277396</v>
      </c>
      <c r="G1071" s="121">
        <f t="shared" si="57"/>
        <v>100</v>
      </c>
      <c r="H1071" s="121">
        <f t="shared" si="58"/>
        <v>9.7300911631701249E-4</v>
      </c>
      <c r="I1071" s="126">
        <f>I1072</f>
        <v>10277496</v>
      </c>
    </row>
    <row r="1072" spans="1:9">
      <c r="A1072" s="13" t="s">
        <v>543</v>
      </c>
      <c r="B1072" s="14" t="s">
        <v>590</v>
      </c>
      <c r="C1072" s="14" t="s">
        <v>594</v>
      </c>
      <c r="D1072" s="14" t="s">
        <v>783</v>
      </c>
      <c r="E1072" s="14" t="s">
        <v>595</v>
      </c>
      <c r="F1072" s="121">
        <f>F1073</f>
        <v>10277396</v>
      </c>
      <c r="G1072" s="121">
        <f t="shared" si="57"/>
        <v>100</v>
      </c>
      <c r="H1072" s="121">
        <f t="shared" si="58"/>
        <v>9.7300911631701249E-4</v>
      </c>
      <c r="I1072" s="126">
        <f>I1073</f>
        <v>10277496</v>
      </c>
    </row>
    <row r="1073" spans="1:9" ht="60">
      <c r="A1073" s="13" t="s">
        <v>163</v>
      </c>
      <c r="B1073" s="14" t="s">
        <v>590</v>
      </c>
      <c r="C1073" s="14" t="s">
        <v>594</v>
      </c>
      <c r="D1073" s="14" t="s">
        <v>783</v>
      </c>
      <c r="E1073" s="14" t="s">
        <v>777</v>
      </c>
      <c r="F1073" s="121">
        <v>10277396</v>
      </c>
      <c r="G1073" s="121">
        <f t="shared" si="57"/>
        <v>100</v>
      </c>
      <c r="H1073" s="121">
        <f t="shared" si="58"/>
        <v>9.7300911631701249E-4</v>
      </c>
      <c r="I1073" s="126">
        <v>10277496</v>
      </c>
    </row>
    <row r="1074" spans="1:9" ht="150.75" customHeight="1">
      <c r="A1074" s="15" t="s">
        <v>784</v>
      </c>
      <c r="B1074" s="14" t="s">
        <v>590</v>
      </c>
      <c r="C1074" s="14" t="s">
        <v>594</v>
      </c>
      <c r="D1074" s="14" t="s">
        <v>785</v>
      </c>
      <c r="E1074" s="14" t="s">
        <v>451</v>
      </c>
      <c r="F1074" s="121">
        <f>F1075</f>
        <v>100357000</v>
      </c>
      <c r="G1074" s="121">
        <f t="shared" si="57"/>
        <v>2477539</v>
      </c>
      <c r="H1074" s="121">
        <f t="shared" si="58"/>
        <v>2.4687256494315295</v>
      </c>
      <c r="I1074" s="126">
        <f>I1075</f>
        <v>102834539</v>
      </c>
    </row>
    <row r="1075" spans="1:9" ht="60">
      <c r="A1075" s="13" t="s">
        <v>65</v>
      </c>
      <c r="B1075" s="14" t="s">
        <v>590</v>
      </c>
      <c r="C1075" s="14" t="s">
        <v>594</v>
      </c>
      <c r="D1075" s="14" t="s">
        <v>785</v>
      </c>
      <c r="E1075" s="14" t="s">
        <v>544</v>
      </c>
      <c r="F1075" s="121">
        <f>F1076</f>
        <v>100357000</v>
      </c>
      <c r="G1075" s="121">
        <f t="shared" si="57"/>
        <v>2477539</v>
      </c>
      <c r="H1075" s="121">
        <f t="shared" si="58"/>
        <v>2.4687256494315295</v>
      </c>
      <c r="I1075" s="126">
        <f>I1076</f>
        <v>102834539</v>
      </c>
    </row>
    <row r="1076" spans="1:9">
      <c r="A1076" s="13" t="s">
        <v>543</v>
      </c>
      <c r="B1076" s="14" t="s">
        <v>590</v>
      </c>
      <c r="C1076" s="14" t="s">
        <v>594</v>
      </c>
      <c r="D1076" s="14" t="s">
        <v>785</v>
      </c>
      <c r="E1076" s="14" t="s">
        <v>595</v>
      </c>
      <c r="F1076" s="121">
        <f>F1077</f>
        <v>100357000</v>
      </c>
      <c r="G1076" s="121">
        <f t="shared" si="57"/>
        <v>2477539</v>
      </c>
      <c r="H1076" s="121">
        <f t="shared" si="58"/>
        <v>2.4687256494315295</v>
      </c>
      <c r="I1076" s="126">
        <f>I1077</f>
        <v>102834539</v>
      </c>
    </row>
    <row r="1077" spans="1:9" ht="60">
      <c r="A1077" s="13" t="s">
        <v>163</v>
      </c>
      <c r="B1077" s="14" t="s">
        <v>590</v>
      </c>
      <c r="C1077" s="14" t="s">
        <v>594</v>
      </c>
      <c r="D1077" s="14" t="s">
        <v>785</v>
      </c>
      <c r="E1077" s="14" t="s">
        <v>777</v>
      </c>
      <c r="F1077" s="121">
        <v>100357000</v>
      </c>
      <c r="G1077" s="121">
        <f t="shared" si="57"/>
        <v>2477539</v>
      </c>
      <c r="H1077" s="121">
        <f t="shared" si="58"/>
        <v>2.4687256494315295</v>
      </c>
      <c r="I1077" s="126">
        <v>102834539</v>
      </c>
    </row>
    <row r="1078" spans="1:9" ht="30">
      <c r="A1078" s="13" t="s">
        <v>506</v>
      </c>
      <c r="B1078" s="14" t="s">
        <v>590</v>
      </c>
      <c r="C1078" s="14" t="s">
        <v>507</v>
      </c>
      <c r="D1078" s="14" t="s">
        <v>451</v>
      </c>
      <c r="E1078" s="14" t="s">
        <v>451</v>
      </c>
      <c r="F1078" s="121">
        <f>F1079</f>
        <v>54298818</v>
      </c>
      <c r="G1078" s="121">
        <f t="shared" si="57"/>
        <v>0</v>
      </c>
      <c r="H1078" s="121">
        <f t="shared" si="58"/>
        <v>0</v>
      </c>
      <c r="I1078" s="126">
        <f>I1079</f>
        <v>54298818</v>
      </c>
    </row>
    <row r="1079" spans="1:9" ht="60">
      <c r="A1079" s="13" t="s">
        <v>59</v>
      </c>
      <c r="B1079" s="14" t="s">
        <v>590</v>
      </c>
      <c r="C1079" s="14" t="s">
        <v>507</v>
      </c>
      <c r="D1079" s="14" t="s">
        <v>60</v>
      </c>
      <c r="E1079" s="14" t="s">
        <v>451</v>
      </c>
      <c r="F1079" s="121">
        <f>F1080</f>
        <v>54298818</v>
      </c>
      <c r="G1079" s="121">
        <f t="shared" si="57"/>
        <v>0</v>
      </c>
      <c r="H1079" s="121">
        <f t="shared" si="58"/>
        <v>0</v>
      </c>
      <c r="I1079" s="126">
        <f>I1080</f>
        <v>54298818</v>
      </c>
    </row>
    <row r="1080" spans="1:9" ht="90">
      <c r="A1080" s="13" t="s">
        <v>772</v>
      </c>
      <c r="B1080" s="14" t="s">
        <v>590</v>
      </c>
      <c r="C1080" s="14" t="s">
        <v>507</v>
      </c>
      <c r="D1080" s="14" t="s">
        <v>773</v>
      </c>
      <c r="E1080" s="14" t="s">
        <v>451</v>
      </c>
      <c r="F1080" s="121">
        <f>F1081+F1093</f>
        <v>54298818</v>
      </c>
      <c r="G1080" s="121">
        <f t="shared" si="57"/>
        <v>0</v>
      </c>
      <c r="H1080" s="121">
        <f t="shared" si="58"/>
        <v>0</v>
      </c>
      <c r="I1080" s="126">
        <f>I1081+I1093</f>
        <v>54298818</v>
      </c>
    </row>
    <row r="1081" spans="1:9" ht="135">
      <c r="A1081" s="15" t="s">
        <v>786</v>
      </c>
      <c r="B1081" s="14" t="s">
        <v>590</v>
      </c>
      <c r="C1081" s="14" t="s">
        <v>507</v>
      </c>
      <c r="D1081" s="14" t="s">
        <v>787</v>
      </c>
      <c r="E1081" s="14" t="s">
        <v>451</v>
      </c>
      <c r="F1081" s="121">
        <f>F1082+F1086+F1090</f>
        <v>33678900</v>
      </c>
      <c r="G1081" s="121">
        <f t="shared" si="57"/>
        <v>0</v>
      </c>
      <c r="H1081" s="121">
        <f t="shared" si="58"/>
        <v>0</v>
      </c>
      <c r="I1081" s="126">
        <f>I1082+I1086+I1090</f>
        <v>33678900</v>
      </c>
    </row>
    <row r="1082" spans="1:9" ht="90.75" customHeight="1">
      <c r="A1082" s="13" t="s">
        <v>656</v>
      </c>
      <c r="B1082" s="14" t="s">
        <v>590</v>
      </c>
      <c r="C1082" s="14" t="s">
        <v>507</v>
      </c>
      <c r="D1082" s="14" t="s">
        <v>787</v>
      </c>
      <c r="E1082" s="14" t="s">
        <v>456</v>
      </c>
      <c r="F1082" s="121">
        <f>F1083</f>
        <v>30553200</v>
      </c>
      <c r="G1082" s="121">
        <f t="shared" si="57"/>
        <v>0</v>
      </c>
      <c r="H1082" s="121">
        <f t="shared" si="58"/>
        <v>0</v>
      </c>
      <c r="I1082" s="126">
        <f>I1083</f>
        <v>30553200</v>
      </c>
    </row>
    <row r="1083" spans="1:9" ht="30">
      <c r="A1083" s="13" t="s">
        <v>491</v>
      </c>
      <c r="B1083" s="14" t="s">
        <v>590</v>
      </c>
      <c r="C1083" s="14" t="s">
        <v>507</v>
      </c>
      <c r="D1083" s="14" t="s">
        <v>787</v>
      </c>
      <c r="E1083" s="14" t="s">
        <v>492</v>
      </c>
      <c r="F1083" s="121">
        <f>F1084+F1085</f>
        <v>30553200</v>
      </c>
      <c r="G1083" s="121">
        <f t="shared" si="57"/>
        <v>0</v>
      </c>
      <c r="H1083" s="121">
        <f t="shared" si="58"/>
        <v>0</v>
      </c>
      <c r="I1083" s="126">
        <f>I1084+I1085</f>
        <v>30553200</v>
      </c>
    </row>
    <row r="1084" spans="1:9" ht="45" customHeight="1">
      <c r="A1084" s="13" t="s">
        <v>695</v>
      </c>
      <c r="B1084" s="14" t="s">
        <v>590</v>
      </c>
      <c r="C1084" s="14" t="s">
        <v>507</v>
      </c>
      <c r="D1084" s="14" t="s">
        <v>787</v>
      </c>
      <c r="E1084" s="14" t="s">
        <v>493</v>
      </c>
      <c r="F1084" s="121">
        <v>29725400</v>
      </c>
      <c r="G1084" s="121">
        <f t="shared" si="57"/>
        <v>0</v>
      </c>
      <c r="H1084" s="121">
        <f t="shared" si="58"/>
        <v>0</v>
      </c>
      <c r="I1084" s="126">
        <v>29725400</v>
      </c>
    </row>
    <row r="1085" spans="1:9" ht="45">
      <c r="A1085" s="13" t="s">
        <v>696</v>
      </c>
      <c r="B1085" s="14" t="s">
        <v>590</v>
      </c>
      <c r="C1085" s="14" t="s">
        <v>507</v>
      </c>
      <c r="D1085" s="14" t="s">
        <v>787</v>
      </c>
      <c r="E1085" s="14" t="s">
        <v>494</v>
      </c>
      <c r="F1085" s="121">
        <v>827800</v>
      </c>
      <c r="G1085" s="121">
        <f t="shared" si="57"/>
        <v>0</v>
      </c>
      <c r="H1085" s="121">
        <f t="shared" si="58"/>
        <v>0</v>
      </c>
      <c r="I1085" s="126">
        <v>827800</v>
      </c>
    </row>
    <row r="1086" spans="1:9" ht="30.75" customHeight="1">
      <c r="A1086" s="13" t="s">
        <v>661</v>
      </c>
      <c r="B1086" s="14" t="s">
        <v>590</v>
      </c>
      <c r="C1086" s="14" t="s">
        <v>507</v>
      </c>
      <c r="D1086" s="14" t="s">
        <v>787</v>
      </c>
      <c r="E1086" s="14" t="s">
        <v>463</v>
      </c>
      <c r="F1086" s="121">
        <f>F1087</f>
        <v>2845700</v>
      </c>
      <c r="G1086" s="121">
        <f t="shared" si="57"/>
        <v>0</v>
      </c>
      <c r="H1086" s="121">
        <f t="shared" si="58"/>
        <v>0</v>
      </c>
      <c r="I1086" s="126">
        <f>I1087</f>
        <v>2845700</v>
      </c>
    </row>
    <row r="1087" spans="1:9" ht="45">
      <c r="A1087" s="13" t="s">
        <v>464</v>
      </c>
      <c r="B1087" s="14" t="s">
        <v>590</v>
      </c>
      <c r="C1087" s="14" t="s">
        <v>507</v>
      </c>
      <c r="D1087" s="14" t="s">
        <v>787</v>
      </c>
      <c r="E1087" s="14" t="s">
        <v>465</v>
      </c>
      <c r="F1087" s="121">
        <f>F1088+F1089</f>
        <v>2845700</v>
      </c>
      <c r="G1087" s="121">
        <f t="shared" si="57"/>
        <v>0</v>
      </c>
      <c r="H1087" s="121">
        <f t="shared" si="58"/>
        <v>0</v>
      </c>
      <c r="I1087" s="126">
        <f>I1088+I1089</f>
        <v>2845700</v>
      </c>
    </row>
    <row r="1088" spans="1:9" ht="45">
      <c r="A1088" s="13" t="s">
        <v>466</v>
      </c>
      <c r="B1088" s="14" t="s">
        <v>590</v>
      </c>
      <c r="C1088" s="14" t="s">
        <v>507</v>
      </c>
      <c r="D1088" s="14" t="s">
        <v>787</v>
      </c>
      <c r="E1088" s="14" t="s">
        <v>467</v>
      </c>
      <c r="F1088" s="121">
        <v>1040400</v>
      </c>
      <c r="G1088" s="121">
        <f t="shared" si="57"/>
        <v>0</v>
      </c>
      <c r="H1088" s="121">
        <f t="shared" si="58"/>
        <v>0</v>
      </c>
      <c r="I1088" s="126">
        <v>1040400</v>
      </c>
    </row>
    <row r="1089" spans="1:9" ht="45">
      <c r="A1089" s="13" t="s">
        <v>662</v>
      </c>
      <c r="B1089" s="14" t="s">
        <v>590</v>
      </c>
      <c r="C1089" s="14" t="s">
        <v>507</v>
      </c>
      <c r="D1089" s="14" t="s">
        <v>787</v>
      </c>
      <c r="E1089" s="14" t="s">
        <v>468</v>
      </c>
      <c r="F1089" s="121">
        <v>1805300</v>
      </c>
      <c r="G1089" s="121">
        <f t="shared" si="57"/>
        <v>0</v>
      </c>
      <c r="H1089" s="121">
        <f t="shared" si="58"/>
        <v>0</v>
      </c>
      <c r="I1089" s="126">
        <v>1805300</v>
      </c>
    </row>
    <row r="1090" spans="1:9">
      <c r="A1090" s="13" t="s">
        <v>476</v>
      </c>
      <c r="B1090" s="14" t="s">
        <v>590</v>
      </c>
      <c r="C1090" s="14" t="s">
        <v>507</v>
      </c>
      <c r="D1090" s="14" t="s">
        <v>787</v>
      </c>
      <c r="E1090" s="14" t="s">
        <v>477</v>
      </c>
      <c r="F1090" s="121">
        <f>F1091</f>
        <v>280000</v>
      </c>
      <c r="G1090" s="121">
        <f t="shared" si="57"/>
        <v>0</v>
      </c>
      <c r="H1090" s="121">
        <f t="shared" si="58"/>
        <v>0</v>
      </c>
      <c r="I1090" s="126">
        <f>I1091</f>
        <v>280000</v>
      </c>
    </row>
    <row r="1091" spans="1:9" ht="13.5" customHeight="1">
      <c r="A1091" s="13" t="s">
        <v>478</v>
      </c>
      <c r="B1091" s="14" t="s">
        <v>590</v>
      </c>
      <c r="C1091" s="14" t="s">
        <v>507</v>
      </c>
      <c r="D1091" s="14" t="s">
        <v>787</v>
      </c>
      <c r="E1091" s="14" t="s">
        <v>479</v>
      </c>
      <c r="F1091" s="121">
        <f>F1092</f>
        <v>280000</v>
      </c>
      <c r="G1091" s="121">
        <f t="shared" si="57"/>
        <v>0</v>
      </c>
      <c r="H1091" s="121">
        <f t="shared" si="58"/>
        <v>0</v>
      </c>
      <c r="I1091" s="126">
        <f>I1092</f>
        <v>280000</v>
      </c>
    </row>
    <row r="1092" spans="1:9" ht="30">
      <c r="A1092" s="13" t="s">
        <v>665</v>
      </c>
      <c r="B1092" s="14" t="s">
        <v>590</v>
      </c>
      <c r="C1092" s="14" t="s">
        <v>507</v>
      </c>
      <c r="D1092" s="14" t="s">
        <v>787</v>
      </c>
      <c r="E1092" s="14" t="s">
        <v>480</v>
      </c>
      <c r="F1092" s="121">
        <v>280000</v>
      </c>
      <c r="G1092" s="121">
        <f t="shared" si="57"/>
        <v>0</v>
      </c>
      <c r="H1092" s="121">
        <f t="shared" si="58"/>
        <v>0</v>
      </c>
      <c r="I1092" s="126">
        <v>280000</v>
      </c>
    </row>
    <row r="1093" spans="1:9" ht="105">
      <c r="A1093" s="13" t="s">
        <v>788</v>
      </c>
      <c r="B1093" s="14" t="s">
        <v>590</v>
      </c>
      <c r="C1093" s="14" t="s">
        <v>507</v>
      </c>
      <c r="D1093" s="14" t="s">
        <v>789</v>
      </c>
      <c r="E1093" s="14" t="s">
        <v>451</v>
      </c>
      <c r="F1093" s="121">
        <f>F1094</f>
        <v>20619918</v>
      </c>
      <c r="G1093" s="121">
        <f t="shared" si="57"/>
        <v>0</v>
      </c>
      <c r="H1093" s="121">
        <f t="shared" si="58"/>
        <v>0</v>
      </c>
      <c r="I1093" s="126">
        <f>I1094</f>
        <v>20619918</v>
      </c>
    </row>
    <row r="1094" spans="1:9" ht="29.25" customHeight="1">
      <c r="A1094" s="13" t="s">
        <v>661</v>
      </c>
      <c r="B1094" s="14" t="s">
        <v>590</v>
      </c>
      <c r="C1094" s="14" t="s">
        <v>507</v>
      </c>
      <c r="D1094" s="14" t="s">
        <v>789</v>
      </c>
      <c r="E1094" s="14" t="s">
        <v>463</v>
      </c>
      <c r="F1094" s="121">
        <f>F1095</f>
        <v>20619918</v>
      </c>
      <c r="G1094" s="121">
        <f t="shared" si="57"/>
        <v>0</v>
      </c>
      <c r="H1094" s="121">
        <f t="shared" si="58"/>
        <v>0</v>
      </c>
      <c r="I1094" s="126">
        <f>I1095</f>
        <v>20619918</v>
      </c>
    </row>
    <row r="1095" spans="1:9" ht="45">
      <c r="A1095" s="13" t="s">
        <v>464</v>
      </c>
      <c r="B1095" s="14" t="s">
        <v>590</v>
      </c>
      <c r="C1095" s="14" t="s">
        <v>507</v>
      </c>
      <c r="D1095" s="14" t="s">
        <v>789</v>
      </c>
      <c r="E1095" s="14" t="s">
        <v>465</v>
      </c>
      <c r="F1095" s="121">
        <f>F1096+F1097</f>
        <v>20619918</v>
      </c>
      <c r="G1095" s="121">
        <f t="shared" si="57"/>
        <v>0</v>
      </c>
      <c r="H1095" s="121">
        <f t="shared" si="58"/>
        <v>0</v>
      </c>
      <c r="I1095" s="126">
        <f>I1096+I1097</f>
        <v>20619918</v>
      </c>
    </row>
    <row r="1096" spans="1:9" ht="45">
      <c r="A1096" s="13" t="s">
        <v>466</v>
      </c>
      <c r="B1096" s="14" t="s">
        <v>590</v>
      </c>
      <c r="C1096" s="14" t="s">
        <v>507</v>
      </c>
      <c r="D1096" s="14" t="s">
        <v>789</v>
      </c>
      <c r="E1096" s="14" t="s">
        <v>467</v>
      </c>
      <c r="F1096" s="121">
        <v>500000</v>
      </c>
      <c r="G1096" s="121">
        <f t="shared" si="57"/>
        <v>700000</v>
      </c>
      <c r="H1096" s="121">
        <f t="shared" si="58"/>
        <v>140</v>
      </c>
      <c r="I1096" s="126">
        <v>1200000</v>
      </c>
    </row>
    <row r="1097" spans="1:9" ht="45">
      <c r="A1097" s="13" t="s">
        <v>662</v>
      </c>
      <c r="B1097" s="14" t="s">
        <v>590</v>
      </c>
      <c r="C1097" s="14" t="s">
        <v>507</v>
      </c>
      <c r="D1097" s="14" t="s">
        <v>789</v>
      </c>
      <c r="E1097" s="14" t="s">
        <v>468</v>
      </c>
      <c r="F1097" s="121">
        <v>20119918</v>
      </c>
      <c r="G1097" s="121">
        <f t="shared" si="57"/>
        <v>-700000</v>
      </c>
      <c r="H1097" s="121">
        <f t="shared" si="58"/>
        <v>-3.4791394279042294</v>
      </c>
      <c r="I1097" s="126">
        <v>19419918</v>
      </c>
    </row>
    <row r="1098" spans="1:9">
      <c r="A1098" s="13" t="s">
        <v>625</v>
      </c>
      <c r="B1098" s="14" t="s">
        <v>590</v>
      </c>
      <c r="C1098" s="14" t="s">
        <v>540</v>
      </c>
      <c r="D1098" s="14" t="s">
        <v>451</v>
      </c>
      <c r="E1098" s="14" t="s">
        <v>451</v>
      </c>
      <c r="F1098" s="121">
        <f>F1106+F1099+F1143</f>
        <v>1055924356</v>
      </c>
      <c r="G1098" s="121">
        <f t="shared" si="57"/>
        <v>-58110245</v>
      </c>
      <c r="H1098" s="121">
        <f t="shared" si="58"/>
        <v>-5.5032583224171789</v>
      </c>
      <c r="I1098" s="126">
        <f>I1106+I1099+I1143</f>
        <v>997814111</v>
      </c>
    </row>
    <row r="1099" spans="1:9">
      <c r="A1099" s="13" t="s">
        <v>541</v>
      </c>
      <c r="B1099" s="14" t="s">
        <v>590</v>
      </c>
      <c r="C1099" s="14" t="s">
        <v>542</v>
      </c>
      <c r="D1099" s="14"/>
      <c r="E1099" s="14"/>
      <c r="F1099" s="121">
        <f t="shared" ref="F1099:F1104" si="59">F1100</f>
        <v>3304568</v>
      </c>
      <c r="G1099" s="121">
        <f t="shared" si="57"/>
        <v>299790</v>
      </c>
      <c r="H1099" s="121"/>
      <c r="I1099" s="126">
        <f t="shared" ref="I1099:I1104" si="60">I1100</f>
        <v>3604358</v>
      </c>
    </row>
    <row r="1100" spans="1:9">
      <c r="A1100" s="13" t="s">
        <v>652</v>
      </c>
      <c r="B1100" s="14" t="s">
        <v>590</v>
      </c>
      <c r="C1100" s="14" t="s">
        <v>542</v>
      </c>
      <c r="D1100" s="14" t="s">
        <v>653</v>
      </c>
      <c r="E1100" s="14"/>
      <c r="F1100" s="121">
        <f t="shared" si="59"/>
        <v>3304568</v>
      </c>
      <c r="G1100" s="121">
        <f t="shared" si="57"/>
        <v>299790</v>
      </c>
      <c r="H1100" s="121"/>
      <c r="I1100" s="126">
        <f t="shared" si="60"/>
        <v>3604358</v>
      </c>
    </row>
    <row r="1101" spans="1:9">
      <c r="A1101" s="13" t="s">
        <v>534</v>
      </c>
      <c r="B1101" s="14" t="s">
        <v>590</v>
      </c>
      <c r="C1101" s="14" t="s">
        <v>542</v>
      </c>
      <c r="D1101" s="14" t="s">
        <v>281</v>
      </c>
      <c r="E1101" s="14"/>
      <c r="F1101" s="121">
        <f t="shared" si="59"/>
        <v>3304568</v>
      </c>
      <c r="G1101" s="121">
        <f t="shared" ref="G1101:G1164" si="61">I1101-F1101</f>
        <v>299790</v>
      </c>
      <c r="H1101" s="121"/>
      <c r="I1101" s="126">
        <f t="shared" si="60"/>
        <v>3604358</v>
      </c>
    </row>
    <row r="1102" spans="1:9" ht="30">
      <c r="A1102" s="13" t="s">
        <v>28</v>
      </c>
      <c r="B1102" s="14" t="s">
        <v>590</v>
      </c>
      <c r="C1102" s="14" t="s">
        <v>542</v>
      </c>
      <c r="D1102" s="14" t="s">
        <v>282</v>
      </c>
      <c r="E1102" s="14"/>
      <c r="F1102" s="121">
        <f t="shared" si="59"/>
        <v>3304568</v>
      </c>
      <c r="G1102" s="121">
        <f t="shared" si="61"/>
        <v>299790</v>
      </c>
      <c r="H1102" s="121"/>
      <c r="I1102" s="126">
        <f t="shared" si="60"/>
        <v>3604358</v>
      </c>
    </row>
    <row r="1103" spans="1:9" ht="29.25" customHeight="1">
      <c r="A1103" s="13" t="s">
        <v>661</v>
      </c>
      <c r="B1103" s="14" t="s">
        <v>590</v>
      </c>
      <c r="C1103" s="14" t="s">
        <v>542</v>
      </c>
      <c r="D1103" s="14" t="s">
        <v>282</v>
      </c>
      <c r="E1103" s="14" t="s">
        <v>463</v>
      </c>
      <c r="F1103" s="121">
        <f t="shared" si="59"/>
        <v>3304568</v>
      </c>
      <c r="G1103" s="121">
        <f t="shared" si="61"/>
        <v>299790</v>
      </c>
      <c r="H1103" s="121"/>
      <c r="I1103" s="126">
        <f t="shared" si="60"/>
        <v>3604358</v>
      </c>
    </row>
    <row r="1104" spans="1:9" ht="45">
      <c r="A1104" s="13" t="s">
        <v>464</v>
      </c>
      <c r="B1104" s="14" t="s">
        <v>590</v>
      </c>
      <c r="C1104" s="14" t="s">
        <v>542</v>
      </c>
      <c r="D1104" s="14" t="s">
        <v>282</v>
      </c>
      <c r="E1104" s="14" t="s">
        <v>465</v>
      </c>
      <c r="F1104" s="121">
        <f t="shared" si="59"/>
        <v>3304568</v>
      </c>
      <c r="G1104" s="121">
        <f t="shared" si="61"/>
        <v>299790</v>
      </c>
      <c r="H1104" s="121"/>
      <c r="I1104" s="126">
        <f t="shared" si="60"/>
        <v>3604358</v>
      </c>
    </row>
    <row r="1105" spans="1:9" ht="45">
      <c r="A1105" s="13" t="s">
        <v>662</v>
      </c>
      <c r="B1105" s="14" t="s">
        <v>590</v>
      </c>
      <c r="C1105" s="14" t="s">
        <v>542</v>
      </c>
      <c r="D1105" s="14" t="s">
        <v>282</v>
      </c>
      <c r="E1105" s="14" t="s">
        <v>468</v>
      </c>
      <c r="F1105" s="121">
        <v>3304568</v>
      </c>
      <c r="G1105" s="121">
        <f t="shared" si="61"/>
        <v>299790</v>
      </c>
      <c r="H1105" s="121"/>
      <c r="I1105" s="126">
        <v>3604358</v>
      </c>
    </row>
    <row r="1106" spans="1:9">
      <c r="A1106" s="13" t="s">
        <v>596</v>
      </c>
      <c r="B1106" s="14" t="s">
        <v>590</v>
      </c>
      <c r="C1106" s="14" t="s">
        <v>597</v>
      </c>
      <c r="D1106" s="14" t="s">
        <v>451</v>
      </c>
      <c r="E1106" s="14" t="s">
        <v>451</v>
      </c>
      <c r="F1106" s="121">
        <f>F1107+F1117+F1137</f>
        <v>1019296392</v>
      </c>
      <c r="G1106" s="121">
        <f t="shared" si="61"/>
        <v>-58410035</v>
      </c>
      <c r="H1106" s="121">
        <f t="shared" si="58"/>
        <v>-5.7304269355247559</v>
      </c>
      <c r="I1106" s="126">
        <f>I1107+I1117+I1137</f>
        <v>960886357</v>
      </c>
    </row>
    <row r="1107" spans="1:9" ht="60">
      <c r="A1107" s="13" t="s">
        <v>59</v>
      </c>
      <c r="B1107" s="14" t="s">
        <v>590</v>
      </c>
      <c r="C1107" s="14" t="s">
        <v>597</v>
      </c>
      <c r="D1107" s="14" t="s">
        <v>60</v>
      </c>
      <c r="E1107" s="14" t="s">
        <v>451</v>
      </c>
      <c r="F1107" s="121">
        <f>F1108</f>
        <v>48047786</v>
      </c>
      <c r="G1107" s="121">
        <f t="shared" si="61"/>
        <v>14560165</v>
      </c>
      <c r="H1107" s="121">
        <f t="shared" si="58"/>
        <v>30.303508677798391</v>
      </c>
      <c r="I1107" s="126">
        <f>I1108</f>
        <v>62607951</v>
      </c>
    </row>
    <row r="1108" spans="1:9" ht="90">
      <c r="A1108" s="13" t="s">
        <v>61</v>
      </c>
      <c r="B1108" s="14" t="s">
        <v>590</v>
      </c>
      <c r="C1108" s="14" t="s">
        <v>597</v>
      </c>
      <c r="D1108" s="14" t="s">
        <v>62</v>
      </c>
      <c r="E1108" s="14" t="s">
        <v>451</v>
      </c>
      <c r="F1108" s="121">
        <f>F1109+F1113</f>
        <v>48047786</v>
      </c>
      <c r="G1108" s="121">
        <f t="shared" si="61"/>
        <v>14560165</v>
      </c>
      <c r="H1108" s="121">
        <f t="shared" si="58"/>
        <v>30.303508677798391</v>
      </c>
      <c r="I1108" s="126">
        <f>I1109+I1113</f>
        <v>62607951</v>
      </c>
    </row>
    <row r="1109" spans="1:9" ht="135">
      <c r="A1109" s="15" t="s">
        <v>790</v>
      </c>
      <c r="B1109" s="14" t="s">
        <v>590</v>
      </c>
      <c r="C1109" s="14" t="s">
        <v>597</v>
      </c>
      <c r="D1109" s="14" t="s">
        <v>791</v>
      </c>
      <c r="E1109" s="14" t="s">
        <v>451</v>
      </c>
      <c r="F1109" s="127">
        <f>F1110</f>
        <v>7872786</v>
      </c>
      <c r="G1109" s="121">
        <f t="shared" si="61"/>
        <v>807165</v>
      </c>
      <c r="H1109" s="121">
        <f t="shared" si="58"/>
        <v>10.252596730052106</v>
      </c>
      <c r="I1109" s="126">
        <f>I1110</f>
        <v>8679951</v>
      </c>
    </row>
    <row r="1110" spans="1:9" ht="60">
      <c r="A1110" s="13" t="s">
        <v>65</v>
      </c>
      <c r="B1110" s="14" t="s">
        <v>590</v>
      </c>
      <c r="C1110" s="14" t="s">
        <v>597</v>
      </c>
      <c r="D1110" s="14" t="s">
        <v>791</v>
      </c>
      <c r="E1110" s="14" t="s">
        <v>544</v>
      </c>
      <c r="F1110" s="127">
        <f>F1111</f>
        <v>7872786</v>
      </c>
      <c r="G1110" s="121">
        <f t="shared" si="61"/>
        <v>807165</v>
      </c>
      <c r="H1110" s="121">
        <f t="shared" si="58"/>
        <v>10.252596730052106</v>
      </c>
      <c r="I1110" s="126">
        <f>I1111</f>
        <v>8679951</v>
      </c>
    </row>
    <row r="1111" spans="1:9">
      <c r="A1111" s="13" t="s">
        <v>543</v>
      </c>
      <c r="B1111" s="14" t="s">
        <v>590</v>
      </c>
      <c r="C1111" s="14" t="s">
        <v>597</v>
      </c>
      <c r="D1111" s="14" t="s">
        <v>791</v>
      </c>
      <c r="E1111" s="14" t="s">
        <v>595</v>
      </c>
      <c r="F1111" s="127">
        <f>F1112</f>
        <v>7872786</v>
      </c>
      <c r="G1111" s="121">
        <f t="shared" si="61"/>
        <v>807165</v>
      </c>
      <c r="H1111" s="121">
        <f t="shared" si="58"/>
        <v>10.252596730052106</v>
      </c>
      <c r="I1111" s="126">
        <f>I1112</f>
        <v>8679951</v>
      </c>
    </row>
    <row r="1112" spans="1:9" ht="60">
      <c r="A1112" s="13" t="s">
        <v>163</v>
      </c>
      <c r="B1112" s="14" t="s">
        <v>590</v>
      </c>
      <c r="C1112" s="14" t="s">
        <v>597</v>
      </c>
      <c r="D1112" s="14" t="s">
        <v>791</v>
      </c>
      <c r="E1112" s="14" t="s">
        <v>777</v>
      </c>
      <c r="F1112" s="127">
        <v>7872786</v>
      </c>
      <c r="G1112" s="121">
        <f t="shared" si="61"/>
        <v>807165</v>
      </c>
      <c r="H1112" s="121">
        <f t="shared" si="58"/>
        <v>10.252596730052106</v>
      </c>
      <c r="I1112" s="126">
        <v>8679951</v>
      </c>
    </row>
    <row r="1113" spans="1:9" ht="135">
      <c r="A1113" s="15" t="s">
        <v>68</v>
      </c>
      <c r="B1113" s="14" t="s">
        <v>590</v>
      </c>
      <c r="C1113" s="14" t="s">
        <v>597</v>
      </c>
      <c r="D1113" s="14" t="s">
        <v>69</v>
      </c>
      <c r="E1113" s="14" t="s">
        <v>451</v>
      </c>
      <c r="F1113" s="121">
        <f>F1114</f>
        <v>40175000</v>
      </c>
      <c r="G1113" s="121">
        <f t="shared" si="61"/>
        <v>13753000</v>
      </c>
      <c r="H1113" s="121">
        <f t="shared" si="58"/>
        <v>34.232731798382076</v>
      </c>
      <c r="I1113" s="126">
        <f>I1114</f>
        <v>53928000</v>
      </c>
    </row>
    <row r="1114" spans="1:9" ht="60">
      <c r="A1114" s="13" t="s">
        <v>65</v>
      </c>
      <c r="B1114" s="14" t="s">
        <v>590</v>
      </c>
      <c r="C1114" s="14" t="s">
        <v>597</v>
      </c>
      <c r="D1114" s="14" t="s">
        <v>69</v>
      </c>
      <c r="E1114" s="14" t="s">
        <v>544</v>
      </c>
      <c r="F1114" s="121">
        <f>F1115</f>
        <v>40175000</v>
      </c>
      <c r="G1114" s="121">
        <f t="shared" si="61"/>
        <v>13753000</v>
      </c>
      <c r="H1114" s="121">
        <f t="shared" si="58"/>
        <v>34.232731798382076</v>
      </c>
      <c r="I1114" s="126">
        <f>I1115</f>
        <v>53928000</v>
      </c>
    </row>
    <row r="1115" spans="1:9">
      <c r="A1115" s="13" t="s">
        <v>543</v>
      </c>
      <c r="B1115" s="14" t="s">
        <v>590</v>
      </c>
      <c r="C1115" s="14" t="s">
        <v>597</v>
      </c>
      <c r="D1115" s="14" t="s">
        <v>69</v>
      </c>
      <c r="E1115" s="14" t="s">
        <v>595</v>
      </c>
      <c r="F1115" s="121">
        <f>F1116</f>
        <v>40175000</v>
      </c>
      <c r="G1115" s="121">
        <f t="shared" si="61"/>
        <v>13753000</v>
      </c>
      <c r="H1115" s="121">
        <f t="shared" si="58"/>
        <v>34.232731798382076</v>
      </c>
      <c r="I1115" s="126">
        <f>I1116</f>
        <v>53928000</v>
      </c>
    </row>
    <row r="1116" spans="1:9" ht="60">
      <c r="A1116" s="13" t="s">
        <v>163</v>
      </c>
      <c r="B1116" s="14" t="s">
        <v>590</v>
      </c>
      <c r="C1116" s="14" t="s">
        <v>597</v>
      </c>
      <c r="D1116" s="14" t="s">
        <v>69</v>
      </c>
      <c r="E1116" s="14" t="s">
        <v>777</v>
      </c>
      <c r="F1116" s="121">
        <v>40175000</v>
      </c>
      <c r="G1116" s="121">
        <f t="shared" si="61"/>
        <v>13753000</v>
      </c>
      <c r="H1116" s="121">
        <f t="shared" si="58"/>
        <v>34.232731798382076</v>
      </c>
      <c r="I1116" s="126">
        <v>53928000</v>
      </c>
    </row>
    <row r="1117" spans="1:9" ht="60">
      <c r="A1117" s="13" t="s">
        <v>674</v>
      </c>
      <c r="B1117" s="14" t="s">
        <v>590</v>
      </c>
      <c r="C1117" s="14" t="s">
        <v>597</v>
      </c>
      <c r="D1117" s="14" t="s">
        <v>675</v>
      </c>
      <c r="E1117" s="14" t="s">
        <v>451</v>
      </c>
      <c r="F1117" s="121">
        <f>F1118</f>
        <v>970746933</v>
      </c>
      <c r="G1117" s="121">
        <f t="shared" si="61"/>
        <v>-72970200</v>
      </c>
      <c r="H1117" s="121">
        <f t="shared" si="58"/>
        <v>-7.5169127523784827</v>
      </c>
      <c r="I1117" s="126">
        <f>I1118</f>
        <v>897776733</v>
      </c>
    </row>
    <row r="1118" spans="1:9" ht="105">
      <c r="A1118" s="13" t="s">
        <v>792</v>
      </c>
      <c r="B1118" s="14" t="s">
        <v>590</v>
      </c>
      <c r="C1118" s="14" t="s">
        <v>597</v>
      </c>
      <c r="D1118" s="14" t="s">
        <v>793</v>
      </c>
      <c r="E1118" s="14" t="s">
        <v>451</v>
      </c>
      <c r="F1118" s="121">
        <f>F1119+F1123+F1130</f>
        <v>970746933</v>
      </c>
      <c r="G1118" s="121">
        <f t="shared" si="61"/>
        <v>-72970200</v>
      </c>
      <c r="H1118" s="121">
        <f t="shared" si="58"/>
        <v>-7.5169127523784827</v>
      </c>
      <c r="I1118" s="126">
        <f>I1119+I1123+I1130</f>
        <v>897776733</v>
      </c>
    </row>
    <row r="1119" spans="1:9" ht="135">
      <c r="A1119" s="15" t="s">
        <v>794</v>
      </c>
      <c r="B1119" s="14" t="s">
        <v>590</v>
      </c>
      <c r="C1119" s="14" t="s">
        <v>597</v>
      </c>
      <c r="D1119" s="14" t="s">
        <v>795</v>
      </c>
      <c r="E1119" s="14" t="s">
        <v>451</v>
      </c>
      <c r="F1119" s="121">
        <f>F1120</f>
        <v>27584000</v>
      </c>
      <c r="G1119" s="121">
        <f t="shared" si="61"/>
        <v>-329183</v>
      </c>
      <c r="H1119" s="121">
        <f t="shared" si="58"/>
        <v>-1.1933838457076567</v>
      </c>
      <c r="I1119" s="126">
        <f>I1120</f>
        <v>27254817</v>
      </c>
    </row>
    <row r="1120" spans="1:9" ht="60">
      <c r="A1120" s="13" t="s">
        <v>65</v>
      </c>
      <c r="B1120" s="14" t="s">
        <v>590</v>
      </c>
      <c r="C1120" s="14" t="s">
        <v>597</v>
      </c>
      <c r="D1120" s="14" t="s">
        <v>795</v>
      </c>
      <c r="E1120" s="14" t="s">
        <v>544</v>
      </c>
      <c r="F1120" s="121">
        <f>F1121</f>
        <v>27584000</v>
      </c>
      <c r="G1120" s="121">
        <f t="shared" si="61"/>
        <v>-329183</v>
      </c>
      <c r="H1120" s="121">
        <f t="shared" si="58"/>
        <v>-1.1933838457076567</v>
      </c>
      <c r="I1120" s="126">
        <f>I1121</f>
        <v>27254817</v>
      </c>
    </row>
    <row r="1121" spans="1:9">
      <c r="A1121" s="13" t="s">
        <v>543</v>
      </c>
      <c r="B1121" s="14" t="s">
        <v>590</v>
      </c>
      <c r="C1121" s="14" t="s">
        <v>597</v>
      </c>
      <c r="D1121" s="14" t="s">
        <v>795</v>
      </c>
      <c r="E1121" s="14" t="s">
        <v>595</v>
      </c>
      <c r="F1121" s="121">
        <f>F1122</f>
        <v>27584000</v>
      </c>
      <c r="G1121" s="121">
        <f t="shared" si="61"/>
        <v>-329183</v>
      </c>
      <c r="H1121" s="121">
        <f t="shared" ref="H1121:H1126" si="62">G1121/F1121*100</f>
        <v>-1.1933838457076567</v>
      </c>
      <c r="I1121" s="126">
        <f>I1122</f>
        <v>27254817</v>
      </c>
    </row>
    <row r="1122" spans="1:9" ht="60">
      <c r="A1122" s="13" t="s">
        <v>163</v>
      </c>
      <c r="B1122" s="14" t="s">
        <v>590</v>
      </c>
      <c r="C1122" s="14" t="s">
        <v>597</v>
      </c>
      <c r="D1122" s="14" t="s">
        <v>795</v>
      </c>
      <c r="E1122" s="14" t="s">
        <v>777</v>
      </c>
      <c r="F1122" s="121">
        <v>27584000</v>
      </c>
      <c r="G1122" s="121">
        <f t="shared" si="61"/>
        <v>-329183</v>
      </c>
      <c r="H1122" s="121">
        <f t="shared" si="62"/>
        <v>-1.1933838457076567</v>
      </c>
      <c r="I1122" s="126">
        <v>27254817</v>
      </c>
    </row>
    <row r="1123" spans="1:9" ht="150">
      <c r="A1123" s="15" t="s">
        <v>796</v>
      </c>
      <c r="B1123" s="14" t="s">
        <v>590</v>
      </c>
      <c r="C1123" s="14" t="s">
        <v>597</v>
      </c>
      <c r="D1123" s="14" t="s">
        <v>797</v>
      </c>
      <c r="E1123" s="14" t="s">
        <v>451</v>
      </c>
      <c r="F1123" s="121">
        <f>F1124+F1127</f>
        <v>417038433</v>
      </c>
      <c r="G1123" s="121">
        <f t="shared" si="61"/>
        <v>0</v>
      </c>
      <c r="H1123" s="121">
        <f t="shared" si="62"/>
        <v>0</v>
      </c>
      <c r="I1123" s="126">
        <f>I1124+I1127</f>
        <v>417038433</v>
      </c>
    </row>
    <row r="1124" spans="1:9" ht="28.5" customHeight="1">
      <c r="A1124" s="13" t="s">
        <v>661</v>
      </c>
      <c r="B1124" s="14" t="s">
        <v>590</v>
      </c>
      <c r="C1124" s="14" t="s">
        <v>597</v>
      </c>
      <c r="D1124" s="14" t="s">
        <v>797</v>
      </c>
      <c r="E1124" s="14" t="s">
        <v>463</v>
      </c>
      <c r="F1124" s="121">
        <f>F1125</f>
        <v>179215</v>
      </c>
      <c r="G1124" s="121">
        <f t="shared" si="61"/>
        <v>0</v>
      </c>
      <c r="H1124" s="121">
        <f t="shared" si="62"/>
        <v>0</v>
      </c>
      <c r="I1124" s="126">
        <f>I1125</f>
        <v>179215</v>
      </c>
    </row>
    <row r="1125" spans="1:9" ht="45">
      <c r="A1125" s="13" t="s">
        <v>464</v>
      </c>
      <c r="B1125" s="14" t="s">
        <v>590</v>
      </c>
      <c r="C1125" s="14" t="s">
        <v>597</v>
      </c>
      <c r="D1125" s="14" t="s">
        <v>797</v>
      </c>
      <c r="E1125" s="14" t="s">
        <v>465</v>
      </c>
      <c r="F1125" s="121">
        <f>F1126</f>
        <v>179215</v>
      </c>
      <c r="G1125" s="121">
        <f t="shared" si="61"/>
        <v>0</v>
      </c>
      <c r="H1125" s="121">
        <f t="shared" si="62"/>
        <v>0</v>
      </c>
      <c r="I1125" s="126">
        <f>I1126</f>
        <v>179215</v>
      </c>
    </row>
    <row r="1126" spans="1:9" ht="43.5" customHeight="1">
      <c r="A1126" s="13" t="s">
        <v>591</v>
      </c>
      <c r="B1126" s="14" t="s">
        <v>590</v>
      </c>
      <c r="C1126" s="14" t="s">
        <v>597</v>
      </c>
      <c r="D1126" s="14" t="s">
        <v>797</v>
      </c>
      <c r="E1126" s="14" t="s">
        <v>592</v>
      </c>
      <c r="F1126" s="121">
        <v>179215</v>
      </c>
      <c r="G1126" s="121">
        <f t="shared" si="61"/>
        <v>0</v>
      </c>
      <c r="H1126" s="121">
        <f t="shared" si="62"/>
        <v>0</v>
      </c>
      <c r="I1126" s="126">
        <v>179215</v>
      </c>
    </row>
    <row r="1127" spans="1:9" ht="60">
      <c r="A1127" s="13" t="s">
        <v>65</v>
      </c>
      <c r="B1127" s="14" t="s">
        <v>590</v>
      </c>
      <c r="C1127" s="14" t="s">
        <v>597</v>
      </c>
      <c r="D1127" s="14" t="s">
        <v>797</v>
      </c>
      <c r="E1127" s="14" t="s">
        <v>544</v>
      </c>
      <c r="F1127" s="121">
        <f>F1128</f>
        <v>416859218</v>
      </c>
      <c r="G1127" s="121">
        <f t="shared" si="61"/>
        <v>0</v>
      </c>
      <c r="H1127" s="121"/>
      <c r="I1127" s="126">
        <f>I1128</f>
        <v>416859218</v>
      </c>
    </row>
    <row r="1128" spans="1:9">
      <c r="A1128" s="13" t="s">
        <v>543</v>
      </c>
      <c r="B1128" s="14" t="s">
        <v>590</v>
      </c>
      <c r="C1128" s="14" t="s">
        <v>597</v>
      </c>
      <c r="D1128" s="14" t="s">
        <v>797</v>
      </c>
      <c r="E1128" s="14" t="s">
        <v>595</v>
      </c>
      <c r="F1128" s="121">
        <f>F1129</f>
        <v>416859218</v>
      </c>
      <c r="G1128" s="121">
        <f t="shared" si="61"/>
        <v>0</v>
      </c>
      <c r="H1128" s="121"/>
      <c r="I1128" s="126">
        <f>I1129</f>
        <v>416859218</v>
      </c>
    </row>
    <row r="1129" spans="1:9" ht="60">
      <c r="A1129" s="13" t="s">
        <v>163</v>
      </c>
      <c r="B1129" s="14" t="s">
        <v>590</v>
      </c>
      <c r="C1129" s="14" t="s">
        <v>597</v>
      </c>
      <c r="D1129" s="14" t="s">
        <v>797</v>
      </c>
      <c r="E1129" s="14" t="s">
        <v>777</v>
      </c>
      <c r="F1129" s="121">
        <v>416859218</v>
      </c>
      <c r="G1129" s="121">
        <f t="shared" si="61"/>
        <v>0</v>
      </c>
      <c r="H1129" s="121"/>
      <c r="I1129" s="126">
        <v>416859218</v>
      </c>
    </row>
    <row r="1130" spans="1:9" ht="120.75" customHeight="1">
      <c r="A1130" s="15" t="s">
        <v>798</v>
      </c>
      <c r="B1130" s="14" t="s">
        <v>590</v>
      </c>
      <c r="C1130" s="14" t="s">
        <v>597</v>
      </c>
      <c r="D1130" s="14" t="s">
        <v>799</v>
      </c>
      <c r="E1130" s="14" t="s">
        <v>451</v>
      </c>
      <c r="F1130" s="121">
        <f>F1131+F1134</f>
        <v>526124500</v>
      </c>
      <c r="G1130" s="121">
        <f t="shared" si="61"/>
        <v>-72641017</v>
      </c>
      <c r="H1130" s="121">
        <f t="shared" ref="H1130:H1136" si="63">G1130/F1130*100</f>
        <v>-13.806811315572645</v>
      </c>
      <c r="I1130" s="126">
        <f>I1131+I1134</f>
        <v>453483483</v>
      </c>
    </row>
    <row r="1131" spans="1:9" ht="29.25" customHeight="1">
      <c r="A1131" s="13" t="s">
        <v>661</v>
      </c>
      <c r="B1131" s="14" t="s">
        <v>590</v>
      </c>
      <c r="C1131" s="14" t="s">
        <v>597</v>
      </c>
      <c r="D1131" s="14" t="s">
        <v>799</v>
      </c>
      <c r="E1131" s="14" t="s">
        <v>463</v>
      </c>
      <c r="F1131" s="121">
        <f>F1132</f>
        <v>2031500</v>
      </c>
      <c r="G1131" s="121">
        <f t="shared" si="61"/>
        <v>1373983</v>
      </c>
      <c r="H1131" s="121">
        <f t="shared" si="63"/>
        <v>67.633915825744523</v>
      </c>
      <c r="I1131" s="126">
        <f>I1132</f>
        <v>3405483</v>
      </c>
    </row>
    <row r="1132" spans="1:9" ht="45">
      <c r="A1132" s="13" t="s">
        <v>464</v>
      </c>
      <c r="B1132" s="14" t="s">
        <v>590</v>
      </c>
      <c r="C1132" s="14" t="s">
        <v>597</v>
      </c>
      <c r="D1132" s="14" t="s">
        <v>799</v>
      </c>
      <c r="E1132" s="14" t="s">
        <v>465</v>
      </c>
      <c r="F1132" s="121">
        <f>F1133</f>
        <v>2031500</v>
      </c>
      <c r="G1132" s="121">
        <f t="shared" si="61"/>
        <v>1373983</v>
      </c>
      <c r="H1132" s="121">
        <f t="shared" si="63"/>
        <v>67.633915825744523</v>
      </c>
      <c r="I1132" s="126">
        <f>I1133</f>
        <v>3405483</v>
      </c>
    </row>
    <row r="1133" spans="1:9" ht="44.25" customHeight="1">
      <c r="A1133" s="13" t="s">
        <v>591</v>
      </c>
      <c r="B1133" s="14" t="s">
        <v>590</v>
      </c>
      <c r="C1133" s="14" t="s">
        <v>597</v>
      </c>
      <c r="D1133" s="14" t="s">
        <v>799</v>
      </c>
      <c r="E1133" s="14" t="s">
        <v>592</v>
      </c>
      <c r="F1133" s="121">
        <v>2031500</v>
      </c>
      <c r="G1133" s="121">
        <f t="shared" si="61"/>
        <v>1373983</v>
      </c>
      <c r="H1133" s="121">
        <f t="shared" si="63"/>
        <v>67.633915825744523</v>
      </c>
      <c r="I1133" s="126">
        <v>3405483</v>
      </c>
    </row>
    <row r="1134" spans="1:9" ht="60">
      <c r="A1134" s="13" t="s">
        <v>65</v>
      </c>
      <c r="B1134" s="14" t="s">
        <v>590</v>
      </c>
      <c r="C1134" s="14" t="s">
        <v>597</v>
      </c>
      <c r="D1134" s="14" t="s">
        <v>799</v>
      </c>
      <c r="E1134" s="14" t="s">
        <v>544</v>
      </c>
      <c r="F1134" s="121">
        <f>F1135</f>
        <v>524093000</v>
      </c>
      <c r="G1134" s="121">
        <f t="shared" si="61"/>
        <v>-74015000</v>
      </c>
      <c r="H1134" s="121">
        <f t="shared" si="63"/>
        <v>-14.122493526912208</v>
      </c>
      <c r="I1134" s="126">
        <f>I1135</f>
        <v>450078000</v>
      </c>
    </row>
    <row r="1135" spans="1:9">
      <c r="A1135" s="13" t="s">
        <v>543</v>
      </c>
      <c r="B1135" s="14" t="s">
        <v>590</v>
      </c>
      <c r="C1135" s="14" t="s">
        <v>597</v>
      </c>
      <c r="D1135" s="14" t="s">
        <v>799</v>
      </c>
      <c r="E1135" s="14" t="s">
        <v>595</v>
      </c>
      <c r="F1135" s="121">
        <f>F1136</f>
        <v>524093000</v>
      </c>
      <c r="G1135" s="121">
        <f t="shared" si="61"/>
        <v>-74015000</v>
      </c>
      <c r="H1135" s="121">
        <f t="shared" si="63"/>
        <v>-14.122493526912208</v>
      </c>
      <c r="I1135" s="126">
        <f>I1136</f>
        <v>450078000</v>
      </c>
    </row>
    <row r="1136" spans="1:9" ht="60">
      <c r="A1136" s="13" t="s">
        <v>163</v>
      </c>
      <c r="B1136" s="14" t="s">
        <v>590</v>
      </c>
      <c r="C1136" s="14" t="s">
        <v>597</v>
      </c>
      <c r="D1136" s="14" t="s">
        <v>799</v>
      </c>
      <c r="E1136" s="14" t="s">
        <v>777</v>
      </c>
      <c r="F1136" s="121">
        <v>524093000</v>
      </c>
      <c r="G1136" s="121">
        <f t="shared" si="61"/>
        <v>-74015000</v>
      </c>
      <c r="H1136" s="121">
        <f t="shared" si="63"/>
        <v>-14.122493526912208</v>
      </c>
      <c r="I1136" s="126">
        <v>450078000</v>
      </c>
    </row>
    <row r="1137" spans="1:9">
      <c r="A1137" s="13" t="s">
        <v>652</v>
      </c>
      <c r="B1137" s="14" t="s">
        <v>590</v>
      </c>
      <c r="C1137" s="14" t="s">
        <v>597</v>
      </c>
      <c r="D1137" s="14" t="s">
        <v>653</v>
      </c>
      <c r="E1137" s="14"/>
      <c r="F1137" s="121">
        <f>F1138</f>
        <v>501673</v>
      </c>
      <c r="G1137" s="121">
        <f t="shared" si="61"/>
        <v>0</v>
      </c>
      <c r="H1137" s="121"/>
      <c r="I1137" s="126">
        <f>I1138</f>
        <v>501673</v>
      </c>
    </row>
    <row r="1138" spans="1:9" ht="60">
      <c r="A1138" s="13" t="s">
        <v>283</v>
      </c>
      <c r="B1138" s="14" t="s">
        <v>590</v>
      </c>
      <c r="C1138" s="14" t="s">
        <v>597</v>
      </c>
      <c r="D1138" s="14" t="s">
        <v>285</v>
      </c>
      <c r="E1138" s="14"/>
      <c r="F1138" s="121">
        <f>F1139</f>
        <v>501673</v>
      </c>
      <c r="G1138" s="121">
        <f t="shared" si="61"/>
        <v>0</v>
      </c>
      <c r="H1138" s="121"/>
      <c r="I1138" s="126">
        <f>I1139</f>
        <v>501673</v>
      </c>
    </row>
    <row r="1139" spans="1:9" ht="60">
      <c r="A1139" s="13" t="s">
        <v>284</v>
      </c>
      <c r="B1139" s="14" t="s">
        <v>590</v>
      </c>
      <c r="C1139" s="14" t="s">
        <v>597</v>
      </c>
      <c r="D1139" s="14" t="s">
        <v>286</v>
      </c>
      <c r="E1139" s="14"/>
      <c r="F1139" s="121">
        <f>F1140</f>
        <v>501673</v>
      </c>
      <c r="G1139" s="121">
        <f t="shared" si="61"/>
        <v>0</v>
      </c>
      <c r="H1139" s="121"/>
      <c r="I1139" s="126">
        <f>I1140</f>
        <v>501673</v>
      </c>
    </row>
    <row r="1140" spans="1:9" ht="60">
      <c r="A1140" s="13" t="s">
        <v>65</v>
      </c>
      <c r="B1140" s="14" t="s">
        <v>590</v>
      </c>
      <c r="C1140" s="14" t="s">
        <v>597</v>
      </c>
      <c r="D1140" s="14" t="s">
        <v>286</v>
      </c>
      <c r="E1140" s="14" t="s">
        <v>544</v>
      </c>
      <c r="F1140" s="121">
        <f>F1141</f>
        <v>501673</v>
      </c>
      <c r="G1140" s="121">
        <f t="shared" si="61"/>
        <v>0</v>
      </c>
      <c r="H1140" s="121"/>
      <c r="I1140" s="126">
        <f>I1141</f>
        <v>501673</v>
      </c>
    </row>
    <row r="1141" spans="1:9">
      <c r="A1141" s="13" t="s">
        <v>543</v>
      </c>
      <c r="B1141" s="14" t="s">
        <v>590</v>
      </c>
      <c r="C1141" s="14" t="s">
        <v>597</v>
      </c>
      <c r="D1141" s="14" t="s">
        <v>286</v>
      </c>
      <c r="E1141" s="14" t="s">
        <v>595</v>
      </c>
      <c r="F1141" s="121">
        <f>F1142</f>
        <v>501673</v>
      </c>
      <c r="G1141" s="121">
        <f t="shared" si="61"/>
        <v>0</v>
      </c>
      <c r="H1141" s="121"/>
      <c r="I1141" s="126">
        <f>I1142</f>
        <v>501673</v>
      </c>
    </row>
    <row r="1142" spans="1:9" ht="60">
      <c r="A1142" s="13" t="s">
        <v>44</v>
      </c>
      <c r="B1142" s="14" t="s">
        <v>590</v>
      </c>
      <c r="C1142" s="14" t="s">
        <v>597</v>
      </c>
      <c r="D1142" s="14" t="s">
        <v>286</v>
      </c>
      <c r="E1142" s="14" t="s">
        <v>777</v>
      </c>
      <c r="F1142" s="121">
        <v>501673</v>
      </c>
      <c r="G1142" s="121">
        <f t="shared" si="61"/>
        <v>0</v>
      </c>
      <c r="H1142" s="121"/>
      <c r="I1142" s="126">
        <v>501673</v>
      </c>
    </row>
    <row r="1143" spans="1:9">
      <c r="A1143" s="13" t="s">
        <v>598</v>
      </c>
      <c r="B1143" s="14" t="s">
        <v>590</v>
      </c>
      <c r="C1143" s="14" t="s">
        <v>599</v>
      </c>
      <c r="D1143" s="14"/>
      <c r="E1143" s="14"/>
      <c r="F1143" s="121">
        <f>F1144+F1150</f>
        <v>33323396</v>
      </c>
      <c r="G1143" s="121">
        <f t="shared" si="61"/>
        <v>0</v>
      </c>
      <c r="H1143" s="121"/>
      <c r="I1143" s="126">
        <f>I1144+I1150</f>
        <v>33323396</v>
      </c>
    </row>
    <row r="1144" spans="1:9" ht="60">
      <c r="A1144" s="13" t="s">
        <v>674</v>
      </c>
      <c r="B1144" s="14" t="s">
        <v>590</v>
      </c>
      <c r="C1144" s="14" t="s">
        <v>599</v>
      </c>
      <c r="D1144" s="14" t="s">
        <v>675</v>
      </c>
      <c r="E1144" s="14"/>
      <c r="F1144" s="121">
        <f>F1145</f>
        <v>134000</v>
      </c>
      <c r="G1144" s="121">
        <f t="shared" si="61"/>
        <v>0</v>
      </c>
      <c r="H1144" s="121"/>
      <c r="I1144" s="126">
        <f>I1145</f>
        <v>134000</v>
      </c>
    </row>
    <row r="1145" spans="1:9" ht="90">
      <c r="A1145" s="13" t="s">
        <v>824</v>
      </c>
      <c r="B1145" s="14" t="s">
        <v>590</v>
      </c>
      <c r="C1145" s="14" t="s">
        <v>599</v>
      </c>
      <c r="D1145" s="14" t="s">
        <v>825</v>
      </c>
      <c r="E1145" s="14"/>
      <c r="F1145" s="121">
        <f>F1146</f>
        <v>134000</v>
      </c>
      <c r="G1145" s="121">
        <f t="shared" si="61"/>
        <v>0</v>
      </c>
      <c r="H1145" s="121"/>
      <c r="I1145" s="126">
        <f>I1146</f>
        <v>134000</v>
      </c>
    </row>
    <row r="1146" spans="1:9" ht="105">
      <c r="A1146" s="13" t="s">
        <v>47</v>
      </c>
      <c r="B1146" s="14" t="s">
        <v>590</v>
      </c>
      <c r="C1146" s="14" t="s">
        <v>599</v>
      </c>
      <c r="D1146" s="14" t="s">
        <v>121</v>
      </c>
      <c r="E1146" s="14"/>
      <c r="F1146" s="121">
        <f>F1147</f>
        <v>134000</v>
      </c>
      <c r="G1146" s="121">
        <f t="shared" si="61"/>
        <v>0</v>
      </c>
      <c r="H1146" s="121"/>
      <c r="I1146" s="126">
        <f>I1147</f>
        <v>134000</v>
      </c>
    </row>
    <row r="1147" spans="1:9" ht="60">
      <c r="A1147" s="13" t="s">
        <v>65</v>
      </c>
      <c r="B1147" s="14" t="s">
        <v>590</v>
      </c>
      <c r="C1147" s="14" t="s">
        <v>599</v>
      </c>
      <c r="D1147" s="14" t="s">
        <v>121</v>
      </c>
      <c r="E1147" s="14" t="s">
        <v>544</v>
      </c>
      <c r="F1147" s="121">
        <f>F1148</f>
        <v>134000</v>
      </c>
      <c r="G1147" s="121">
        <f t="shared" si="61"/>
        <v>0</v>
      </c>
      <c r="H1147" s="121"/>
      <c r="I1147" s="126">
        <f>I1148</f>
        <v>134000</v>
      </c>
    </row>
    <row r="1148" spans="1:9">
      <c r="A1148" s="13" t="s">
        <v>543</v>
      </c>
      <c r="B1148" s="14" t="s">
        <v>590</v>
      </c>
      <c r="C1148" s="14" t="s">
        <v>599</v>
      </c>
      <c r="D1148" s="14" t="s">
        <v>121</v>
      </c>
      <c r="E1148" s="14" t="s">
        <v>595</v>
      </c>
      <c r="F1148" s="121">
        <f>F1149</f>
        <v>134000</v>
      </c>
      <c r="G1148" s="121">
        <f t="shared" si="61"/>
        <v>0</v>
      </c>
      <c r="H1148" s="121"/>
      <c r="I1148" s="126">
        <f>I1149</f>
        <v>134000</v>
      </c>
    </row>
    <row r="1149" spans="1:9" ht="60">
      <c r="A1149" s="13" t="s">
        <v>163</v>
      </c>
      <c r="B1149" s="14" t="s">
        <v>590</v>
      </c>
      <c r="C1149" s="14" t="s">
        <v>599</v>
      </c>
      <c r="D1149" s="14" t="s">
        <v>121</v>
      </c>
      <c r="E1149" s="14" t="s">
        <v>777</v>
      </c>
      <c r="F1149" s="121">
        <v>134000</v>
      </c>
      <c r="G1149" s="121">
        <f t="shared" si="61"/>
        <v>0</v>
      </c>
      <c r="H1149" s="121"/>
      <c r="I1149" s="126">
        <v>134000</v>
      </c>
    </row>
    <row r="1150" spans="1:9">
      <c r="A1150" s="13" t="s">
        <v>652</v>
      </c>
      <c r="B1150" s="14" t="s">
        <v>590</v>
      </c>
      <c r="C1150" s="14" t="s">
        <v>599</v>
      </c>
      <c r="D1150" s="14" t="s">
        <v>653</v>
      </c>
      <c r="E1150" s="14"/>
      <c r="F1150" s="127">
        <f>F1151</f>
        <v>33189396</v>
      </c>
      <c r="G1150" s="121">
        <f t="shared" si="61"/>
        <v>0</v>
      </c>
      <c r="H1150" s="121"/>
      <c r="I1150" s="126">
        <f>I1151</f>
        <v>33189396</v>
      </c>
    </row>
    <row r="1151" spans="1:9" ht="60">
      <c r="A1151" s="13" t="s">
        <v>287</v>
      </c>
      <c r="B1151" s="14" t="s">
        <v>590</v>
      </c>
      <c r="C1151" s="14" t="s">
        <v>599</v>
      </c>
      <c r="D1151" s="14" t="s">
        <v>285</v>
      </c>
      <c r="E1151" s="14"/>
      <c r="F1151" s="127">
        <f>F1153</f>
        <v>33189396</v>
      </c>
      <c r="G1151" s="121">
        <f t="shared" si="61"/>
        <v>0</v>
      </c>
      <c r="H1151" s="121"/>
      <c r="I1151" s="126">
        <f>I1152</f>
        <v>33189396</v>
      </c>
    </row>
    <row r="1152" spans="1:9" ht="60">
      <c r="A1152" s="13" t="s">
        <v>284</v>
      </c>
      <c r="B1152" s="14" t="s">
        <v>590</v>
      </c>
      <c r="C1152" s="14" t="s">
        <v>599</v>
      </c>
      <c r="D1152" s="14" t="s">
        <v>286</v>
      </c>
      <c r="E1152" s="14"/>
      <c r="F1152" s="127"/>
      <c r="G1152" s="121">
        <f t="shared" si="61"/>
        <v>33189396</v>
      </c>
      <c r="H1152" s="121"/>
      <c r="I1152" s="126">
        <f>I1153</f>
        <v>33189396</v>
      </c>
    </row>
    <row r="1153" spans="1:9" ht="60">
      <c r="A1153" s="13" t="s">
        <v>65</v>
      </c>
      <c r="B1153" s="14" t="s">
        <v>590</v>
      </c>
      <c r="C1153" s="14" t="s">
        <v>599</v>
      </c>
      <c r="D1153" s="14" t="s">
        <v>286</v>
      </c>
      <c r="E1153" s="14" t="s">
        <v>544</v>
      </c>
      <c r="F1153" s="127">
        <f>F1154</f>
        <v>33189396</v>
      </c>
      <c r="G1153" s="121">
        <f t="shared" si="61"/>
        <v>0</v>
      </c>
      <c r="H1153" s="121"/>
      <c r="I1153" s="126">
        <f>I1154</f>
        <v>33189396</v>
      </c>
    </row>
    <row r="1154" spans="1:9">
      <c r="A1154" s="13" t="s">
        <v>543</v>
      </c>
      <c r="B1154" s="14" t="s">
        <v>590</v>
      </c>
      <c r="C1154" s="14" t="s">
        <v>599</v>
      </c>
      <c r="D1154" s="14" t="s">
        <v>286</v>
      </c>
      <c r="E1154" s="14" t="s">
        <v>595</v>
      </c>
      <c r="F1154" s="127">
        <f>F1155</f>
        <v>33189396</v>
      </c>
      <c r="G1154" s="121">
        <f t="shared" si="61"/>
        <v>0</v>
      </c>
      <c r="H1154" s="121"/>
      <c r="I1154" s="126">
        <f>I1155</f>
        <v>33189396</v>
      </c>
    </row>
    <row r="1155" spans="1:9" ht="60">
      <c r="A1155" s="13" t="s">
        <v>163</v>
      </c>
      <c r="B1155" s="14" t="s">
        <v>590</v>
      </c>
      <c r="C1155" s="14" t="s">
        <v>599</v>
      </c>
      <c r="D1155" s="14" t="s">
        <v>286</v>
      </c>
      <c r="E1155" s="14" t="s">
        <v>777</v>
      </c>
      <c r="F1155" s="127">
        <v>33189396</v>
      </c>
      <c r="G1155" s="121">
        <f t="shared" si="61"/>
        <v>0</v>
      </c>
      <c r="H1155" s="121"/>
      <c r="I1155" s="126">
        <v>33189396</v>
      </c>
    </row>
    <row r="1156" spans="1:9">
      <c r="A1156" s="13" t="s">
        <v>558</v>
      </c>
      <c r="B1156" s="14" t="s">
        <v>590</v>
      </c>
      <c r="C1156" s="14" t="s">
        <v>559</v>
      </c>
      <c r="D1156" s="14" t="s">
        <v>451</v>
      </c>
      <c r="E1156" s="14" t="s">
        <v>451</v>
      </c>
      <c r="F1156" s="121">
        <f>F1173+F1195+F1157</f>
        <v>44640296</v>
      </c>
      <c r="G1156" s="121">
        <f t="shared" si="61"/>
        <v>164914360</v>
      </c>
      <c r="H1156" s="121">
        <f>G1156/F1156*100</f>
        <v>369.42936041463525</v>
      </c>
      <c r="I1156" s="126">
        <f>I1173+I1195+I1157</f>
        <v>209554656</v>
      </c>
    </row>
    <row r="1157" spans="1:9">
      <c r="A1157" s="13" t="s">
        <v>560</v>
      </c>
      <c r="B1157" s="14" t="s">
        <v>590</v>
      </c>
      <c r="C1157" s="14" t="s">
        <v>561</v>
      </c>
      <c r="D1157" s="14"/>
      <c r="E1157" s="14"/>
      <c r="F1157" s="127">
        <f>F1164</f>
        <v>25235363</v>
      </c>
      <c r="G1157" s="121">
        <f t="shared" si="61"/>
        <v>17693679</v>
      </c>
      <c r="H1157" s="121">
        <f t="shared" ref="H1157:H1179" si="64">G1157/F1157*100</f>
        <v>70.114620502982262</v>
      </c>
      <c r="I1157" s="126">
        <f>I1164+I1158</f>
        <v>42929042</v>
      </c>
    </row>
    <row r="1158" spans="1:9" ht="60">
      <c r="A1158" s="13" t="s">
        <v>79</v>
      </c>
      <c r="B1158" s="14" t="s">
        <v>590</v>
      </c>
      <c r="C1158" s="14" t="s">
        <v>561</v>
      </c>
      <c r="D1158" s="14" t="s">
        <v>80</v>
      </c>
      <c r="E1158" s="14"/>
      <c r="F1158" s="127"/>
      <c r="G1158" s="121">
        <f t="shared" si="61"/>
        <v>17693680</v>
      </c>
      <c r="H1158" s="121">
        <v>0</v>
      </c>
      <c r="I1158" s="126">
        <f>I1159</f>
        <v>17693680</v>
      </c>
    </row>
    <row r="1159" spans="1:9" ht="90">
      <c r="A1159" s="13" t="s">
        <v>85</v>
      </c>
      <c r="B1159" s="14" t="s">
        <v>590</v>
      </c>
      <c r="C1159" s="14" t="s">
        <v>561</v>
      </c>
      <c r="D1159" s="14" t="s">
        <v>86</v>
      </c>
      <c r="E1159" s="14"/>
      <c r="F1159" s="127"/>
      <c r="G1159" s="121">
        <f t="shared" si="61"/>
        <v>17693680</v>
      </c>
      <c r="H1159" s="121">
        <v>0</v>
      </c>
      <c r="I1159" s="126">
        <f>I1160</f>
        <v>17693680</v>
      </c>
    </row>
    <row r="1160" spans="1:9" ht="150">
      <c r="A1160" s="84" t="s">
        <v>319</v>
      </c>
      <c r="B1160" s="14" t="s">
        <v>590</v>
      </c>
      <c r="C1160" s="14" t="s">
        <v>561</v>
      </c>
      <c r="D1160" s="14" t="s">
        <v>318</v>
      </c>
      <c r="E1160" s="14"/>
      <c r="F1160" s="127"/>
      <c r="G1160" s="121">
        <f t="shared" si="61"/>
        <v>17693680</v>
      </c>
      <c r="H1160" s="121">
        <v>0</v>
      </c>
      <c r="I1160" s="126">
        <f>I1161</f>
        <v>17693680</v>
      </c>
    </row>
    <row r="1161" spans="1:9" ht="30.75" customHeight="1">
      <c r="A1161" s="13" t="s">
        <v>661</v>
      </c>
      <c r="B1161" s="14" t="s">
        <v>590</v>
      </c>
      <c r="C1161" s="14" t="s">
        <v>561</v>
      </c>
      <c r="D1161" s="14" t="s">
        <v>318</v>
      </c>
      <c r="E1161" s="14" t="s">
        <v>463</v>
      </c>
      <c r="F1161" s="127"/>
      <c r="G1161" s="121">
        <f t="shared" si="61"/>
        <v>17693680</v>
      </c>
      <c r="H1161" s="121">
        <v>0</v>
      </c>
      <c r="I1161" s="126">
        <f>I1162</f>
        <v>17693680</v>
      </c>
    </row>
    <row r="1162" spans="1:9" ht="45">
      <c r="A1162" s="13" t="s">
        <v>464</v>
      </c>
      <c r="B1162" s="14" t="s">
        <v>590</v>
      </c>
      <c r="C1162" s="14" t="s">
        <v>561</v>
      </c>
      <c r="D1162" s="14" t="s">
        <v>318</v>
      </c>
      <c r="E1162" s="14" t="s">
        <v>465</v>
      </c>
      <c r="F1162" s="127"/>
      <c r="G1162" s="121">
        <f t="shared" si="61"/>
        <v>17693680</v>
      </c>
      <c r="H1162" s="121">
        <v>0</v>
      </c>
      <c r="I1162" s="126">
        <f>I1163</f>
        <v>17693680</v>
      </c>
    </row>
    <row r="1163" spans="1:9" ht="45.75" customHeight="1">
      <c r="A1163" s="13" t="s">
        <v>591</v>
      </c>
      <c r="B1163" s="14" t="s">
        <v>590</v>
      </c>
      <c r="C1163" s="14" t="s">
        <v>561</v>
      </c>
      <c r="D1163" s="14" t="s">
        <v>318</v>
      </c>
      <c r="E1163" s="14" t="s">
        <v>592</v>
      </c>
      <c r="F1163" s="127"/>
      <c r="G1163" s="121">
        <f t="shared" si="61"/>
        <v>17693680</v>
      </c>
      <c r="H1163" s="121">
        <v>0</v>
      </c>
      <c r="I1163" s="126">
        <v>17693680</v>
      </c>
    </row>
    <row r="1164" spans="1:9">
      <c r="A1164" s="13" t="s">
        <v>652</v>
      </c>
      <c r="B1164" s="14" t="s">
        <v>590</v>
      </c>
      <c r="C1164" s="14" t="s">
        <v>561</v>
      </c>
      <c r="D1164" s="14" t="s">
        <v>653</v>
      </c>
      <c r="E1164" s="14"/>
      <c r="F1164" s="127">
        <f>F1165</f>
        <v>25235363</v>
      </c>
      <c r="G1164" s="121">
        <f t="shared" si="61"/>
        <v>-1</v>
      </c>
      <c r="H1164" s="121">
        <f t="shared" si="64"/>
        <v>-3.9626931461219716E-6</v>
      </c>
      <c r="I1164" s="126">
        <f>I1165</f>
        <v>25235362</v>
      </c>
    </row>
    <row r="1165" spans="1:9" ht="60">
      <c r="A1165" s="13" t="s">
        <v>287</v>
      </c>
      <c r="B1165" s="14" t="s">
        <v>590</v>
      </c>
      <c r="C1165" s="14" t="s">
        <v>561</v>
      </c>
      <c r="D1165" s="14" t="s">
        <v>285</v>
      </c>
      <c r="E1165" s="14"/>
      <c r="F1165" s="127">
        <f>F1166</f>
        <v>25235363</v>
      </c>
      <c r="G1165" s="121">
        <f t="shared" ref="G1165:G1228" si="65">I1165-F1165</f>
        <v>-1</v>
      </c>
      <c r="H1165" s="121">
        <f t="shared" si="64"/>
        <v>-3.9626931461219716E-6</v>
      </c>
      <c r="I1165" s="126">
        <f>I1166</f>
        <v>25235362</v>
      </c>
    </row>
    <row r="1166" spans="1:9" ht="60">
      <c r="A1166" s="13" t="s">
        <v>284</v>
      </c>
      <c r="B1166" s="14" t="s">
        <v>590</v>
      </c>
      <c r="C1166" s="14" t="s">
        <v>561</v>
      </c>
      <c r="D1166" s="14" t="s">
        <v>286</v>
      </c>
      <c r="E1166" s="14"/>
      <c r="F1166" s="127">
        <f>F1167+F1170</f>
        <v>25235363</v>
      </c>
      <c r="G1166" s="121">
        <f t="shared" si="65"/>
        <v>-1</v>
      </c>
      <c r="H1166" s="121">
        <f t="shared" si="64"/>
        <v>-3.9626931461219716E-6</v>
      </c>
      <c r="I1166" s="126">
        <f>I1167+I1170</f>
        <v>25235362</v>
      </c>
    </row>
    <row r="1167" spans="1:9" ht="30" customHeight="1">
      <c r="A1167" s="13" t="s">
        <v>661</v>
      </c>
      <c r="B1167" s="14" t="s">
        <v>590</v>
      </c>
      <c r="C1167" s="14" t="s">
        <v>561</v>
      </c>
      <c r="D1167" s="14" t="s">
        <v>286</v>
      </c>
      <c r="E1167" s="14" t="s">
        <v>463</v>
      </c>
      <c r="F1167" s="127">
        <f>F1168</f>
        <v>99999</v>
      </c>
      <c r="G1167" s="121">
        <f t="shared" si="65"/>
        <v>6441544</v>
      </c>
      <c r="H1167" s="121">
        <f t="shared" si="64"/>
        <v>6441.608416084161</v>
      </c>
      <c r="I1167" s="126">
        <f>I1168</f>
        <v>6541543</v>
      </c>
    </row>
    <row r="1168" spans="1:9" ht="45">
      <c r="A1168" s="13" t="s">
        <v>464</v>
      </c>
      <c r="B1168" s="14" t="s">
        <v>590</v>
      </c>
      <c r="C1168" s="14" t="s">
        <v>561</v>
      </c>
      <c r="D1168" s="14" t="s">
        <v>286</v>
      </c>
      <c r="E1168" s="14" t="s">
        <v>465</v>
      </c>
      <c r="F1168" s="127">
        <f>F1169</f>
        <v>99999</v>
      </c>
      <c r="G1168" s="121">
        <f t="shared" si="65"/>
        <v>6441544</v>
      </c>
      <c r="H1168" s="121">
        <f t="shared" si="64"/>
        <v>6441.608416084161</v>
      </c>
      <c r="I1168" s="126">
        <f>I1169</f>
        <v>6541543</v>
      </c>
    </row>
    <row r="1169" spans="1:9" ht="42.75" customHeight="1">
      <c r="A1169" s="13" t="s">
        <v>591</v>
      </c>
      <c r="B1169" s="14" t="s">
        <v>590</v>
      </c>
      <c r="C1169" s="14" t="s">
        <v>561</v>
      </c>
      <c r="D1169" s="14" t="s">
        <v>286</v>
      </c>
      <c r="E1169" s="14" t="s">
        <v>468</v>
      </c>
      <c r="F1169" s="127">
        <v>99999</v>
      </c>
      <c r="G1169" s="121">
        <f t="shared" si="65"/>
        <v>6441544</v>
      </c>
      <c r="H1169" s="121">
        <f t="shared" si="64"/>
        <v>6441.608416084161</v>
      </c>
      <c r="I1169" s="126">
        <v>6541543</v>
      </c>
    </row>
    <row r="1170" spans="1:9" ht="60">
      <c r="A1170" s="13" t="s">
        <v>65</v>
      </c>
      <c r="B1170" s="14" t="s">
        <v>590</v>
      </c>
      <c r="C1170" s="14" t="s">
        <v>561</v>
      </c>
      <c r="D1170" s="14" t="s">
        <v>286</v>
      </c>
      <c r="E1170" s="14" t="s">
        <v>544</v>
      </c>
      <c r="F1170" s="127">
        <f>F1171</f>
        <v>25135364</v>
      </c>
      <c r="G1170" s="121">
        <f t="shared" si="65"/>
        <v>-6441545</v>
      </c>
      <c r="H1170" s="121">
        <f t="shared" si="64"/>
        <v>-25.627418803244705</v>
      </c>
      <c r="I1170" s="126">
        <f>I1171</f>
        <v>18693819</v>
      </c>
    </row>
    <row r="1171" spans="1:9">
      <c r="A1171" s="13" t="s">
        <v>543</v>
      </c>
      <c r="B1171" s="14" t="s">
        <v>590</v>
      </c>
      <c r="C1171" s="14" t="s">
        <v>561</v>
      </c>
      <c r="D1171" s="14" t="s">
        <v>286</v>
      </c>
      <c r="E1171" s="14" t="s">
        <v>595</v>
      </c>
      <c r="F1171" s="127">
        <f>F1172</f>
        <v>25135364</v>
      </c>
      <c r="G1171" s="121">
        <f t="shared" si="65"/>
        <v>-6441545</v>
      </c>
      <c r="H1171" s="121">
        <f t="shared" si="64"/>
        <v>-25.627418803244705</v>
      </c>
      <c r="I1171" s="126">
        <f>I1172</f>
        <v>18693819</v>
      </c>
    </row>
    <row r="1172" spans="1:9" ht="60">
      <c r="A1172" s="13" t="s">
        <v>163</v>
      </c>
      <c r="B1172" s="14" t="s">
        <v>590</v>
      </c>
      <c r="C1172" s="14" t="s">
        <v>561</v>
      </c>
      <c r="D1172" s="14" t="s">
        <v>286</v>
      </c>
      <c r="E1172" s="14" t="s">
        <v>777</v>
      </c>
      <c r="F1172" s="127">
        <v>25135364</v>
      </c>
      <c r="G1172" s="121">
        <f t="shared" si="65"/>
        <v>-6441545</v>
      </c>
      <c r="H1172" s="121">
        <f t="shared" si="64"/>
        <v>-25.627418803244705</v>
      </c>
      <c r="I1172" s="126">
        <v>18693819</v>
      </c>
    </row>
    <row r="1173" spans="1:9">
      <c r="A1173" s="13" t="s">
        <v>564</v>
      </c>
      <c r="B1173" s="14" t="s">
        <v>590</v>
      </c>
      <c r="C1173" s="14" t="s">
        <v>565</v>
      </c>
      <c r="D1173" s="14" t="s">
        <v>451</v>
      </c>
      <c r="E1173" s="14" t="s">
        <v>451</v>
      </c>
      <c r="F1173" s="121">
        <f>F1185+F1174+F1190</f>
        <v>19342933</v>
      </c>
      <c r="G1173" s="121">
        <f t="shared" si="65"/>
        <v>147220681</v>
      </c>
      <c r="H1173" s="121">
        <f t="shared" si="64"/>
        <v>761.10836448639918</v>
      </c>
      <c r="I1173" s="126">
        <f>I1185+I1174+I1190</f>
        <v>166563614</v>
      </c>
    </row>
    <row r="1174" spans="1:9" ht="60">
      <c r="A1174" s="13" t="s">
        <v>79</v>
      </c>
      <c r="B1174" s="14" t="s">
        <v>590</v>
      </c>
      <c r="C1174" s="14" t="s">
        <v>565</v>
      </c>
      <c r="D1174" s="14" t="s">
        <v>80</v>
      </c>
      <c r="E1174" s="14"/>
      <c r="F1174" s="127">
        <f>F1175</f>
        <v>5096123</v>
      </c>
      <c r="G1174" s="121">
        <f t="shared" si="65"/>
        <v>147220681</v>
      </c>
      <c r="H1174" s="121">
        <f t="shared" si="64"/>
        <v>2888.8761319143987</v>
      </c>
      <c r="I1174" s="126">
        <f>I1175+I1181</f>
        <v>152316804</v>
      </c>
    </row>
    <row r="1175" spans="1:9" ht="90">
      <c r="A1175" s="13" t="s">
        <v>85</v>
      </c>
      <c r="B1175" s="14" t="s">
        <v>590</v>
      </c>
      <c r="C1175" s="14" t="s">
        <v>565</v>
      </c>
      <c r="D1175" s="14" t="s">
        <v>86</v>
      </c>
      <c r="E1175" s="14"/>
      <c r="F1175" s="121">
        <f>F1176</f>
        <v>5096123</v>
      </c>
      <c r="G1175" s="121">
        <f t="shared" si="65"/>
        <v>18873126</v>
      </c>
      <c r="H1175" s="121">
        <f t="shared" si="64"/>
        <v>370.34282728262247</v>
      </c>
      <c r="I1175" s="126">
        <f>I1176</f>
        <v>23969249</v>
      </c>
    </row>
    <row r="1176" spans="1:9" ht="165">
      <c r="A1176" s="84" t="s">
        <v>45</v>
      </c>
      <c r="B1176" s="14" t="s">
        <v>590</v>
      </c>
      <c r="C1176" s="14" t="s">
        <v>565</v>
      </c>
      <c r="D1176" s="14" t="s">
        <v>46</v>
      </c>
      <c r="E1176" s="14"/>
      <c r="F1176" s="121">
        <f>F1177</f>
        <v>5096123</v>
      </c>
      <c r="G1176" s="121">
        <f t="shared" si="65"/>
        <v>18873126</v>
      </c>
      <c r="H1176" s="121">
        <f t="shared" si="64"/>
        <v>370.34282728262247</v>
      </c>
      <c r="I1176" s="126">
        <f>I1177</f>
        <v>23969249</v>
      </c>
    </row>
    <row r="1177" spans="1:9" ht="28.5" customHeight="1">
      <c r="A1177" s="13" t="s">
        <v>661</v>
      </c>
      <c r="B1177" s="14" t="s">
        <v>590</v>
      </c>
      <c r="C1177" s="14" t="s">
        <v>565</v>
      </c>
      <c r="D1177" s="14" t="s">
        <v>46</v>
      </c>
      <c r="E1177" s="14" t="s">
        <v>463</v>
      </c>
      <c r="F1177" s="121">
        <f>F1178</f>
        <v>5096123</v>
      </c>
      <c r="G1177" s="121">
        <f t="shared" si="65"/>
        <v>18873126</v>
      </c>
      <c r="H1177" s="121">
        <f t="shared" si="64"/>
        <v>370.34282728262247</v>
      </c>
      <c r="I1177" s="126">
        <f>I1178</f>
        <v>23969249</v>
      </c>
    </row>
    <row r="1178" spans="1:9" ht="45">
      <c r="A1178" s="13" t="s">
        <v>464</v>
      </c>
      <c r="B1178" s="14" t="s">
        <v>590</v>
      </c>
      <c r="C1178" s="14" t="s">
        <v>565</v>
      </c>
      <c r="D1178" s="14" t="s">
        <v>46</v>
      </c>
      <c r="E1178" s="14" t="s">
        <v>465</v>
      </c>
      <c r="F1178" s="121">
        <f>F1179</f>
        <v>5096123</v>
      </c>
      <c r="G1178" s="121">
        <f t="shared" si="65"/>
        <v>18873126</v>
      </c>
      <c r="H1178" s="121">
        <f t="shared" si="64"/>
        <v>370.34282728262247</v>
      </c>
      <c r="I1178" s="126">
        <f>I1179+I1180</f>
        <v>23969249</v>
      </c>
    </row>
    <row r="1179" spans="1:9" ht="46.5" customHeight="1">
      <c r="A1179" s="13" t="s">
        <v>591</v>
      </c>
      <c r="B1179" s="14" t="s">
        <v>590</v>
      </c>
      <c r="C1179" s="14" t="s">
        <v>565</v>
      </c>
      <c r="D1179" s="14" t="s">
        <v>46</v>
      </c>
      <c r="E1179" s="14" t="s">
        <v>592</v>
      </c>
      <c r="F1179" s="121">
        <v>5096123</v>
      </c>
      <c r="G1179" s="121">
        <f t="shared" si="65"/>
        <v>17516000</v>
      </c>
      <c r="H1179" s="121">
        <f t="shared" si="64"/>
        <v>343.71226911124398</v>
      </c>
      <c r="I1179" s="126">
        <v>22612123</v>
      </c>
    </row>
    <row r="1180" spans="1:9" ht="45">
      <c r="A1180" s="13" t="s">
        <v>662</v>
      </c>
      <c r="B1180" s="14" t="s">
        <v>590</v>
      </c>
      <c r="C1180" s="14" t="s">
        <v>565</v>
      </c>
      <c r="D1180" s="14" t="s">
        <v>46</v>
      </c>
      <c r="E1180" s="14" t="s">
        <v>468</v>
      </c>
      <c r="F1180" s="121"/>
      <c r="G1180" s="121">
        <f t="shared" si="65"/>
        <v>1357126</v>
      </c>
      <c r="H1180" s="121">
        <v>0</v>
      </c>
      <c r="I1180" s="126">
        <v>1357126</v>
      </c>
    </row>
    <row r="1181" spans="1:9" ht="150">
      <c r="A1181" s="84" t="s">
        <v>317</v>
      </c>
      <c r="B1181" s="14" t="s">
        <v>590</v>
      </c>
      <c r="C1181" s="14" t="s">
        <v>565</v>
      </c>
      <c r="D1181" s="14" t="s">
        <v>318</v>
      </c>
      <c r="E1181" s="14"/>
      <c r="F1181" s="121"/>
      <c r="G1181" s="121">
        <f t="shared" si="65"/>
        <v>128347555</v>
      </c>
      <c r="H1181" s="121">
        <v>0</v>
      </c>
      <c r="I1181" s="126">
        <f>I1182</f>
        <v>128347555</v>
      </c>
    </row>
    <row r="1182" spans="1:9" ht="28.5" customHeight="1">
      <c r="A1182" s="13" t="s">
        <v>661</v>
      </c>
      <c r="B1182" s="14" t="s">
        <v>590</v>
      </c>
      <c r="C1182" s="14" t="s">
        <v>565</v>
      </c>
      <c r="D1182" s="14" t="s">
        <v>318</v>
      </c>
      <c r="E1182" s="14" t="s">
        <v>463</v>
      </c>
      <c r="F1182" s="121"/>
      <c r="G1182" s="121">
        <f t="shared" si="65"/>
        <v>128347555</v>
      </c>
      <c r="H1182" s="121">
        <v>0</v>
      </c>
      <c r="I1182" s="126">
        <f>I1183</f>
        <v>128347555</v>
      </c>
    </row>
    <row r="1183" spans="1:9" ht="45">
      <c r="A1183" s="13" t="s">
        <v>464</v>
      </c>
      <c r="B1183" s="14" t="s">
        <v>590</v>
      </c>
      <c r="C1183" s="14" t="s">
        <v>565</v>
      </c>
      <c r="D1183" s="14" t="s">
        <v>318</v>
      </c>
      <c r="E1183" s="14" t="s">
        <v>465</v>
      </c>
      <c r="F1183" s="121"/>
      <c r="G1183" s="121">
        <f t="shared" si="65"/>
        <v>128347555</v>
      </c>
      <c r="H1183" s="121">
        <v>0</v>
      </c>
      <c r="I1183" s="126">
        <f>I1184</f>
        <v>128347555</v>
      </c>
    </row>
    <row r="1184" spans="1:9" ht="48" customHeight="1">
      <c r="A1184" s="13" t="s">
        <v>591</v>
      </c>
      <c r="B1184" s="14" t="s">
        <v>590</v>
      </c>
      <c r="C1184" s="14" t="s">
        <v>565</v>
      </c>
      <c r="D1184" s="14" t="s">
        <v>318</v>
      </c>
      <c r="E1184" s="14" t="s">
        <v>592</v>
      </c>
      <c r="F1184" s="121"/>
      <c r="G1184" s="121">
        <f t="shared" si="65"/>
        <v>128347555</v>
      </c>
      <c r="H1184" s="121">
        <v>0</v>
      </c>
      <c r="I1184" s="126">
        <v>128347555</v>
      </c>
    </row>
    <row r="1185" spans="1:9" ht="45">
      <c r="A1185" s="13" t="s">
        <v>768</v>
      </c>
      <c r="B1185" s="14" t="s">
        <v>590</v>
      </c>
      <c r="C1185" s="14" t="s">
        <v>565</v>
      </c>
      <c r="D1185" s="14" t="s">
        <v>769</v>
      </c>
      <c r="E1185" s="14" t="s">
        <v>451</v>
      </c>
      <c r="F1185" s="121">
        <f>F1186</f>
        <v>588000</v>
      </c>
      <c r="G1185" s="121">
        <f t="shared" si="65"/>
        <v>0</v>
      </c>
      <c r="H1185" s="121">
        <f>G1185/F1185*100</f>
        <v>0</v>
      </c>
      <c r="I1185" s="126">
        <f>I1186</f>
        <v>588000</v>
      </c>
    </row>
    <row r="1186" spans="1:9" ht="45.75" customHeight="1">
      <c r="A1186" s="13" t="s">
        <v>770</v>
      </c>
      <c r="B1186" s="14" t="s">
        <v>590</v>
      </c>
      <c r="C1186" s="14" t="s">
        <v>565</v>
      </c>
      <c r="D1186" s="14" t="s">
        <v>771</v>
      </c>
      <c r="E1186" s="14" t="s">
        <v>451</v>
      </c>
      <c r="F1186" s="121">
        <f>F1187</f>
        <v>588000</v>
      </c>
      <c r="G1186" s="121">
        <f t="shared" si="65"/>
        <v>0</v>
      </c>
      <c r="H1186" s="121">
        <f>G1186/F1186*100</f>
        <v>0</v>
      </c>
      <c r="I1186" s="126">
        <f>I1187</f>
        <v>588000</v>
      </c>
    </row>
    <row r="1187" spans="1:9" ht="30" customHeight="1">
      <c r="A1187" s="13" t="s">
        <v>661</v>
      </c>
      <c r="B1187" s="14" t="s">
        <v>590</v>
      </c>
      <c r="C1187" s="14" t="s">
        <v>565</v>
      </c>
      <c r="D1187" s="14" t="s">
        <v>771</v>
      </c>
      <c r="E1187" s="14" t="s">
        <v>463</v>
      </c>
      <c r="F1187" s="121">
        <f>F1188</f>
        <v>588000</v>
      </c>
      <c r="G1187" s="121">
        <f t="shared" si="65"/>
        <v>0</v>
      </c>
      <c r="H1187" s="121">
        <f>G1187/F1187*100</f>
        <v>0</v>
      </c>
      <c r="I1187" s="126">
        <f>I1188</f>
        <v>588000</v>
      </c>
    </row>
    <row r="1188" spans="1:9" ht="45">
      <c r="A1188" s="13" t="s">
        <v>464</v>
      </c>
      <c r="B1188" s="14" t="s">
        <v>590</v>
      </c>
      <c r="C1188" s="14" t="s">
        <v>565</v>
      </c>
      <c r="D1188" s="14" t="s">
        <v>771</v>
      </c>
      <c r="E1188" s="14" t="s">
        <v>465</v>
      </c>
      <c r="F1188" s="121">
        <f>F1189</f>
        <v>588000</v>
      </c>
      <c r="G1188" s="121">
        <f t="shared" si="65"/>
        <v>0</v>
      </c>
      <c r="H1188" s="121">
        <f>G1188/F1188*100</f>
        <v>0</v>
      </c>
      <c r="I1188" s="126">
        <f>I1189</f>
        <v>588000</v>
      </c>
    </row>
    <row r="1189" spans="1:9" ht="45.75" customHeight="1">
      <c r="A1189" s="13" t="s">
        <v>591</v>
      </c>
      <c r="B1189" s="14" t="s">
        <v>590</v>
      </c>
      <c r="C1189" s="14" t="s">
        <v>565</v>
      </c>
      <c r="D1189" s="14" t="s">
        <v>771</v>
      </c>
      <c r="E1189" s="14" t="s">
        <v>592</v>
      </c>
      <c r="F1189" s="121">
        <v>588000</v>
      </c>
      <c r="G1189" s="121">
        <f t="shared" si="65"/>
        <v>0</v>
      </c>
      <c r="H1189" s="121">
        <f>G1189/F1189*100</f>
        <v>0</v>
      </c>
      <c r="I1189" s="126">
        <v>588000</v>
      </c>
    </row>
    <row r="1190" spans="1:9" ht="45" customHeight="1">
      <c r="A1190" s="13" t="s">
        <v>132</v>
      </c>
      <c r="B1190" s="14" t="s">
        <v>590</v>
      </c>
      <c r="C1190" s="14" t="s">
        <v>565</v>
      </c>
      <c r="D1190" s="14" t="s">
        <v>133</v>
      </c>
      <c r="E1190" s="14"/>
      <c r="F1190" s="127">
        <f>F1191</f>
        <v>13658810</v>
      </c>
      <c r="G1190" s="121">
        <f t="shared" si="65"/>
        <v>0</v>
      </c>
      <c r="H1190" s="121"/>
      <c r="I1190" s="126">
        <f>I1191</f>
        <v>13658810</v>
      </c>
    </row>
    <row r="1191" spans="1:9" ht="117.75" customHeight="1">
      <c r="A1191" s="13" t="s">
        <v>42</v>
      </c>
      <c r="B1191" s="14" t="s">
        <v>590</v>
      </c>
      <c r="C1191" s="14" t="s">
        <v>565</v>
      </c>
      <c r="D1191" s="14" t="s">
        <v>43</v>
      </c>
      <c r="E1191" s="14"/>
      <c r="F1191" s="121">
        <f>F1192</f>
        <v>13658810</v>
      </c>
      <c r="G1191" s="121">
        <f t="shared" si="65"/>
        <v>0</v>
      </c>
      <c r="H1191" s="121"/>
      <c r="I1191" s="126">
        <f>I1192</f>
        <v>13658810</v>
      </c>
    </row>
    <row r="1192" spans="1:9" ht="28.5" customHeight="1">
      <c r="A1192" s="13" t="s">
        <v>661</v>
      </c>
      <c r="B1192" s="14" t="s">
        <v>590</v>
      </c>
      <c r="C1192" s="14" t="s">
        <v>565</v>
      </c>
      <c r="D1192" s="14" t="s">
        <v>43</v>
      </c>
      <c r="E1192" s="14" t="s">
        <v>463</v>
      </c>
      <c r="F1192" s="121">
        <f>F1193</f>
        <v>13658810</v>
      </c>
      <c r="G1192" s="121">
        <f t="shared" si="65"/>
        <v>0</v>
      </c>
      <c r="H1192" s="121"/>
      <c r="I1192" s="126">
        <f>I1193</f>
        <v>13658810</v>
      </c>
    </row>
    <row r="1193" spans="1:9" ht="45">
      <c r="A1193" s="13" t="s">
        <v>464</v>
      </c>
      <c r="B1193" s="14" t="s">
        <v>590</v>
      </c>
      <c r="C1193" s="14" t="s">
        <v>565</v>
      </c>
      <c r="D1193" s="14" t="s">
        <v>43</v>
      </c>
      <c r="E1193" s="14" t="s">
        <v>465</v>
      </c>
      <c r="F1193" s="121">
        <f>F1194</f>
        <v>13658810</v>
      </c>
      <c r="G1193" s="121">
        <f t="shared" si="65"/>
        <v>0</v>
      </c>
      <c r="H1193" s="121"/>
      <c r="I1193" s="126">
        <f>I1194</f>
        <v>13658810</v>
      </c>
    </row>
    <row r="1194" spans="1:9" ht="44.25" customHeight="1">
      <c r="A1194" s="13" t="s">
        <v>591</v>
      </c>
      <c r="B1194" s="14" t="s">
        <v>590</v>
      </c>
      <c r="C1194" s="14" t="s">
        <v>565</v>
      </c>
      <c r="D1194" s="14" t="s">
        <v>43</v>
      </c>
      <c r="E1194" s="14" t="s">
        <v>468</v>
      </c>
      <c r="F1194" s="121">
        <v>13658810</v>
      </c>
      <c r="G1194" s="121">
        <f t="shared" si="65"/>
        <v>0</v>
      </c>
      <c r="H1194" s="121"/>
      <c r="I1194" s="126">
        <v>13658810</v>
      </c>
    </row>
    <row r="1195" spans="1:9">
      <c r="A1195" s="13" t="s">
        <v>570</v>
      </c>
      <c r="B1195" s="14" t="s">
        <v>590</v>
      </c>
      <c r="C1195" s="14" t="s">
        <v>571</v>
      </c>
      <c r="D1195" s="14" t="s">
        <v>451</v>
      </c>
      <c r="E1195" s="14" t="s">
        <v>451</v>
      </c>
      <c r="F1195" s="121">
        <f>F1196</f>
        <v>62000</v>
      </c>
      <c r="G1195" s="121">
        <f t="shared" si="65"/>
        <v>0</v>
      </c>
      <c r="H1195" s="121">
        <f t="shared" ref="H1195:H1216" si="66">G1195/F1195*100</f>
        <v>0</v>
      </c>
      <c r="I1195" s="126">
        <f>I1196</f>
        <v>62000</v>
      </c>
    </row>
    <row r="1196" spans="1:9" ht="45">
      <c r="A1196" s="13" t="s">
        <v>768</v>
      </c>
      <c r="B1196" s="14" t="s">
        <v>590</v>
      </c>
      <c r="C1196" s="14" t="s">
        <v>571</v>
      </c>
      <c r="D1196" s="14" t="s">
        <v>769</v>
      </c>
      <c r="E1196" s="14" t="s">
        <v>451</v>
      </c>
      <c r="F1196" s="121">
        <f>F1197</f>
        <v>62000</v>
      </c>
      <c r="G1196" s="121">
        <f t="shared" si="65"/>
        <v>0</v>
      </c>
      <c r="H1196" s="121">
        <f t="shared" si="66"/>
        <v>0</v>
      </c>
      <c r="I1196" s="126">
        <f>I1197</f>
        <v>62000</v>
      </c>
    </row>
    <row r="1197" spans="1:9" ht="45" customHeight="1">
      <c r="A1197" s="13" t="s">
        <v>770</v>
      </c>
      <c r="B1197" s="14" t="s">
        <v>590</v>
      </c>
      <c r="C1197" s="14" t="s">
        <v>571</v>
      </c>
      <c r="D1197" s="14" t="s">
        <v>771</v>
      </c>
      <c r="E1197" s="14" t="s">
        <v>451</v>
      </c>
      <c r="F1197" s="121">
        <f>F1198</f>
        <v>62000</v>
      </c>
      <c r="G1197" s="121">
        <f t="shared" si="65"/>
        <v>0</v>
      </c>
      <c r="H1197" s="121">
        <f t="shared" si="66"/>
        <v>0</v>
      </c>
      <c r="I1197" s="126">
        <f>I1198</f>
        <v>62000</v>
      </c>
    </row>
    <row r="1198" spans="1:9" ht="29.25" customHeight="1">
      <c r="A1198" s="13" t="s">
        <v>661</v>
      </c>
      <c r="B1198" s="14" t="s">
        <v>590</v>
      </c>
      <c r="C1198" s="14" t="s">
        <v>571</v>
      </c>
      <c r="D1198" s="14" t="s">
        <v>771</v>
      </c>
      <c r="E1198" s="14" t="s">
        <v>463</v>
      </c>
      <c r="F1198" s="121">
        <f>F1199</f>
        <v>62000</v>
      </c>
      <c r="G1198" s="121">
        <f t="shared" si="65"/>
        <v>0</v>
      </c>
      <c r="H1198" s="121">
        <f t="shared" si="66"/>
        <v>0</v>
      </c>
      <c r="I1198" s="126">
        <f>I1199</f>
        <v>62000</v>
      </c>
    </row>
    <row r="1199" spans="1:9" ht="45">
      <c r="A1199" s="13" t="s">
        <v>464</v>
      </c>
      <c r="B1199" s="14" t="s">
        <v>590</v>
      </c>
      <c r="C1199" s="14" t="s">
        <v>571</v>
      </c>
      <c r="D1199" s="14" t="s">
        <v>771</v>
      </c>
      <c r="E1199" s="14" t="s">
        <v>465</v>
      </c>
      <c r="F1199" s="121">
        <f>F1200</f>
        <v>62000</v>
      </c>
      <c r="G1199" s="121">
        <f t="shared" si="65"/>
        <v>0</v>
      </c>
      <c r="H1199" s="121">
        <f t="shared" si="66"/>
        <v>0</v>
      </c>
      <c r="I1199" s="126">
        <f>I1200</f>
        <v>62000</v>
      </c>
    </row>
    <row r="1200" spans="1:9" ht="44.25" customHeight="1">
      <c r="A1200" s="13" t="s">
        <v>591</v>
      </c>
      <c r="B1200" s="14" t="s">
        <v>590</v>
      </c>
      <c r="C1200" s="14" t="s">
        <v>571</v>
      </c>
      <c r="D1200" s="14" t="s">
        <v>771</v>
      </c>
      <c r="E1200" s="14" t="s">
        <v>592</v>
      </c>
      <c r="F1200" s="121">
        <v>62000</v>
      </c>
      <c r="G1200" s="121">
        <f t="shared" si="65"/>
        <v>0</v>
      </c>
      <c r="H1200" s="121">
        <f t="shared" si="66"/>
        <v>0</v>
      </c>
      <c r="I1200" s="126">
        <v>62000</v>
      </c>
    </row>
    <row r="1201" spans="1:9">
      <c r="A1201" s="13" t="s">
        <v>164</v>
      </c>
      <c r="B1201" s="14" t="s">
        <v>590</v>
      </c>
      <c r="C1201" s="14" t="s">
        <v>165</v>
      </c>
      <c r="D1201" s="14"/>
      <c r="E1201" s="14"/>
      <c r="F1201" s="127">
        <f>F1202</f>
        <v>72185598</v>
      </c>
      <c r="G1201" s="121">
        <f t="shared" si="65"/>
        <v>24853283</v>
      </c>
      <c r="H1201" s="121">
        <f t="shared" si="66"/>
        <v>34.429697458487496</v>
      </c>
      <c r="I1201" s="126">
        <f>I1202</f>
        <v>97038881</v>
      </c>
    </row>
    <row r="1202" spans="1:9" ht="30">
      <c r="A1202" s="13" t="s">
        <v>40</v>
      </c>
      <c r="B1202" s="14" t="s">
        <v>590</v>
      </c>
      <c r="C1202" s="14" t="s">
        <v>41</v>
      </c>
      <c r="D1202" s="14"/>
      <c r="E1202" s="14"/>
      <c r="F1202" s="121">
        <f>F1208</f>
        <v>72185598</v>
      </c>
      <c r="G1202" s="121">
        <f t="shared" si="65"/>
        <v>24853283</v>
      </c>
      <c r="H1202" s="121">
        <f t="shared" si="66"/>
        <v>34.429697458487496</v>
      </c>
      <c r="I1202" s="126">
        <f>I1208+I1203</f>
        <v>97038881</v>
      </c>
    </row>
    <row r="1203" spans="1:9" ht="45">
      <c r="A1203" s="13" t="s">
        <v>768</v>
      </c>
      <c r="B1203" s="14" t="s">
        <v>590</v>
      </c>
      <c r="C1203" s="14" t="s">
        <v>41</v>
      </c>
      <c r="D1203" s="14" t="s">
        <v>769</v>
      </c>
      <c r="E1203" s="14"/>
      <c r="F1203" s="121"/>
      <c r="G1203" s="121">
        <f t="shared" si="65"/>
        <v>884323</v>
      </c>
      <c r="H1203" s="121"/>
      <c r="I1203" s="126">
        <f>I1204</f>
        <v>884323</v>
      </c>
    </row>
    <row r="1204" spans="1:9" ht="44.25" customHeight="1">
      <c r="A1204" s="13" t="s">
        <v>770</v>
      </c>
      <c r="B1204" s="14" t="s">
        <v>590</v>
      </c>
      <c r="C1204" s="14" t="s">
        <v>41</v>
      </c>
      <c r="D1204" s="14" t="s">
        <v>771</v>
      </c>
      <c r="E1204" s="14"/>
      <c r="F1204" s="121"/>
      <c r="G1204" s="121">
        <f t="shared" si="65"/>
        <v>884323</v>
      </c>
      <c r="H1204" s="121"/>
      <c r="I1204" s="126">
        <f>I1205</f>
        <v>884323</v>
      </c>
    </row>
    <row r="1205" spans="1:9" ht="33" customHeight="1">
      <c r="A1205" s="13" t="s">
        <v>661</v>
      </c>
      <c r="B1205" s="14" t="s">
        <v>590</v>
      </c>
      <c r="C1205" s="14" t="s">
        <v>41</v>
      </c>
      <c r="D1205" s="14" t="s">
        <v>771</v>
      </c>
      <c r="E1205" s="14" t="s">
        <v>463</v>
      </c>
      <c r="F1205" s="121"/>
      <c r="G1205" s="121">
        <f t="shared" si="65"/>
        <v>884323</v>
      </c>
      <c r="H1205" s="121"/>
      <c r="I1205" s="126">
        <f>I1206</f>
        <v>884323</v>
      </c>
    </row>
    <row r="1206" spans="1:9" ht="45">
      <c r="A1206" s="13" t="s">
        <v>464</v>
      </c>
      <c r="B1206" s="14" t="s">
        <v>590</v>
      </c>
      <c r="C1206" s="14" t="s">
        <v>41</v>
      </c>
      <c r="D1206" s="14" t="s">
        <v>771</v>
      </c>
      <c r="E1206" s="14" t="s">
        <v>465</v>
      </c>
      <c r="F1206" s="121"/>
      <c r="G1206" s="121">
        <f t="shared" si="65"/>
        <v>884323</v>
      </c>
      <c r="H1206" s="121"/>
      <c r="I1206" s="126">
        <f>I1207</f>
        <v>884323</v>
      </c>
    </row>
    <row r="1207" spans="1:9" ht="44.25" customHeight="1">
      <c r="A1207" s="13" t="s">
        <v>591</v>
      </c>
      <c r="B1207" s="14" t="s">
        <v>590</v>
      </c>
      <c r="C1207" s="14" t="s">
        <v>41</v>
      </c>
      <c r="D1207" s="14" t="s">
        <v>771</v>
      </c>
      <c r="E1207" s="14" t="s">
        <v>592</v>
      </c>
      <c r="F1207" s="121"/>
      <c r="G1207" s="121">
        <f t="shared" si="65"/>
        <v>884323</v>
      </c>
      <c r="H1207" s="121"/>
      <c r="I1207" s="126">
        <v>884323</v>
      </c>
    </row>
    <row r="1208" spans="1:9" ht="43.5" customHeight="1">
      <c r="A1208" s="13" t="s">
        <v>132</v>
      </c>
      <c r="B1208" s="14" t="s">
        <v>590</v>
      </c>
      <c r="C1208" s="14" t="s">
        <v>41</v>
      </c>
      <c r="D1208" s="14" t="s">
        <v>133</v>
      </c>
      <c r="E1208" s="14"/>
      <c r="F1208" s="121">
        <f>F1209</f>
        <v>72185598</v>
      </c>
      <c r="G1208" s="121">
        <f t="shared" si="65"/>
        <v>23968960</v>
      </c>
      <c r="H1208" s="121">
        <f t="shared" si="66"/>
        <v>33.204628989843656</v>
      </c>
      <c r="I1208" s="126">
        <f>I1209+I1217</f>
        <v>96154558</v>
      </c>
    </row>
    <row r="1209" spans="1:9" ht="120.75" customHeight="1">
      <c r="A1209" s="13" t="s">
        <v>42</v>
      </c>
      <c r="B1209" s="14" t="s">
        <v>590</v>
      </c>
      <c r="C1209" s="14" t="s">
        <v>41</v>
      </c>
      <c r="D1209" s="14" t="s">
        <v>43</v>
      </c>
      <c r="E1209" s="14"/>
      <c r="F1209" s="121">
        <f>F1210+F1214</f>
        <v>72185598</v>
      </c>
      <c r="G1209" s="121">
        <f t="shared" si="65"/>
        <v>274000</v>
      </c>
      <c r="H1209" s="121">
        <f t="shared" si="66"/>
        <v>0.3795771006842667</v>
      </c>
      <c r="I1209" s="126">
        <f>I1210+I1214</f>
        <v>72459598</v>
      </c>
    </row>
    <row r="1210" spans="1:9" ht="32.25" customHeight="1">
      <c r="A1210" s="13" t="s">
        <v>661</v>
      </c>
      <c r="B1210" s="14" t="s">
        <v>590</v>
      </c>
      <c r="C1210" s="14" t="s">
        <v>41</v>
      </c>
      <c r="D1210" s="14" t="s">
        <v>43</v>
      </c>
      <c r="E1210" s="14" t="s">
        <v>463</v>
      </c>
      <c r="F1210" s="121">
        <f>F1211</f>
        <v>60135269</v>
      </c>
      <c r="G1210" s="121">
        <f t="shared" si="65"/>
        <v>274000</v>
      </c>
      <c r="H1210" s="121">
        <f t="shared" si="66"/>
        <v>0.45563943515410227</v>
      </c>
      <c r="I1210" s="126">
        <f>I1211</f>
        <v>60409269</v>
      </c>
    </row>
    <row r="1211" spans="1:9" ht="45">
      <c r="A1211" s="13" t="s">
        <v>464</v>
      </c>
      <c r="B1211" s="14" t="s">
        <v>590</v>
      </c>
      <c r="C1211" s="14" t="s">
        <v>41</v>
      </c>
      <c r="D1211" s="14" t="s">
        <v>43</v>
      </c>
      <c r="E1211" s="14" t="s">
        <v>465</v>
      </c>
      <c r="F1211" s="121">
        <f>F1212</f>
        <v>60135269</v>
      </c>
      <c r="G1211" s="121">
        <f t="shared" si="65"/>
        <v>274000</v>
      </c>
      <c r="H1211" s="121">
        <f t="shared" si="66"/>
        <v>0.45563943515410227</v>
      </c>
      <c r="I1211" s="126">
        <f>I1212+I1213</f>
        <v>60409269</v>
      </c>
    </row>
    <row r="1212" spans="1:9" ht="46.5" customHeight="1">
      <c r="A1212" s="13" t="s">
        <v>591</v>
      </c>
      <c r="B1212" s="14" t="s">
        <v>590</v>
      </c>
      <c r="C1212" s="14" t="s">
        <v>41</v>
      </c>
      <c r="D1212" s="14" t="s">
        <v>43</v>
      </c>
      <c r="E1212" s="14" t="s">
        <v>592</v>
      </c>
      <c r="F1212" s="121">
        <v>60135269</v>
      </c>
      <c r="G1212" s="121">
        <f t="shared" si="65"/>
        <v>0</v>
      </c>
      <c r="H1212" s="121">
        <f t="shared" si="66"/>
        <v>0</v>
      </c>
      <c r="I1212" s="126">
        <v>60135269</v>
      </c>
    </row>
    <row r="1213" spans="1:9" ht="45">
      <c r="A1213" s="13" t="s">
        <v>662</v>
      </c>
      <c r="B1213" s="14" t="s">
        <v>590</v>
      </c>
      <c r="C1213" s="14" t="s">
        <v>41</v>
      </c>
      <c r="D1213" s="14" t="s">
        <v>43</v>
      </c>
      <c r="E1213" s="14" t="s">
        <v>468</v>
      </c>
      <c r="F1213" s="121"/>
      <c r="G1213" s="121">
        <f t="shared" si="65"/>
        <v>274000</v>
      </c>
      <c r="H1213" s="121">
        <v>0</v>
      </c>
      <c r="I1213" s="126">
        <v>274000</v>
      </c>
    </row>
    <row r="1214" spans="1:9" ht="60">
      <c r="A1214" s="13" t="s">
        <v>65</v>
      </c>
      <c r="B1214" s="14" t="s">
        <v>590</v>
      </c>
      <c r="C1214" s="14" t="s">
        <v>41</v>
      </c>
      <c r="D1214" s="14" t="s">
        <v>43</v>
      </c>
      <c r="E1214" s="14" t="s">
        <v>544</v>
      </c>
      <c r="F1214" s="121">
        <f>F1215</f>
        <v>12050329</v>
      </c>
      <c r="G1214" s="121">
        <f t="shared" si="65"/>
        <v>0</v>
      </c>
      <c r="H1214" s="121">
        <f t="shared" si="66"/>
        <v>0</v>
      </c>
      <c r="I1214" s="126">
        <f>I1215</f>
        <v>12050329</v>
      </c>
    </row>
    <row r="1215" spans="1:9">
      <c r="A1215" s="13" t="s">
        <v>543</v>
      </c>
      <c r="B1215" s="14" t="s">
        <v>590</v>
      </c>
      <c r="C1215" s="14" t="s">
        <v>41</v>
      </c>
      <c r="D1215" s="14" t="s">
        <v>43</v>
      </c>
      <c r="E1215" s="14" t="s">
        <v>595</v>
      </c>
      <c r="F1215" s="121">
        <f>F1216</f>
        <v>12050329</v>
      </c>
      <c r="G1215" s="121">
        <f t="shared" si="65"/>
        <v>0</v>
      </c>
      <c r="H1215" s="121">
        <f t="shared" si="66"/>
        <v>0</v>
      </c>
      <c r="I1215" s="126">
        <f>I1216</f>
        <v>12050329</v>
      </c>
    </row>
    <row r="1216" spans="1:9" ht="60">
      <c r="A1216" s="13" t="s">
        <v>44</v>
      </c>
      <c r="B1216" s="14" t="s">
        <v>590</v>
      </c>
      <c r="C1216" s="14" t="s">
        <v>41</v>
      </c>
      <c r="D1216" s="14" t="s">
        <v>43</v>
      </c>
      <c r="E1216" s="14" t="s">
        <v>777</v>
      </c>
      <c r="F1216" s="121">
        <v>12050329</v>
      </c>
      <c r="G1216" s="121">
        <f t="shared" si="65"/>
        <v>0</v>
      </c>
      <c r="H1216" s="121">
        <f t="shared" si="66"/>
        <v>0</v>
      </c>
      <c r="I1216" s="126">
        <v>12050329</v>
      </c>
    </row>
    <row r="1217" spans="1:9" ht="105">
      <c r="A1217" s="13" t="s">
        <v>829</v>
      </c>
      <c r="B1217" s="14" t="s">
        <v>590</v>
      </c>
      <c r="C1217" s="14" t="s">
        <v>41</v>
      </c>
      <c r="D1217" s="14" t="s">
        <v>316</v>
      </c>
      <c r="E1217" s="14"/>
      <c r="F1217" s="121"/>
      <c r="G1217" s="121">
        <f t="shared" si="65"/>
        <v>23694960</v>
      </c>
      <c r="H1217" s="121">
        <v>0</v>
      </c>
      <c r="I1217" s="126">
        <f>I1218+I1221</f>
        <v>23694960</v>
      </c>
    </row>
    <row r="1218" spans="1:9" ht="30.75" customHeight="1">
      <c r="A1218" s="13" t="s">
        <v>661</v>
      </c>
      <c r="B1218" s="14" t="s">
        <v>590</v>
      </c>
      <c r="C1218" s="14" t="s">
        <v>41</v>
      </c>
      <c r="D1218" s="14" t="s">
        <v>316</v>
      </c>
      <c r="E1218" s="14" t="s">
        <v>463</v>
      </c>
      <c r="F1218" s="121"/>
      <c r="G1218" s="121">
        <f t="shared" si="65"/>
        <v>23566489</v>
      </c>
      <c r="H1218" s="121">
        <v>0</v>
      </c>
      <c r="I1218" s="126">
        <f>I1219</f>
        <v>23566489</v>
      </c>
    </row>
    <row r="1219" spans="1:9" ht="45">
      <c r="A1219" s="13" t="s">
        <v>464</v>
      </c>
      <c r="B1219" s="14" t="s">
        <v>590</v>
      </c>
      <c r="C1219" s="14" t="s">
        <v>41</v>
      </c>
      <c r="D1219" s="14" t="s">
        <v>316</v>
      </c>
      <c r="E1219" s="14" t="s">
        <v>465</v>
      </c>
      <c r="F1219" s="121"/>
      <c r="G1219" s="121">
        <f t="shared" si="65"/>
        <v>23566489</v>
      </c>
      <c r="H1219" s="121">
        <v>0</v>
      </c>
      <c r="I1219" s="126">
        <f>I1220</f>
        <v>23566489</v>
      </c>
    </row>
    <row r="1220" spans="1:9" ht="45">
      <c r="A1220" s="13" t="s">
        <v>662</v>
      </c>
      <c r="B1220" s="14" t="s">
        <v>590</v>
      </c>
      <c r="C1220" s="14" t="s">
        <v>41</v>
      </c>
      <c r="D1220" s="14" t="s">
        <v>316</v>
      </c>
      <c r="E1220" s="14" t="s">
        <v>468</v>
      </c>
      <c r="F1220" s="121"/>
      <c r="G1220" s="121">
        <f t="shared" si="65"/>
        <v>23566489</v>
      </c>
      <c r="H1220" s="121">
        <v>0</v>
      </c>
      <c r="I1220" s="126">
        <v>23566489</v>
      </c>
    </row>
    <row r="1221" spans="1:9" ht="60">
      <c r="A1221" s="13" t="s">
        <v>65</v>
      </c>
      <c r="B1221" s="14" t="s">
        <v>590</v>
      </c>
      <c r="C1221" s="14" t="s">
        <v>41</v>
      </c>
      <c r="D1221" s="14" t="s">
        <v>316</v>
      </c>
      <c r="E1221" s="14" t="s">
        <v>544</v>
      </c>
      <c r="F1221" s="121"/>
      <c r="G1221" s="121">
        <f t="shared" si="65"/>
        <v>128471</v>
      </c>
      <c r="H1221" s="121">
        <v>0</v>
      </c>
      <c r="I1221" s="126">
        <f>I1222</f>
        <v>128471</v>
      </c>
    </row>
    <row r="1222" spans="1:9">
      <c r="A1222" s="13" t="s">
        <v>543</v>
      </c>
      <c r="B1222" s="14" t="s">
        <v>590</v>
      </c>
      <c r="C1222" s="14" t="s">
        <v>41</v>
      </c>
      <c r="D1222" s="14" t="s">
        <v>316</v>
      </c>
      <c r="E1222" s="14" t="s">
        <v>595</v>
      </c>
      <c r="F1222" s="121"/>
      <c r="G1222" s="121">
        <f t="shared" si="65"/>
        <v>128471</v>
      </c>
      <c r="H1222" s="121">
        <v>0</v>
      </c>
      <c r="I1222" s="126">
        <f>I1223</f>
        <v>128471</v>
      </c>
    </row>
    <row r="1223" spans="1:9" ht="60">
      <c r="A1223" s="13" t="s">
        <v>315</v>
      </c>
      <c r="B1223" s="14" t="s">
        <v>590</v>
      </c>
      <c r="C1223" s="14" t="s">
        <v>41</v>
      </c>
      <c r="D1223" s="14" t="s">
        <v>316</v>
      </c>
      <c r="E1223" s="14" t="s">
        <v>777</v>
      </c>
      <c r="F1223" s="121"/>
      <c r="G1223" s="121">
        <f t="shared" si="65"/>
        <v>128471</v>
      </c>
      <c r="H1223" s="121">
        <v>0</v>
      </c>
      <c r="I1223" s="126">
        <v>128471</v>
      </c>
    </row>
    <row r="1224" spans="1:9">
      <c r="A1224" s="13" t="s">
        <v>628</v>
      </c>
      <c r="B1224" s="14" t="s">
        <v>590</v>
      </c>
      <c r="C1224" s="14" t="s">
        <v>581</v>
      </c>
      <c r="D1224" s="14" t="s">
        <v>451</v>
      </c>
      <c r="E1224" s="14" t="s">
        <v>451</v>
      </c>
      <c r="F1224" s="121">
        <f>F1225</f>
        <v>445127797</v>
      </c>
      <c r="G1224" s="121">
        <f t="shared" si="65"/>
        <v>89540805</v>
      </c>
      <c r="H1224" s="121">
        <f t="shared" ref="H1224:H1287" si="67">G1224/F1224*100</f>
        <v>20.115752285854214</v>
      </c>
      <c r="I1224" s="126">
        <f>I1225</f>
        <v>534668602</v>
      </c>
    </row>
    <row r="1225" spans="1:9">
      <c r="A1225" s="13" t="s">
        <v>584</v>
      </c>
      <c r="B1225" s="14" t="s">
        <v>590</v>
      </c>
      <c r="C1225" s="14" t="s">
        <v>585</v>
      </c>
      <c r="D1225" s="14" t="s">
        <v>451</v>
      </c>
      <c r="E1225" s="14" t="s">
        <v>451</v>
      </c>
      <c r="F1225" s="121">
        <f>F1226+F1239</f>
        <v>445127797</v>
      </c>
      <c r="G1225" s="121">
        <f t="shared" si="65"/>
        <v>89540805</v>
      </c>
      <c r="H1225" s="121">
        <f t="shared" si="67"/>
        <v>20.115752285854214</v>
      </c>
      <c r="I1225" s="126">
        <f>I1226+I1239</f>
        <v>534668602</v>
      </c>
    </row>
    <row r="1226" spans="1:9" ht="42.75" customHeight="1">
      <c r="A1226" s="13" t="s">
        <v>109</v>
      </c>
      <c r="B1226" s="14" t="s">
        <v>590</v>
      </c>
      <c r="C1226" s="14" t="s">
        <v>585</v>
      </c>
      <c r="D1226" s="14" t="s">
        <v>110</v>
      </c>
      <c r="E1226" s="14" t="s">
        <v>451</v>
      </c>
      <c r="F1226" s="121">
        <f>F1227</f>
        <v>383241951</v>
      </c>
      <c r="G1226" s="121">
        <f t="shared" si="65"/>
        <v>89540805</v>
      </c>
      <c r="H1226" s="121">
        <f t="shared" si="67"/>
        <v>23.364040592727282</v>
      </c>
      <c r="I1226" s="126">
        <f>I1227</f>
        <v>472782756</v>
      </c>
    </row>
    <row r="1227" spans="1:9" ht="105">
      <c r="A1227" s="13" t="s">
        <v>756</v>
      </c>
      <c r="B1227" s="14" t="s">
        <v>590</v>
      </c>
      <c r="C1227" s="14" t="s">
        <v>585</v>
      </c>
      <c r="D1227" s="14" t="s">
        <v>757</v>
      </c>
      <c r="E1227" s="14" t="s">
        <v>451</v>
      </c>
      <c r="F1227" s="121">
        <f>F1228+F1235</f>
        <v>383241951</v>
      </c>
      <c r="G1227" s="121">
        <f t="shared" si="65"/>
        <v>89540805</v>
      </c>
      <c r="H1227" s="121">
        <f t="shared" si="67"/>
        <v>23.364040592727282</v>
      </c>
      <c r="I1227" s="126">
        <f>I1228+I1235</f>
        <v>472782756</v>
      </c>
    </row>
    <row r="1228" spans="1:9" ht="120">
      <c r="A1228" s="15" t="s">
        <v>800</v>
      </c>
      <c r="B1228" s="14" t="s">
        <v>590</v>
      </c>
      <c r="C1228" s="14" t="s">
        <v>585</v>
      </c>
      <c r="D1228" s="14" t="s">
        <v>801</v>
      </c>
      <c r="E1228" s="14" t="s">
        <v>451</v>
      </c>
      <c r="F1228" s="121">
        <f>F1232</f>
        <v>21146951</v>
      </c>
      <c r="G1228" s="121">
        <f t="shared" si="65"/>
        <v>89540805</v>
      </c>
      <c r="H1228" s="121">
        <f t="shared" si="67"/>
        <v>423.42182095187144</v>
      </c>
      <c r="I1228" s="126">
        <f>I1232+I1229</f>
        <v>110687756</v>
      </c>
    </row>
    <row r="1229" spans="1:9" ht="29.25" customHeight="1">
      <c r="A1229" s="15" t="s">
        <v>661</v>
      </c>
      <c r="B1229" s="14" t="s">
        <v>590</v>
      </c>
      <c r="C1229" s="14" t="s">
        <v>585</v>
      </c>
      <c r="D1229" s="14" t="s">
        <v>801</v>
      </c>
      <c r="E1229" s="14" t="s">
        <v>463</v>
      </c>
      <c r="F1229" s="121"/>
      <c r="G1229" s="121">
        <f t="shared" ref="G1229:G1292" si="68">I1229-F1229</f>
        <v>89540805</v>
      </c>
      <c r="H1229" s="121">
        <v>0</v>
      </c>
      <c r="I1229" s="126">
        <f>I1230</f>
        <v>89540805</v>
      </c>
    </row>
    <row r="1230" spans="1:9" ht="45">
      <c r="A1230" s="15" t="s">
        <v>464</v>
      </c>
      <c r="B1230" s="14" t="s">
        <v>590</v>
      </c>
      <c r="C1230" s="14" t="s">
        <v>585</v>
      </c>
      <c r="D1230" s="14" t="s">
        <v>801</v>
      </c>
      <c r="E1230" s="14" t="s">
        <v>465</v>
      </c>
      <c r="F1230" s="121"/>
      <c r="G1230" s="121">
        <f t="shared" si="68"/>
        <v>89540805</v>
      </c>
      <c r="H1230" s="121">
        <v>0</v>
      </c>
      <c r="I1230" s="126">
        <f>I1231</f>
        <v>89540805</v>
      </c>
    </row>
    <row r="1231" spans="1:9" ht="45">
      <c r="A1231" s="15" t="s">
        <v>662</v>
      </c>
      <c r="B1231" s="14" t="s">
        <v>590</v>
      </c>
      <c r="C1231" s="14" t="s">
        <v>585</v>
      </c>
      <c r="D1231" s="14" t="s">
        <v>801</v>
      </c>
      <c r="E1231" s="14" t="s">
        <v>468</v>
      </c>
      <c r="F1231" s="121"/>
      <c r="G1231" s="121">
        <f t="shared" si="68"/>
        <v>89540805</v>
      </c>
      <c r="H1231" s="121">
        <v>0</v>
      </c>
      <c r="I1231" s="126">
        <v>89540805</v>
      </c>
    </row>
    <row r="1232" spans="1:9" ht="60">
      <c r="A1232" s="13" t="s">
        <v>65</v>
      </c>
      <c r="B1232" s="14" t="s">
        <v>590</v>
      </c>
      <c r="C1232" s="14" t="s">
        <v>585</v>
      </c>
      <c r="D1232" s="14" t="s">
        <v>801</v>
      </c>
      <c r="E1232" s="14" t="s">
        <v>544</v>
      </c>
      <c r="F1232" s="121">
        <f>F1233</f>
        <v>21146951</v>
      </c>
      <c r="G1232" s="121">
        <f t="shared" si="68"/>
        <v>0</v>
      </c>
      <c r="H1232" s="121">
        <v>0</v>
      </c>
      <c r="I1232" s="126">
        <f>I1233</f>
        <v>21146951</v>
      </c>
    </row>
    <row r="1233" spans="1:9">
      <c r="A1233" s="13" t="s">
        <v>543</v>
      </c>
      <c r="B1233" s="14" t="s">
        <v>590</v>
      </c>
      <c r="C1233" s="14" t="s">
        <v>585</v>
      </c>
      <c r="D1233" s="14" t="s">
        <v>801</v>
      </c>
      <c r="E1233" s="14" t="s">
        <v>595</v>
      </c>
      <c r="F1233" s="121">
        <f>F1234</f>
        <v>21146951</v>
      </c>
      <c r="G1233" s="121">
        <f t="shared" si="68"/>
        <v>0</v>
      </c>
      <c r="H1233" s="121">
        <f t="shared" si="67"/>
        <v>0</v>
      </c>
      <c r="I1233" s="126">
        <f>I1234</f>
        <v>21146951</v>
      </c>
    </row>
    <row r="1234" spans="1:9" ht="60">
      <c r="A1234" s="13" t="s">
        <v>163</v>
      </c>
      <c r="B1234" s="14" t="s">
        <v>590</v>
      </c>
      <c r="C1234" s="14" t="s">
        <v>585</v>
      </c>
      <c r="D1234" s="14" t="s">
        <v>801</v>
      </c>
      <c r="E1234" s="14" t="s">
        <v>777</v>
      </c>
      <c r="F1234" s="121">
        <v>21146951</v>
      </c>
      <c r="G1234" s="121">
        <f t="shared" si="68"/>
        <v>0</v>
      </c>
      <c r="H1234" s="121">
        <f t="shared" si="67"/>
        <v>0</v>
      </c>
      <c r="I1234" s="126">
        <v>21146951</v>
      </c>
    </row>
    <row r="1235" spans="1:9" ht="150">
      <c r="A1235" s="15" t="s">
        <v>802</v>
      </c>
      <c r="B1235" s="14" t="s">
        <v>590</v>
      </c>
      <c r="C1235" s="14" t="s">
        <v>585</v>
      </c>
      <c r="D1235" s="14" t="s">
        <v>803</v>
      </c>
      <c r="E1235" s="14" t="s">
        <v>451</v>
      </c>
      <c r="F1235" s="121">
        <f>F1236</f>
        <v>362095000</v>
      </c>
      <c r="G1235" s="121">
        <f t="shared" si="68"/>
        <v>0</v>
      </c>
      <c r="H1235" s="121">
        <f t="shared" si="67"/>
        <v>0</v>
      </c>
      <c r="I1235" s="126">
        <f>I1236</f>
        <v>362095000</v>
      </c>
    </row>
    <row r="1236" spans="1:9" ht="60">
      <c r="A1236" s="13" t="s">
        <v>65</v>
      </c>
      <c r="B1236" s="14" t="s">
        <v>590</v>
      </c>
      <c r="C1236" s="14" t="s">
        <v>585</v>
      </c>
      <c r="D1236" s="14" t="s">
        <v>803</v>
      </c>
      <c r="E1236" s="14" t="s">
        <v>544</v>
      </c>
      <c r="F1236" s="121">
        <f>F1237</f>
        <v>362095000</v>
      </c>
      <c r="G1236" s="121">
        <f t="shared" si="68"/>
        <v>0</v>
      </c>
      <c r="H1236" s="121">
        <f t="shared" si="67"/>
        <v>0</v>
      </c>
      <c r="I1236" s="126">
        <f>I1237</f>
        <v>362095000</v>
      </c>
    </row>
    <row r="1237" spans="1:9">
      <c r="A1237" s="13" t="s">
        <v>543</v>
      </c>
      <c r="B1237" s="14" t="s">
        <v>590</v>
      </c>
      <c r="C1237" s="14" t="s">
        <v>585</v>
      </c>
      <c r="D1237" s="14" t="s">
        <v>803</v>
      </c>
      <c r="E1237" s="14" t="s">
        <v>595</v>
      </c>
      <c r="F1237" s="121">
        <f>F1238</f>
        <v>362095000</v>
      </c>
      <c r="G1237" s="121">
        <f t="shared" si="68"/>
        <v>0</v>
      </c>
      <c r="H1237" s="121">
        <f t="shared" si="67"/>
        <v>0</v>
      </c>
      <c r="I1237" s="126">
        <f>I1238</f>
        <v>362095000</v>
      </c>
    </row>
    <row r="1238" spans="1:9" ht="60">
      <c r="A1238" s="13" t="s">
        <v>163</v>
      </c>
      <c r="B1238" s="14" t="s">
        <v>590</v>
      </c>
      <c r="C1238" s="14" t="s">
        <v>585</v>
      </c>
      <c r="D1238" s="14" t="s">
        <v>803</v>
      </c>
      <c r="E1238" s="14" t="s">
        <v>777</v>
      </c>
      <c r="F1238" s="121">
        <v>362095000</v>
      </c>
      <c r="G1238" s="121">
        <f t="shared" si="68"/>
        <v>0</v>
      </c>
      <c r="H1238" s="121">
        <f t="shared" si="67"/>
        <v>0</v>
      </c>
      <c r="I1238" s="126">
        <v>362095000</v>
      </c>
    </row>
    <row r="1239" spans="1:9">
      <c r="A1239" s="13" t="s">
        <v>652</v>
      </c>
      <c r="B1239" s="14" t="s">
        <v>590</v>
      </c>
      <c r="C1239" s="14" t="s">
        <v>585</v>
      </c>
      <c r="D1239" s="14" t="s">
        <v>653</v>
      </c>
      <c r="E1239" s="14"/>
      <c r="F1239" s="121">
        <f>F1240</f>
        <v>61885846</v>
      </c>
      <c r="G1239" s="121">
        <f t="shared" si="68"/>
        <v>0</v>
      </c>
      <c r="H1239" s="121"/>
      <c r="I1239" s="126">
        <f>I1240</f>
        <v>61885846</v>
      </c>
    </row>
    <row r="1240" spans="1:9" ht="45">
      <c r="A1240" s="13" t="s">
        <v>384</v>
      </c>
      <c r="B1240" s="14" t="s">
        <v>590</v>
      </c>
      <c r="C1240" s="14" t="s">
        <v>585</v>
      </c>
      <c r="D1240" s="14" t="s">
        <v>385</v>
      </c>
      <c r="E1240" s="14"/>
      <c r="F1240" s="121">
        <f>F1241</f>
        <v>61885846</v>
      </c>
      <c r="G1240" s="121">
        <f t="shared" si="68"/>
        <v>0</v>
      </c>
      <c r="H1240" s="121"/>
      <c r="I1240" s="126">
        <f>I1241</f>
        <v>61885846</v>
      </c>
    </row>
    <row r="1241" spans="1:9" ht="30">
      <c r="A1241" s="13" t="s">
        <v>288</v>
      </c>
      <c r="B1241" s="14" t="s">
        <v>590</v>
      </c>
      <c r="C1241" s="14" t="s">
        <v>585</v>
      </c>
      <c r="D1241" s="14" t="s">
        <v>289</v>
      </c>
      <c r="E1241" s="14"/>
      <c r="F1241" s="121">
        <f>F1242</f>
        <v>61885846</v>
      </c>
      <c r="G1241" s="121">
        <f t="shared" si="68"/>
        <v>0</v>
      </c>
      <c r="H1241" s="121"/>
      <c r="I1241" s="126">
        <f>I1242</f>
        <v>61885846</v>
      </c>
    </row>
    <row r="1242" spans="1:9">
      <c r="A1242" s="13" t="s">
        <v>476</v>
      </c>
      <c r="B1242" s="14" t="s">
        <v>590</v>
      </c>
      <c r="C1242" s="14" t="s">
        <v>585</v>
      </c>
      <c r="D1242" s="14" t="s">
        <v>289</v>
      </c>
      <c r="E1242" s="14" t="s">
        <v>477</v>
      </c>
      <c r="F1242" s="127">
        <f>F1243</f>
        <v>61885846</v>
      </c>
      <c r="G1242" s="121">
        <f t="shared" si="68"/>
        <v>0</v>
      </c>
      <c r="H1242" s="121"/>
      <c r="I1242" s="126">
        <f>I1243</f>
        <v>61885846</v>
      </c>
    </row>
    <row r="1243" spans="1:9">
      <c r="A1243" s="13" t="s">
        <v>621</v>
      </c>
      <c r="B1243" s="14" t="s">
        <v>590</v>
      </c>
      <c r="C1243" s="14" t="s">
        <v>585</v>
      </c>
      <c r="D1243" s="14" t="s">
        <v>289</v>
      </c>
      <c r="E1243" s="14" t="s">
        <v>622</v>
      </c>
      <c r="F1243" s="127">
        <f>F1244</f>
        <v>61885846</v>
      </c>
      <c r="G1243" s="121">
        <f t="shared" si="68"/>
        <v>0</v>
      </c>
      <c r="H1243" s="121"/>
      <c r="I1243" s="126">
        <f>I1244</f>
        <v>61885846</v>
      </c>
    </row>
    <row r="1244" spans="1:9" ht="152.25" customHeight="1">
      <c r="A1244" s="84" t="s">
        <v>0</v>
      </c>
      <c r="B1244" s="14" t="s">
        <v>590</v>
      </c>
      <c r="C1244" s="14" t="s">
        <v>585</v>
      </c>
      <c r="D1244" s="14" t="s">
        <v>289</v>
      </c>
      <c r="E1244" s="14" t="s">
        <v>624</v>
      </c>
      <c r="F1244" s="127">
        <v>61885846</v>
      </c>
      <c r="G1244" s="121">
        <f t="shared" si="68"/>
        <v>0</v>
      </c>
      <c r="H1244" s="121"/>
      <c r="I1244" s="126">
        <v>61885846</v>
      </c>
    </row>
    <row r="1245" spans="1:9" ht="60">
      <c r="A1245" s="78" t="s">
        <v>607</v>
      </c>
      <c r="B1245" s="79" t="s">
        <v>608</v>
      </c>
      <c r="C1245" s="79" t="s">
        <v>451</v>
      </c>
      <c r="D1245" s="79" t="s">
        <v>451</v>
      </c>
      <c r="E1245" s="79" t="s">
        <v>451</v>
      </c>
      <c r="F1245" s="124">
        <f>F1246+F1267+F1296+F1339+F1493+F1478</f>
        <v>734960935</v>
      </c>
      <c r="G1245" s="124">
        <f t="shared" si="68"/>
        <v>165636099</v>
      </c>
      <c r="H1245" s="124">
        <f t="shared" si="67"/>
        <v>22.536721492551166</v>
      </c>
      <c r="I1245" s="125">
        <f>I1246+I1267+I1296+I1339+I1493+I1478</f>
        <v>900597034</v>
      </c>
    </row>
    <row r="1246" spans="1:9">
      <c r="A1246" s="13" t="s">
        <v>620</v>
      </c>
      <c r="B1246" s="14" t="s">
        <v>608</v>
      </c>
      <c r="C1246" s="14" t="s">
        <v>452</v>
      </c>
      <c r="D1246" s="14" t="s">
        <v>451</v>
      </c>
      <c r="E1246" s="14" t="s">
        <v>451</v>
      </c>
      <c r="F1246" s="121">
        <f>F1247</f>
        <v>49605000</v>
      </c>
      <c r="G1246" s="121">
        <f t="shared" si="68"/>
        <v>0</v>
      </c>
      <c r="H1246" s="121">
        <f t="shared" si="67"/>
        <v>0</v>
      </c>
      <c r="I1246" s="126">
        <f>I1247</f>
        <v>49605000</v>
      </c>
    </row>
    <row r="1247" spans="1:9">
      <c r="A1247" s="13" t="s">
        <v>485</v>
      </c>
      <c r="B1247" s="14" t="s">
        <v>608</v>
      </c>
      <c r="C1247" s="14" t="s">
        <v>486</v>
      </c>
      <c r="D1247" s="14" t="s">
        <v>451</v>
      </c>
      <c r="E1247" s="14" t="s">
        <v>451</v>
      </c>
      <c r="F1247" s="121">
        <f>F1248+F1261</f>
        <v>49605000</v>
      </c>
      <c r="G1247" s="121">
        <f t="shared" si="68"/>
        <v>0</v>
      </c>
      <c r="H1247" s="121">
        <f t="shared" si="67"/>
        <v>0</v>
      </c>
      <c r="I1247" s="126">
        <f>I1248+I1261</f>
        <v>49605000</v>
      </c>
    </row>
    <row r="1248" spans="1:9" ht="60">
      <c r="A1248" s="13" t="s">
        <v>674</v>
      </c>
      <c r="B1248" s="14" t="s">
        <v>608</v>
      </c>
      <c r="C1248" s="14" t="s">
        <v>486</v>
      </c>
      <c r="D1248" s="14" t="s">
        <v>675</v>
      </c>
      <c r="E1248" s="14" t="s">
        <v>451</v>
      </c>
      <c r="F1248" s="121">
        <f>F1249</f>
        <v>49576700</v>
      </c>
      <c r="G1248" s="121">
        <f t="shared" si="68"/>
        <v>0</v>
      </c>
      <c r="H1248" s="121">
        <f t="shared" si="67"/>
        <v>0</v>
      </c>
      <c r="I1248" s="126">
        <f>I1249</f>
        <v>49576700</v>
      </c>
    </row>
    <row r="1249" spans="1:9" ht="90">
      <c r="A1249" s="13" t="s">
        <v>804</v>
      </c>
      <c r="B1249" s="14" t="s">
        <v>608</v>
      </c>
      <c r="C1249" s="14" t="s">
        <v>486</v>
      </c>
      <c r="D1249" s="14" t="s">
        <v>805</v>
      </c>
      <c r="E1249" s="14" t="s">
        <v>451</v>
      </c>
      <c r="F1249" s="121">
        <f>F1250</f>
        <v>49576700</v>
      </c>
      <c r="G1249" s="121">
        <f t="shared" si="68"/>
        <v>0</v>
      </c>
      <c r="H1249" s="121">
        <f t="shared" si="67"/>
        <v>0</v>
      </c>
      <c r="I1249" s="126">
        <f>I1250</f>
        <v>49576700</v>
      </c>
    </row>
    <row r="1250" spans="1:9" ht="135">
      <c r="A1250" s="15" t="s">
        <v>806</v>
      </c>
      <c r="B1250" s="14" t="s">
        <v>608</v>
      </c>
      <c r="C1250" s="14" t="s">
        <v>486</v>
      </c>
      <c r="D1250" s="14" t="s">
        <v>807</v>
      </c>
      <c r="E1250" s="14" t="s">
        <v>451</v>
      </c>
      <c r="F1250" s="121">
        <f>F1251+F1255+F1258</f>
        <v>49576700</v>
      </c>
      <c r="G1250" s="121">
        <f t="shared" si="68"/>
        <v>0</v>
      </c>
      <c r="H1250" s="121">
        <f t="shared" si="67"/>
        <v>0</v>
      </c>
      <c r="I1250" s="126">
        <f>I1251+I1255+I1258</f>
        <v>49576700</v>
      </c>
    </row>
    <row r="1251" spans="1:9" ht="90" customHeight="1">
      <c r="A1251" s="13" t="s">
        <v>656</v>
      </c>
      <c r="B1251" s="14" t="s">
        <v>608</v>
      </c>
      <c r="C1251" s="14" t="s">
        <v>486</v>
      </c>
      <c r="D1251" s="14" t="s">
        <v>807</v>
      </c>
      <c r="E1251" s="14" t="s">
        <v>456</v>
      </c>
      <c r="F1251" s="121">
        <f>F1252</f>
        <v>35708500</v>
      </c>
      <c r="G1251" s="121">
        <f t="shared" si="68"/>
        <v>0</v>
      </c>
      <c r="H1251" s="121">
        <f t="shared" si="67"/>
        <v>0</v>
      </c>
      <c r="I1251" s="126">
        <f>I1252</f>
        <v>35708500</v>
      </c>
    </row>
    <row r="1252" spans="1:9" ht="30">
      <c r="A1252" s="13" t="s">
        <v>491</v>
      </c>
      <c r="B1252" s="14" t="s">
        <v>608</v>
      </c>
      <c r="C1252" s="14" t="s">
        <v>486</v>
      </c>
      <c r="D1252" s="14" t="s">
        <v>807</v>
      </c>
      <c r="E1252" s="14" t="s">
        <v>492</v>
      </c>
      <c r="F1252" s="121">
        <f>F1253+F1254</f>
        <v>35708500</v>
      </c>
      <c r="G1252" s="121">
        <f t="shared" si="68"/>
        <v>0</v>
      </c>
      <c r="H1252" s="121">
        <f t="shared" si="67"/>
        <v>0</v>
      </c>
      <c r="I1252" s="126">
        <f>I1253+I1254</f>
        <v>35708500</v>
      </c>
    </row>
    <row r="1253" spans="1:9" ht="42.75" customHeight="1">
      <c r="A1253" s="13" t="s">
        <v>695</v>
      </c>
      <c r="B1253" s="14" t="s">
        <v>608</v>
      </c>
      <c r="C1253" s="14" t="s">
        <v>486</v>
      </c>
      <c r="D1253" s="14" t="s">
        <v>807</v>
      </c>
      <c r="E1253" s="14" t="s">
        <v>493</v>
      </c>
      <c r="F1253" s="121">
        <v>34239900</v>
      </c>
      <c r="G1253" s="121">
        <f t="shared" si="68"/>
        <v>0</v>
      </c>
      <c r="H1253" s="121">
        <f t="shared" si="67"/>
        <v>0</v>
      </c>
      <c r="I1253" s="126">
        <v>34239900</v>
      </c>
    </row>
    <row r="1254" spans="1:9" ht="45">
      <c r="A1254" s="13" t="s">
        <v>696</v>
      </c>
      <c r="B1254" s="14" t="s">
        <v>608</v>
      </c>
      <c r="C1254" s="14" t="s">
        <v>486</v>
      </c>
      <c r="D1254" s="14" t="s">
        <v>807</v>
      </c>
      <c r="E1254" s="14" t="s">
        <v>494</v>
      </c>
      <c r="F1254" s="121">
        <v>1468600</v>
      </c>
      <c r="G1254" s="121">
        <f t="shared" si="68"/>
        <v>0</v>
      </c>
      <c r="H1254" s="121">
        <f t="shared" si="67"/>
        <v>0</v>
      </c>
      <c r="I1254" s="126">
        <v>1468600</v>
      </c>
    </row>
    <row r="1255" spans="1:9" ht="29.25" customHeight="1">
      <c r="A1255" s="13" t="s">
        <v>661</v>
      </c>
      <c r="B1255" s="14" t="s">
        <v>608</v>
      </c>
      <c r="C1255" s="14" t="s">
        <v>486</v>
      </c>
      <c r="D1255" s="14" t="s">
        <v>807</v>
      </c>
      <c r="E1255" s="14" t="s">
        <v>463</v>
      </c>
      <c r="F1255" s="121">
        <f>F1256</f>
        <v>13722400</v>
      </c>
      <c r="G1255" s="121">
        <f t="shared" si="68"/>
        <v>0</v>
      </c>
      <c r="H1255" s="121">
        <f t="shared" si="67"/>
        <v>0</v>
      </c>
      <c r="I1255" s="126">
        <f>I1256</f>
        <v>13722400</v>
      </c>
    </row>
    <row r="1256" spans="1:9" ht="45">
      <c r="A1256" s="13" t="s">
        <v>464</v>
      </c>
      <c r="B1256" s="14" t="s">
        <v>608</v>
      </c>
      <c r="C1256" s="14" t="s">
        <v>486</v>
      </c>
      <c r="D1256" s="14" t="s">
        <v>807</v>
      </c>
      <c r="E1256" s="14" t="s">
        <v>465</v>
      </c>
      <c r="F1256" s="121">
        <f>F1257</f>
        <v>13722400</v>
      </c>
      <c r="G1256" s="121">
        <f t="shared" si="68"/>
        <v>0</v>
      </c>
      <c r="H1256" s="121">
        <f t="shared" si="67"/>
        <v>0</v>
      </c>
      <c r="I1256" s="126">
        <f>I1257</f>
        <v>13722400</v>
      </c>
    </row>
    <row r="1257" spans="1:9" ht="45">
      <c r="A1257" s="13" t="s">
        <v>662</v>
      </c>
      <c r="B1257" s="14" t="s">
        <v>608</v>
      </c>
      <c r="C1257" s="14" t="s">
        <v>486</v>
      </c>
      <c r="D1257" s="14" t="s">
        <v>807</v>
      </c>
      <c r="E1257" s="14" t="s">
        <v>468</v>
      </c>
      <c r="F1257" s="121">
        <v>13722400</v>
      </c>
      <c r="G1257" s="121">
        <f t="shared" si="68"/>
        <v>0</v>
      </c>
      <c r="H1257" s="121">
        <f t="shared" si="67"/>
        <v>0</v>
      </c>
      <c r="I1257" s="126">
        <v>13722400</v>
      </c>
    </row>
    <row r="1258" spans="1:9">
      <c r="A1258" s="13" t="s">
        <v>476</v>
      </c>
      <c r="B1258" s="14" t="s">
        <v>608</v>
      </c>
      <c r="C1258" s="14" t="s">
        <v>486</v>
      </c>
      <c r="D1258" s="14" t="s">
        <v>807</v>
      </c>
      <c r="E1258" s="14" t="s">
        <v>477</v>
      </c>
      <c r="F1258" s="121">
        <f>F1259</f>
        <v>145800</v>
      </c>
      <c r="G1258" s="121">
        <f t="shared" si="68"/>
        <v>0</v>
      </c>
      <c r="H1258" s="121">
        <f t="shared" si="67"/>
        <v>0</v>
      </c>
      <c r="I1258" s="126">
        <f>I1259</f>
        <v>145800</v>
      </c>
    </row>
    <row r="1259" spans="1:9" ht="30">
      <c r="A1259" s="13" t="s">
        <v>478</v>
      </c>
      <c r="B1259" s="14" t="s">
        <v>608</v>
      </c>
      <c r="C1259" s="14" t="s">
        <v>486</v>
      </c>
      <c r="D1259" s="14" t="s">
        <v>807</v>
      </c>
      <c r="E1259" s="14" t="s">
        <v>479</v>
      </c>
      <c r="F1259" s="121">
        <f>F1260</f>
        <v>145800</v>
      </c>
      <c r="G1259" s="121">
        <f t="shared" si="68"/>
        <v>0</v>
      </c>
      <c r="H1259" s="121">
        <f t="shared" si="67"/>
        <v>0</v>
      </c>
      <c r="I1259" s="126">
        <f>I1260</f>
        <v>145800</v>
      </c>
    </row>
    <row r="1260" spans="1:9" ht="30">
      <c r="A1260" s="13" t="s">
        <v>665</v>
      </c>
      <c r="B1260" s="14" t="s">
        <v>608</v>
      </c>
      <c r="C1260" s="14" t="s">
        <v>486</v>
      </c>
      <c r="D1260" s="14" t="s">
        <v>807</v>
      </c>
      <c r="E1260" s="14" t="s">
        <v>480</v>
      </c>
      <c r="F1260" s="121">
        <v>145800</v>
      </c>
      <c r="G1260" s="121">
        <f t="shared" si="68"/>
        <v>0</v>
      </c>
      <c r="H1260" s="121">
        <f t="shared" si="67"/>
        <v>0</v>
      </c>
      <c r="I1260" s="126">
        <v>145800</v>
      </c>
    </row>
    <row r="1261" spans="1:9" ht="90">
      <c r="A1261" s="13" t="s">
        <v>680</v>
      </c>
      <c r="B1261" s="14" t="s">
        <v>608</v>
      </c>
      <c r="C1261" s="14" t="s">
        <v>486</v>
      </c>
      <c r="D1261" s="14" t="s">
        <v>681</v>
      </c>
      <c r="E1261" s="14" t="s">
        <v>451</v>
      </c>
      <c r="F1261" s="121">
        <f>F1262</f>
        <v>28300</v>
      </c>
      <c r="G1261" s="121">
        <f t="shared" si="68"/>
        <v>0</v>
      </c>
      <c r="H1261" s="121">
        <f t="shared" si="67"/>
        <v>0</v>
      </c>
      <c r="I1261" s="126">
        <f>I1262</f>
        <v>28300</v>
      </c>
    </row>
    <row r="1262" spans="1:9" ht="118.5" customHeight="1">
      <c r="A1262" s="13" t="s">
        <v>682</v>
      </c>
      <c r="B1262" s="14" t="s">
        <v>608</v>
      </c>
      <c r="C1262" s="14" t="s">
        <v>486</v>
      </c>
      <c r="D1262" s="14" t="s">
        <v>683</v>
      </c>
      <c r="E1262" s="14" t="s">
        <v>451</v>
      </c>
      <c r="F1262" s="121">
        <f>F1263</f>
        <v>28300</v>
      </c>
      <c r="G1262" s="121">
        <f t="shared" si="68"/>
        <v>0</v>
      </c>
      <c r="H1262" s="121">
        <f t="shared" si="67"/>
        <v>0</v>
      </c>
      <c r="I1262" s="126">
        <f>I1263</f>
        <v>28300</v>
      </c>
    </row>
    <row r="1263" spans="1:9" ht="136.5" customHeight="1">
      <c r="A1263" s="15" t="s">
        <v>684</v>
      </c>
      <c r="B1263" s="14" t="s">
        <v>608</v>
      </c>
      <c r="C1263" s="14" t="s">
        <v>486</v>
      </c>
      <c r="D1263" s="14" t="s">
        <v>685</v>
      </c>
      <c r="E1263" s="14" t="s">
        <v>451</v>
      </c>
      <c r="F1263" s="121">
        <f>F1264</f>
        <v>28300</v>
      </c>
      <c r="G1263" s="121">
        <f t="shared" si="68"/>
        <v>0</v>
      </c>
      <c r="H1263" s="121">
        <f t="shared" si="67"/>
        <v>0</v>
      </c>
      <c r="I1263" s="126">
        <f>I1264</f>
        <v>28300</v>
      </c>
    </row>
    <row r="1264" spans="1:9" ht="31.5" customHeight="1">
      <c r="A1264" s="13" t="s">
        <v>661</v>
      </c>
      <c r="B1264" s="14" t="s">
        <v>608</v>
      </c>
      <c r="C1264" s="14" t="s">
        <v>486</v>
      </c>
      <c r="D1264" s="14" t="s">
        <v>685</v>
      </c>
      <c r="E1264" s="14" t="s">
        <v>463</v>
      </c>
      <c r="F1264" s="121">
        <f>F1265</f>
        <v>28300</v>
      </c>
      <c r="G1264" s="121">
        <f t="shared" si="68"/>
        <v>0</v>
      </c>
      <c r="H1264" s="121">
        <f t="shared" si="67"/>
        <v>0</v>
      </c>
      <c r="I1264" s="126">
        <f>I1265</f>
        <v>28300</v>
      </c>
    </row>
    <row r="1265" spans="1:9" ht="45">
      <c r="A1265" s="13" t="s">
        <v>464</v>
      </c>
      <c r="B1265" s="14" t="s">
        <v>608</v>
      </c>
      <c r="C1265" s="14" t="s">
        <v>486</v>
      </c>
      <c r="D1265" s="14" t="s">
        <v>685</v>
      </c>
      <c r="E1265" s="14" t="s">
        <v>465</v>
      </c>
      <c r="F1265" s="121">
        <f>F1266</f>
        <v>28300</v>
      </c>
      <c r="G1265" s="121">
        <f t="shared" si="68"/>
        <v>0</v>
      </c>
      <c r="H1265" s="121">
        <f t="shared" si="67"/>
        <v>0</v>
      </c>
      <c r="I1265" s="126">
        <f>I1266</f>
        <v>28300</v>
      </c>
    </row>
    <row r="1266" spans="1:9" ht="45">
      <c r="A1266" s="13" t="s">
        <v>662</v>
      </c>
      <c r="B1266" s="14" t="s">
        <v>608</v>
      </c>
      <c r="C1266" s="14" t="s">
        <v>486</v>
      </c>
      <c r="D1266" s="14" t="s">
        <v>685</v>
      </c>
      <c r="E1266" s="14" t="s">
        <v>468</v>
      </c>
      <c r="F1266" s="121">
        <v>28300</v>
      </c>
      <c r="G1266" s="121">
        <f t="shared" si="68"/>
        <v>0</v>
      </c>
      <c r="H1266" s="121">
        <f t="shared" si="67"/>
        <v>0</v>
      </c>
      <c r="I1266" s="126">
        <v>28300</v>
      </c>
    </row>
    <row r="1267" spans="1:9" ht="30">
      <c r="A1267" s="13" t="s">
        <v>496</v>
      </c>
      <c r="B1267" s="14" t="s">
        <v>608</v>
      </c>
      <c r="C1267" s="14" t="s">
        <v>497</v>
      </c>
      <c r="D1267" s="14" t="s">
        <v>451</v>
      </c>
      <c r="E1267" s="14" t="s">
        <v>451</v>
      </c>
      <c r="F1267" s="121">
        <f>F1268+F1289</f>
        <v>28588269</v>
      </c>
      <c r="G1267" s="121">
        <f t="shared" si="68"/>
        <v>0</v>
      </c>
      <c r="H1267" s="121">
        <f t="shared" si="67"/>
        <v>0</v>
      </c>
      <c r="I1267" s="126">
        <f>I1268+I1289</f>
        <v>28588269</v>
      </c>
    </row>
    <row r="1268" spans="1:9" ht="60">
      <c r="A1268" s="13" t="s">
        <v>498</v>
      </c>
      <c r="B1268" s="14" t="s">
        <v>608</v>
      </c>
      <c r="C1268" s="14" t="s">
        <v>499</v>
      </c>
      <c r="D1268" s="14" t="s">
        <v>451</v>
      </c>
      <c r="E1268" s="14" t="s">
        <v>451</v>
      </c>
      <c r="F1268" s="121">
        <f>F1269+F1283</f>
        <v>24219537</v>
      </c>
      <c r="G1268" s="121">
        <f t="shared" si="68"/>
        <v>0</v>
      </c>
      <c r="H1268" s="121">
        <f t="shared" si="67"/>
        <v>0</v>
      </c>
      <c r="I1268" s="126">
        <f>I1269+I1283</f>
        <v>24219537</v>
      </c>
    </row>
    <row r="1269" spans="1:9" ht="60">
      <c r="A1269" s="13" t="s">
        <v>674</v>
      </c>
      <c r="B1269" s="14" t="s">
        <v>608</v>
      </c>
      <c r="C1269" s="14" t="s">
        <v>499</v>
      </c>
      <c r="D1269" s="14" t="s">
        <v>675</v>
      </c>
      <c r="E1269" s="14" t="s">
        <v>451</v>
      </c>
      <c r="F1269" s="121">
        <f>F1270</f>
        <v>24157537</v>
      </c>
      <c r="G1269" s="121">
        <f t="shared" si="68"/>
        <v>0</v>
      </c>
      <c r="H1269" s="121">
        <f t="shared" si="67"/>
        <v>0</v>
      </c>
      <c r="I1269" s="126">
        <f>I1270</f>
        <v>24157537</v>
      </c>
    </row>
    <row r="1270" spans="1:9" ht="90">
      <c r="A1270" s="13" t="s">
        <v>804</v>
      </c>
      <c r="B1270" s="14" t="s">
        <v>608</v>
      </c>
      <c r="C1270" s="14" t="s">
        <v>499</v>
      </c>
      <c r="D1270" s="14" t="s">
        <v>805</v>
      </c>
      <c r="E1270" s="14" t="s">
        <v>451</v>
      </c>
      <c r="F1270" s="121">
        <f>F1271</f>
        <v>24157537</v>
      </c>
      <c r="G1270" s="121">
        <f t="shared" si="68"/>
        <v>0</v>
      </c>
      <c r="H1270" s="121">
        <f t="shared" si="67"/>
        <v>0</v>
      </c>
      <c r="I1270" s="126">
        <f>I1271</f>
        <v>24157537</v>
      </c>
    </row>
    <row r="1271" spans="1:9" ht="135">
      <c r="A1271" s="15" t="s">
        <v>806</v>
      </c>
      <c r="B1271" s="14" t="s">
        <v>608</v>
      </c>
      <c r="C1271" s="14" t="s">
        <v>499</v>
      </c>
      <c r="D1271" s="14" t="s">
        <v>807</v>
      </c>
      <c r="E1271" s="14" t="s">
        <v>451</v>
      </c>
      <c r="F1271" s="121">
        <f>F1272+F1276+F1280</f>
        <v>24157537</v>
      </c>
      <c r="G1271" s="121">
        <f t="shared" si="68"/>
        <v>0</v>
      </c>
      <c r="H1271" s="121">
        <f t="shared" si="67"/>
        <v>0</v>
      </c>
      <c r="I1271" s="126">
        <f>I1272+I1276+I1280</f>
        <v>24157537</v>
      </c>
    </row>
    <row r="1272" spans="1:9" ht="87.75" customHeight="1">
      <c r="A1272" s="13" t="s">
        <v>656</v>
      </c>
      <c r="B1272" s="14" t="s">
        <v>608</v>
      </c>
      <c r="C1272" s="14" t="s">
        <v>499</v>
      </c>
      <c r="D1272" s="14" t="s">
        <v>807</v>
      </c>
      <c r="E1272" s="14" t="s">
        <v>456</v>
      </c>
      <c r="F1272" s="121">
        <f>F1273</f>
        <v>16420200</v>
      </c>
      <c r="G1272" s="121">
        <f t="shared" si="68"/>
        <v>0</v>
      </c>
      <c r="H1272" s="121">
        <f t="shared" si="67"/>
        <v>0</v>
      </c>
      <c r="I1272" s="126">
        <f>I1273</f>
        <v>16420200</v>
      </c>
    </row>
    <row r="1273" spans="1:9" ht="30">
      <c r="A1273" s="13" t="s">
        <v>491</v>
      </c>
      <c r="B1273" s="14" t="s">
        <v>608</v>
      </c>
      <c r="C1273" s="14" t="s">
        <v>499</v>
      </c>
      <c r="D1273" s="14" t="s">
        <v>807</v>
      </c>
      <c r="E1273" s="14" t="s">
        <v>492</v>
      </c>
      <c r="F1273" s="121">
        <f>F1274+F1275</f>
        <v>16420200</v>
      </c>
      <c r="G1273" s="121">
        <f t="shared" si="68"/>
        <v>0</v>
      </c>
      <c r="H1273" s="121">
        <f t="shared" si="67"/>
        <v>0</v>
      </c>
      <c r="I1273" s="126">
        <f>I1274+I1275</f>
        <v>16420200</v>
      </c>
    </row>
    <row r="1274" spans="1:9" ht="43.5" customHeight="1">
      <c r="A1274" s="13" t="s">
        <v>695</v>
      </c>
      <c r="B1274" s="14" t="s">
        <v>608</v>
      </c>
      <c r="C1274" s="14" t="s">
        <v>499</v>
      </c>
      <c r="D1274" s="14" t="s">
        <v>807</v>
      </c>
      <c r="E1274" s="14" t="s">
        <v>493</v>
      </c>
      <c r="F1274" s="121">
        <v>15688600</v>
      </c>
      <c r="G1274" s="121">
        <f t="shared" si="68"/>
        <v>0</v>
      </c>
      <c r="H1274" s="121">
        <f t="shared" si="67"/>
        <v>0</v>
      </c>
      <c r="I1274" s="126">
        <v>15688600</v>
      </c>
    </row>
    <row r="1275" spans="1:9" ht="45">
      <c r="A1275" s="13" t="s">
        <v>696</v>
      </c>
      <c r="B1275" s="14" t="s">
        <v>608</v>
      </c>
      <c r="C1275" s="14" t="s">
        <v>499</v>
      </c>
      <c r="D1275" s="14" t="s">
        <v>807</v>
      </c>
      <c r="E1275" s="14" t="s">
        <v>494</v>
      </c>
      <c r="F1275" s="121">
        <v>731600</v>
      </c>
      <c r="G1275" s="121">
        <f t="shared" si="68"/>
        <v>0</v>
      </c>
      <c r="H1275" s="121">
        <f t="shared" si="67"/>
        <v>0</v>
      </c>
      <c r="I1275" s="126">
        <v>731600</v>
      </c>
    </row>
    <row r="1276" spans="1:9" ht="30" customHeight="1">
      <c r="A1276" s="13" t="s">
        <v>661</v>
      </c>
      <c r="B1276" s="14" t="s">
        <v>608</v>
      </c>
      <c r="C1276" s="14" t="s">
        <v>499</v>
      </c>
      <c r="D1276" s="14" t="s">
        <v>807</v>
      </c>
      <c r="E1276" s="14" t="s">
        <v>463</v>
      </c>
      <c r="F1276" s="121">
        <f>F1277</f>
        <v>7719837</v>
      </c>
      <c r="G1276" s="121">
        <f t="shared" si="68"/>
        <v>0</v>
      </c>
      <c r="H1276" s="121">
        <f t="shared" si="67"/>
        <v>0</v>
      </c>
      <c r="I1276" s="126">
        <f>I1277</f>
        <v>7719837</v>
      </c>
    </row>
    <row r="1277" spans="1:9" ht="45">
      <c r="A1277" s="13" t="s">
        <v>464</v>
      </c>
      <c r="B1277" s="14" t="s">
        <v>608</v>
      </c>
      <c r="C1277" s="14" t="s">
        <v>499</v>
      </c>
      <c r="D1277" s="14" t="s">
        <v>807</v>
      </c>
      <c r="E1277" s="14" t="s">
        <v>465</v>
      </c>
      <c r="F1277" s="121">
        <f>F1278+F1279</f>
        <v>7719837</v>
      </c>
      <c r="G1277" s="121">
        <f t="shared" si="68"/>
        <v>0</v>
      </c>
      <c r="H1277" s="121">
        <f t="shared" si="67"/>
        <v>0</v>
      </c>
      <c r="I1277" s="126">
        <f>I1278+I1279</f>
        <v>7719837</v>
      </c>
    </row>
    <row r="1278" spans="1:9" ht="45">
      <c r="A1278" s="13" t="s">
        <v>466</v>
      </c>
      <c r="B1278" s="14" t="s">
        <v>608</v>
      </c>
      <c r="C1278" s="14" t="s">
        <v>499</v>
      </c>
      <c r="D1278" s="14" t="s">
        <v>807</v>
      </c>
      <c r="E1278" s="14" t="s">
        <v>467</v>
      </c>
      <c r="F1278" s="121">
        <v>1960300</v>
      </c>
      <c r="G1278" s="121">
        <f t="shared" si="68"/>
        <v>0</v>
      </c>
      <c r="H1278" s="121">
        <f t="shared" si="67"/>
        <v>0</v>
      </c>
      <c r="I1278" s="126">
        <v>1960300</v>
      </c>
    </row>
    <row r="1279" spans="1:9" ht="45">
      <c r="A1279" s="13" t="s">
        <v>662</v>
      </c>
      <c r="B1279" s="14" t="s">
        <v>608</v>
      </c>
      <c r="C1279" s="14" t="s">
        <v>499</v>
      </c>
      <c r="D1279" s="14" t="s">
        <v>807</v>
      </c>
      <c r="E1279" s="14" t="s">
        <v>468</v>
      </c>
      <c r="F1279" s="121">
        <v>5759537</v>
      </c>
      <c r="G1279" s="121">
        <f t="shared" si="68"/>
        <v>0</v>
      </c>
      <c r="H1279" s="121">
        <f t="shared" si="67"/>
        <v>0</v>
      </c>
      <c r="I1279" s="126">
        <v>5759537</v>
      </c>
    </row>
    <row r="1280" spans="1:9">
      <c r="A1280" s="13" t="s">
        <v>476</v>
      </c>
      <c r="B1280" s="14" t="s">
        <v>608</v>
      </c>
      <c r="C1280" s="14" t="s">
        <v>499</v>
      </c>
      <c r="D1280" s="14" t="s">
        <v>807</v>
      </c>
      <c r="E1280" s="14" t="s">
        <v>477</v>
      </c>
      <c r="F1280" s="121">
        <f>F1281</f>
        <v>17500</v>
      </c>
      <c r="G1280" s="121">
        <f t="shared" si="68"/>
        <v>0</v>
      </c>
      <c r="H1280" s="121">
        <f t="shared" si="67"/>
        <v>0</v>
      </c>
      <c r="I1280" s="126">
        <f>I1281</f>
        <v>17500</v>
      </c>
    </row>
    <row r="1281" spans="1:9" ht="15" customHeight="1">
      <c r="A1281" s="13" t="s">
        <v>478</v>
      </c>
      <c r="B1281" s="14" t="s">
        <v>608</v>
      </c>
      <c r="C1281" s="14" t="s">
        <v>499</v>
      </c>
      <c r="D1281" s="14" t="s">
        <v>807</v>
      </c>
      <c r="E1281" s="14" t="s">
        <v>479</v>
      </c>
      <c r="F1281" s="121">
        <f>F1282</f>
        <v>17500</v>
      </c>
      <c r="G1281" s="121">
        <f t="shared" si="68"/>
        <v>0</v>
      </c>
      <c r="H1281" s="121">
        <f t="shared" si="67"/>
        <v>0</v>
      </c>
      <c r="I1281" s="126">
        <f>I1282</f>
        <v>17500</v>
      </c>
    </row>
    <row r="1282" spans="1:9" ht="30">
      <c r="A1282" s="13" t="s">
        <v>665</v>
      </c>
      <c r="B1282" s="14" t="s">
        <v>608</v>
      </c>
      <c r="C1282" s="14" t="s">
        <v>499</v>
      </c>
      <c r="D1282" s="14" t="s">
        <v>807</v>
      </c>
      <c r="E1282" s="14" t="s">
        <v>480</v>
      </c>
      <c r="F1282" s="121">
        <v>17500</v>
      </c>
      <c r="G1282" s="121">
        <f t="shared" si="68"/>
        <v>0</v>
      </c>
      <c r="H1282" s="121">
        <f t="shared" si="67"/>
        <v>0</v>
      </c>
      <c r="I1282" s="126">
        <v>17500</v>
      </c>
    </row>
    <row r="1283" spans="1:9" ht="90">
      <c r="A1283" s="13" t="s">
        <v>680</v>
      </c>
      <c r="B1283" s="14" t="s">
        <v>608</v>
      </c>
      <c r="C1283" s="14" t="s">
        <v>499</v>
      </c>
      <c r="D1283" s="14" t="s">
        <v>681</v>
      </c>
      <c r="E1283" s="14" t="s">
        <v>451</v>
      </c>
      <c r="F1283" s="121">
        <f>F1284</f>
        <v>62000</v>
      </c>
      <c r="G1283" s="121">
        <f t="shared" si="68"/>
        <v>0</v>
      </c>
      <c r="H1283" s="121">
        <f t="shared" si="67"/>
        <v>0</v>
      </c>
      <c r="I1283" s="126">
        <f>I1284</f>
        <v>62000</v>
      </c>
    </row>
    <row r="1284" spans="1:9" ht="120.75" customHeight="1">
      <c r="A1284" s="13" t="s">
        <v>682</v>
      </c>
      <c r="B1284" s="14" t="s">
        <v>608</v>
      </c>
      <c r="C1284" s="14" t="s">
        <v>499</v>
      </c>
      <c r="D1284" s="14" t="s">
        <v>683</v>
      </c>
      <c r="E1284" s="14" t="s">
        <v>451</v>
      </c>
      <c r="F1284" s="121">
        <f>F1285</f>
        <v>62000</v>
      </c>
      <c r="G1284" s="121">
        <f t="shared" si="68"/>
        <v>0</v>
      </c>
      <c r="H1284" s="121">
        <f t="shared" si="67"/>
        <v>0</v>
      </c>
      <c r="I1284" s="126">
        <f>I1285</f>
        <v>62000</v>
      </c>
    </row>
    <row r="1285" spans="1:9" ht="138.75" customHeight="1">
      <c r="A1285" s="15" t="s">
        <v>684</v>
      </c>
      <c r="B1285" s="14" t="s">
        <v>608</v>
      </c>
      <c r="C1285" s="14" t="s">
        <v>499</v>
      </c>
      <c r="D1285" s="14" t="s">
        <v>685</v>
      </c>
      <c r="E1285" s="14" t="s">
        <v>451</v>
      </c>
      <c r="F1285" s="121">
        <f>F1286</f>
        <v>62000</v>
      </c>
      <c r="G1285" s="121">
        <f t="shared" si="68"/>
        <v>0</v>
      </c>
      <c r="H1285" s="121">
        <f t="shared" si="67"/>
        <v>0</v>
      </c>
      <c r="I1285" s="126">
        <f>I1286</f>
        <v>62000</v>
      </c>
    </row>
    <row r="1286" spans="1:9" ht="27.75" customHeight="1">
      <c r="A1286" s="13" t="s">
        <v>661</v>
      </c>
      <c r="B1286" s="14" t="s">
        <v>608</v>
      </c>
      <c r="C1286" s="14" t="s">
        <v>499</v>
      </c>
      <c r="D1286" s="14" t="s">
        <v>685</v>
      </c>
      <c r="E1286" s="14" t="s">
        <v>463</v>
      </c>
      <c r="F1286" s="121">
        <f>F1287</f>
        <v>62000</v>
      </c>
      <c r="G1286" s="121">
        <f t="shared" si="68"/>
        <v>0</v>
      </c>
      <c r="H1286" s="121">
        <f t="shared" si="67"/>
        <v>0</v>
      </c>
      <c r="I1286" s="126">
        <f>I1287</f>
        <v>62000</v>
      </c>
    </row>
    <row r="1287" spans="1:9" ht="45">
      <c r="A1287" s="13" t="s">
        <v>464</v>
      </c>
      <c r="B1287" s="14" t="s">
        <v>608</v>
      </c>
      <c r="C1287" s="14" t="s">
        <v>499</v>
      </c>
      <c r="D1287" s="14" t="s">
        <v>685</v>
      </c>
      <c r="E1287" s="14" t="s">
        <v>465</v>
      </c>
      <c r="F1287" s="121">
        <f>F1288</f>
        <v>62000</v>
      </c>
      <c r="G1287" s="121">
        <f t="shared" si="68"/>
        <v>0</v>
      </c>
      <c r="H1287" s="121">
        <f t="shared" si="67"/>
        <v>0</v>
      </c>
      <c r="I1287" s="126">
        <f>I1288</f>
        <v>62000</v>
      </c>
    </row>
    <row r="1288" spans="1:9" ht="45">
      <c r="A1288" s="13" t="s">
        <v>662</v>
      </c>
      <c r="B1288" s="14" t="s">
        <v>608</v>
      </c>
      <c r="C1288" s="14" t="s">
        <v>499</v>
      </c>
      <c r="D1288" s="14" t="s">
        <v>685</v>
      </c>
      <c r="E1288" s="14" t="s">
        <v>468</v>
      </c>
      <c r="F1288" s="121">
        <v>62000</v>
      </c>
      <c r="G1288" s="121">
        <f t="shared" si="68"/>
        <v>0</v>
      </c>
      <c r="H1288" s="121">
        <f>G1288/F1288*100</f>
        <v>0</v>
      </c>
      <c r="I1288" s="126">
        <v>62000</v>
      </c>
    </row>
    <row r="1289" spans="1:9" ht="45">
      <c r="A1289" s="13" t="s">
        <v>500</v>
      </c>
      <c r="B1289" s="14" t="s">
        <v>608</v>
      </c>
      <c r="C1289" s="14" t="s">
        <v>501</v>
      </c>
      <c r="D1289" s="14"/>
      <c r="E1289" s="14"/>
      <c r="F1289" s="127">
        <f t="shared" ref="F1289:F1294" si="69">F1290</f>
        <v>4368732</v>
      </c>
      <c r="G1289" s="121">
        <f t="shared" si="68"/>
        <v>0</v>
      </c>
      <c r="H1289" s="121"/>
      <c r="I1289" s="126">
        <f t="shared" ref="I1289:I1294" si="70">I1290</f>
        <v>4368732</v>
      </c>
    </row>
    <row r="1290" spans="1:9" ht="120">
      <c r="A1290" s="13" t="s">
        <v>395</v>
      </c>
      <c r="B1290" s="14" t="s">
        <v>608</v>
      </c>
      <c r="C1290" s="14" t="s">
        <v>501</v>
      </c>
      <c r="D1290" s="14" t="s">
        <v>396</v>
      </c>
      <c r="E1290" s="14"/>
      <c r="F1290" s="121">
        <f t="shared" si="69"/>
        <v>4368732</v>
      </c>
      <c r="G1290" s="121">
        <f t="shared" si="68"/>
        <v>0</v>
      </c>
      <c r="H1290" s="121"/>
      <c r="I1290" s="126">
        <f t="shared" si="70"/>
        <v>4368732</v>
      </c>
    </row>
    <row r="1291" spans="1:9" ht="133.5" customHeight="1">
      <c r="A1291" s="84" t="s">
        <v>162</v>
      </c>
      <c r="B1291" s="14" t="s">
        <v>608</v>
      </c>
      <c r="C1291" s="14" t="s">
        <v>501</v>
      </c>
      <c r="D1291" s="14" t="s">
        <v>809</v>
      </c>
      <c r="E1291" s="14"/>
      <c r="F1291" s="121">
        <f t="shared" si="69"/>
        <v>4368732</v>
      </c>
      <c r="G1291" s="121">
        <f t="shared" si="68"/>
        <v>0</v>
      </c>
      <c r="H1291" s="121"/>
      <c r="I1291" s="126">
        <f t="shared" si="70"/>
        <v>4368732</v>
      </c>
    </row>
    <row r="1292" spans="1:9" ht="181.5" customHeight="1">
      <c r="A1292" s="84" t="s">
        <v>278</v>
      </c>
      <c r="B1292" s="14" t="s">
        <v>608</v>
      </c>
      <c r="C1292" s="14" t="s">
        <v>501</v>
      </c>
      <c r="D1292" s="14" t="s">
        <v>811</v>
      </c>
      <c r="E1292" s="14"/>
      <c r="F1292" s="121">
        <f t="shared" si="69"/>
        <v>4368732</v>
      </c>
      <c r="G1292" s="121">
        <f t="shared" si="68"/>
        <v>0</v>
      </c>
      <c r="H1292" s="121"/>
      <c r="I1292" s="126">
        <f t="shared" si="70"/>
        <v>4368732</v>
      </c>
    </row>
    <row r="1293" spans="1:9" ht="31.5" customHeight="1">
      <c r="A1293" s="13" t="s">
        <v>661</v>
      </c>
      <c r="B1293" s="14" t="s">
        <v>608</v>
      </c>
      <c r="C1293" s="14" t="s">
        <v>501</v>
      </c>
      <c r="D1293" s="14" t="s">
        <v>811</v>
      </c>
      <c r="E1293" s="14" t="s">
        <v>463</v>
      </c>
      <c r="F1293" s="121">
        <f t="shared" si="69"/>
        <v>4368732</v>
      </c>
      <c r="G1293" s="121">
        <f t="shared" ref="G1293:G1356" si="71">I1293-F1293</f>
        <v>0</v>
      </c>
      <c r="H1293" s="121"/>
      <c r="I1293" s="126">
        <f t="shared" si="70"/>
        <v>4368732</v>
      </c>
    </row>
    <row r="1294" spans="1:9" ht="45">
      <c r="A1294" s="13" t="s">
        <v>464</v>
      </c>
      <c r="B1294" s="14" t="s">
        <v>608</v>
      </c>
      <c r="C1294" s="14" t="s">
        <v>501</v>
      </c>
      <c r="D1294" s="14" t="s">
        <v>811</v>
      </c>
      <c r="E1294" s="14" t="s">
        <v>465</v>
      </c>
      <c r="F1294" s="121">
        <f t="shared" si="69"/>
        <v>4368732</v>
      </c>
      <c r="G1294" s="121">
        <f t="shared" si="71"/>
        <v>0</v>
      </c>
      <c r="H1294" s="121"/>
      <c r="I1294" s="126">
        <f t="shared" si="70"/>
        <v>4368732</v>
      </c>
    </row>
    <row r="1295" spans="1:9" ht="45">
      <c r="A1295" s="13" t="s">
        <v>662</v>
      </c>
      <c r="B1295" s="14" t="s">
        <v>608</v>
      </c>
      <c r="C1295" s="14" t="s">
        <v>501</v>
      </c>
      <c r="D1295" s="14" t="s">
        <v>811</v>
      </c>
      <c r="E1295" s="14" t="s">
        <v>468</v>
      </c>
      <c r="F1295" s="121">
        <v>4368732</v>
      </c>
      <c r="G1295" s="121">
        <f t="shared" si="71"/>
        <v>0</v>
      </c>
      <c r="H1295" s="121"/>
      <c r="I1295" s="126">
        <v>4368732</v>
      </c>
    </row>
    <row r="1296" spans="1:9">
      <c r="A1296" s="13" t="s">
        <v>502</v>
      </c>
      <c r="B1296" s="14" t="s">
        <v>608</v>
      </c>
      <c r="C1296" s="14" t="s">
        <v>503</v>
      </c>
      <c r="D1296" s="14" t="s">
        <v>451</v>
      </c>
      <c r="E1296" s="14" t="s">
        <v>451</v>
      </c>
      <c r="F1296" s="121">
        <f>F1297+F1312+F1318</f>
        <v>294183592</v>
      </c>
      <c r="G1296" s="121">
        <f t="shared" si="71"/>
        <v>166056485</v>
      </c>
      <c r="H1296" s="121">
        <f t="shared" ref="H1296:H1364" si="72">G1296/F1296*100</f>
        <v>56.446548861229488</v>
      </c>
      <c r="I1296" s="126">
        <f>I1297+I1312+I1318+I1332</f>
        <v>460240077</v>
      </c>
    </row>
    <row r="1297" spans="1:9">
      <c r="A1297" s="13" t="s">
        <v>504</v>
      </c>
      <c r="B1297" s="14" t="s">
        <v>608</v>
      </c>
      <c r="C1297" s="14" t="s">
        <v>505</v>
      </c>
      <c r="D1297" s="14" t="s">
        <v>451</v>
      </c>
      <c r="E1297" s="14" t="s">
        <v>451</v>
      </c>
      <c r="F1297" s="121">
        <f t="shared" ref="F1297:F1306" si="73">F1298</f>
        <v>785800</v>
      </c>
      <c r="G1297" s="121">
        <f t="shared" si="71"/>
        <v>4681548</v>
      </c>
      <c r="H1297" s="121">
        <f t="shared" si="72"/>
        <v>595.76838890302884</v>
      </c>
      <c r="I1297" s="126">
        <f t="shared" ref="I1297:I1306" si="74">I1298</f>
        <v>5467348</v>
      </c>
    </row>
    <row r="1298" spans="1:9">
      <c r="A1298" s="13" t="s">
        <v>652</v>
      </c>
      <c r="B1298" s="14" t="s">
        <v>608</v>
      </c>
      <c r="C1298" s="14" t="s">
        <v>505</v>
      </c>
      <c r="D1298" s="14" t="s">
        <v>653</v>
      </c>
      <c r="E1298" s="14" t="s">
        <v>451</v>
      </c>
      <c r="F1298" s="121">
        <f t="shared" si="73"/>
        <v>785800</v>
      </c>
      <c r="G1298" s="121">
        <f t="shared" si="71"/>
        <v>4681548</v>
      </c>
      <c r="H1298" s="121">
        <f t="shared" si="72"/>
        <v>595.76838890302884</v>
      </c>
      <c r="I1298" s="126">
        <f t="shared" si="74"/>
        <v>5467348</v>
      </c>
    </row>
    <row r="1299" spans="1:9" ht="45">
      <c r="A1299" s="13" t="s">
        <v>384</v>
      </c>
      <c r="B1299" s="14" t="s">
        <v>608</v>
      </c>
      <c r="C1299" s="14" t="s">
        <v>505</v>
      </c>
      <c r="D1299" s="14" t="s">
        <v>385</v>
      </c>
      <c r="E1299" s="14" t="s">
        <v>451</v>
      </c>
      <c r="F1299" s="121">
        <f>F1304</f>
        <v>785800</v>
      </c>
      <c r="G1299" s="121">
        <f t="shared" si="71"/>
        <v>4681548</v>
      </c>
      <c r="H1299" s="121">
        <f t="shared" si="72"/>
        <v>595.76838890302884</v>
      </c>
      <c r="I1299" s="126">
        <f>I1308+I1304+I1300</f>
        <v>5467348</v>
      </c>
    </row>
    <row r="1300" spans="1:9" ht="60.75" customHeight="1">
      <c r="A1300" s="13" t="s">
        <v>839</v>
      </c>
      <c r="B1300" s="14" t="s">
        <v>608</v>
      </c>
      <c r="C1300" s="14" t="s">
        <v>505</v>
      </c>
      <c r="D1300" s="14" t="s">
        <v>840</v>
      </c>
      <c r="E1300" s="14"/>
      <c r="F1300" s="121"/>
      <c r="G1300" s="121">
        <f t="shared" si="71"/>
        <v>4681548</v>
      </c>
      <c r="H1300" s="121"/>
      <c r="I1300" s="126">
        <f>I1301</f>
        <v>4681548</v>
      </c>
    </row>
    <row r="1301" spans="1:9" ht="30" customHeight="1">
      <c r="A1301" s="13" t="s">
        <v>661</v>
      </c>
      <c r="B1301" s="14" t="s">
        <v>608</v>
      </c>
      <c r="C1301" s="14" t="s">
        <v>505</v>
      </c>
      <c r="D1301" s="14" t="s">
        <v>840</v>
      </c>
      <c r="E1301" s="14" t="s">
        <v>463</v>
      </c>
      <c r="F1301" s="121"/>
      <c r="G1301" s="121">
        <f t="shared" si="71"/>
        <v>4681548</v>
      </c>
      <c r="H1301" s="121"/>
      <c r="I1301" s="126">
        <f>I1302</f>
        <v>4681548</v>
      </c>
    </row>
    <row r="1302" spans="1:9" ht="45">
      <c r="A1302" s="13" t="s">
        <v>464</v>
      </c>
      <c r="B1302" s="14" t="s">
        <v>608</v>
      </c>
      <c r="C1302" s="14" t="s">
        <v>505</v>
      </c>
      <c r="D1302" s="14" t="s">
        <v>840</v>
      </c>
      <c r="E1302" s="14" t="s">
        <v>465</v>
      </c>
      <c r="F1302" s="121"/>
      <c r="G1302" s="121">
        <f t="shared" si="71"/>
        <v>4681548</v>
      </c>
      <c r="H1302" s="121"/>
      <c r="I1302" s="126">
        <f>I1303</f>
        <v>4681548</v>
      </c>
    </row>
    <row r="1303" spans="1:9" ht="45">
      <c r="A1303" s="13" t="s">
        <v>662</v>
      </c>
      <c r="B1303" s="14" t="s">
        <v>608</v>
      </c>
      <c r="C1303" s="14" t="s">
        <v>505</v>
      </c>
      <c r="D1303" s="14" t="s">
        <v>840</v>
      </c>
      <c r="E1303" s="14" t="s">
        <v>468</v>
      </c>
      <c r="F1303" s="121"/>
      <c r="G1303" s="121">
        <f t="shared" si="71"/>
        <v>4681548</v>
      </c>
      <c r="H1303" s="121"/>
      <c r="I1303" s="126">
        <v>4681548</v>
      </c>
    </row>
    <row r="1304" spans="1:9" ht="90">
      <c r="A1304" s="13" t="s">
        <v>8</v>
      </c>
      <c r="B1304" s="14" t="s">
        <v>608</v>
      </c>
      <c r="C1304" s="14" t="s">
        <v>505</v>
      </c>
      <c r="D1304" s="14" t="s">
        <v>9</v>
      </c>
      <c r="E1304" s="14" t="s">
        <v>451</v>
      </c>
      <c r="F1304" s="121">
        <f t="shared" si="73"/>
        <v>785800</v>
      </c>
      <c r="G1304" s="121">
        <f t="shared" si="71"/>
        <v>-785800</v>
      </c>
      <c r="H1304" s="121">
        <f t="shared" si="72"/>
        <v>-100</v>
      </c>
      <c r="I1304" s="126">
        <f t="shared" si="74"/>
        <v>0</v>
      </c>
    </row>
    <row r="1305" spans="1:9" ht="30" customHeight="1">
      <c r="A1305" s="13" t="s">
        <v>661</v>
      </c>
      <c r="B1305" s="14" t="s">
        <v>608</v>
      </c>
      <c r="C1305" s="14" t="s">
        <v>505</v>
      </c>
      <c r="D1305" s="14" t="s">
        <v>9</v>
      </c>
      <c r="E1305" s="14" t="s">
        <v>463</v>
      </c>
      <c r="F1305" s="121">
        <f t="shared" si="73"/>
        <v>785800</v>
      </c>
      <c r="G1305" s="121">
        <f t="shared" si="71"/>
        <v>-785800</v>
      </c>
      <c r="H1305" s="121">
        <f t="shared" si="72"/>
        <v>-100</v>
      </c>
      <c r="I1305" s="126">
        <f t="shared" si="74"/>
        <v>0</v>
      </c>
    </row>
    <row r="1306" spans="1:9" ht="45">
      <c r="A1306" s="13" t="s">
        <v>464</v>
      </c>
      <c r="B1306" s="14" t="s">
        <v>608</v>
      </c>
      <c r="C1306" s="14" t="s">
        <v>505</v>
      </c>
      <c r="D1306" s="14" t="s">
        <v>9</v>
      </c>
      <c r="E1306" s="14" t="s">
        <v>465</v>
      </c>
      <c r="F1306" s="121">
        <f t="shared" si="73"/>
        <v>785800</v>
      </c>
      <c r="G1306" s="121">
        <f t="shared" si="71"/>
        <v>-785800</v>
      </c>
      <c r="H1306" s="121">
        <f t="shared" si="72"/>
        <v>-100</v>
      </c>
      <c r="I1306" s="126">
        <f t="shared" si="74"/>
        <v>0</v>
      </c>
    </row>
    <row r="1307" spans="1:9" ht="45">
      <c r="A1307" s="13" t="s">
        <v>662</v>
      </c>
      <c r="B1307" s="14" t="s">
        <v>608</v>
      </c>
      <c r="C1307" s="14" t="s">
        <v>505</v>
      </c>
      <c r="D1307" s="14" t="s">
        <v>9</v>
      </c>
      <c r="E1307" s="14" t="s">
        <v>468</v>
      </c>
      <c r="F1307" s="121">
        <v>785800</v>
      </c>
      <c r="G1307" s="121">
        <f t="shared" si="71"/>
        <v>-785800</v>
      </c>
      <c r="H1307" s="121">
        <f t="shared" si="72"/>
        <v>-100</v>
      </c>
      <c r="I1307" s="126">
        <v>0</v>
      </c>
    </row>
    <row r="1308" spans="1:9" ht="90">
      <c r="A1308" s="13" t="s">
        <v>830</v>
      </c>
      <c r="B1308" s="14" t="s">
        <v>608</v>
      </c>
      <c r="C1308" s="14" t="s">
        <v>505</v>
      </c>
      <c r="D1308" s="14" t="s">
        <v>831</v>
      </c>
      <c r="E1308" s="14"/>
      <c r="F1308" s="121"/>
      <c r="G1308" s="121">
        <f t="shared" si="71"/>
        <v>785800</v>
      </c>
      <c r="H1308" s="121">
        <v>0</v>
      </c>
      <c r="I1308" s="126">
        <f>I1309</f>
        <v>785800</v>
      </c>
    </row>
    <row r="1309" spans="1:9" ht="30.75" customHeight="1">
      <c r="A1309" s="13" t="s">
        <v>661</v>
      </c>
      <c r="B1309" s="14" t="s">
        <v>608</v>
      </c>
      <c r="C1309" s="14" t="s">
        <v>505</v>
      </c>
      <c r="D1309" s="14" t="s">
        <v>831</v>
      </c>
      <c r="E1309" s="14" t="s">
        <v>463</v>
      </c>
      <c r="F1309" s="121"/>
      <c r="G1309" s="121">
        <f t="shared" si="71"/>
        <v>785800</v>
      </c>
      <c r="H1309" s="121">
        <v>0</v>
      </c>
      <c r="I1309" s="126">
        <f>I1310</f>
        <v>785800</v>
      </c>
    </row>
    <row r="1310" spans="1:9" ht="45">
      <c r="A1310" s="13" t="s">
        <v>464</v>
      </c>
      <c r="B1310" s="14" t="s">
        <v>608</v>
      </c>
      <c r="C1310" s="14" t="s">
        <v>505</v>
      </c>
      <c r="D1310" s="14" t="s">
        <v>831</v>
      </c>
      <c r="E1310" s="14" t="s">
        <v>465</v>
      </c>
      <c r="F1310" s="121"/>
      <c r="G1310" s="121">
        <f t="shared" si="71"/>
        <v>785800</v>
      </c>
      <c r="H1310" s="121">
        <v>0</v>
      </c>
      <c r="I1310" s="126">
        <f>I1311</f>
        <v>785800</v>
      </c>
    </row>
    <row r="1311" spans="1:9" s="97" customFormat="1" ht="45">
      <c r="A1311" s="90" t="s">
        <v>662</v>
      </c>
      <c r="B1311" s="17" t="s">
        <v>608</v>
      </c>
      <c r="C1311" s="17" t="s">
        <v>505</v>
      </c>
      <c r="D1311" s="17" t="s">
        <v>831</v>
      </c>
      <c r="E1311" s="17" t="s">
        <v>468</v>
      </c>
      <c r="F1311" s="126"/>
      <c r="G1311" s="121">
        <f t="shared" si="71"/>
        <v>785800</v>
      </c>
      <c r="H1311" s="126">
        <v>0</v>
      </c>
      <c r="I1311" s="126">
        <v>785800</v>
      </c>
    </row>
    <row r="1312" spans="1:9">
      <c r="A1312" s="13" t="s">
        <v>609</v>
      </c>
      <c r="B1312" s="14" t="s">
        <v>608</v>
      </c>
      <c r="C1312" s="14" t="s">
        <v>610</v>
      </c>
      <c r="D1312" s="14" t="s">
        <v>451</v>
      </c>
      <c r="E1312" s="14" t="s">
        <v>451</v>
      </c>
      <c r="F1312" s="121">
        <f>F1313</f>
        <v>151252000</v>
      </c>
      <c r="G1312" s="121">
        <f t="shared" si="71"/>
        <v>0</v>
      </c>
      <c r="H1312" s="121">
        <f t="shared" si="72"/>
        <v>0</v>
      </c>
      <c r="I1312" s="126">
        <f>I1313</f>
        <v>151252000</v>
      </c>
    </row>
    <row r="1313" spans="1:9" ht="45">
      <c r="A1313" s="13" t="s">
        <v>778</v>
      </c>
      <c r="B1313" s="14" t="s">
        <v>608</v>
      </c>
      <c r="C1313" s="14" t="s">
        <v>610</v>
      </c>
      <c r="D1313" s="14" t="s">
        <v>779</v>
      </c>
      <c r="E1313" s="14" t="s">
        <v>451</v>
      </c>
      <c r="F1313" s="121">
        <f>F1314</f>
        <v>151252000</v>
      </c>
      <c r="G1313" s="121">
        <f t="shared" si="71"/>
        <v>0</v>
      </c>
      <c r="H1313" s="121">
        <f t="shared" si="72"/>
        <v>0</v>
      </c>
      <c r="I1313" s="126">
        <f>I1314</f>
        <v>151252000</v>
      </c>
    </row>
    <row r="1314" spans="1:9" ht="60">
      <c r="A1314" s="13" t="s">
        <v>261</v>
      </c>
      <c r="B1314" s="14" t="s">
        <v>608</v>
      </c>
      <c r="C1314" s="14" t="s">
        <v>610</v>
      </c>
      <c r="D1314" s="14" t="s">
        <v>262</v>
      </c>
      <c r="E1314" s="14" t="s">
        <v>451</v>
      </c>
      <c r="F1314" s="121">
        <f>F1315</f>
        <v>151252000</v>
      </c>
      <c r="G1314" s="121">
        <f t="shared" si="71"/>
        <v>0</v>
      </c>
      <c r="H1314" s="121">
        <f t="shared" si="72"/>
        <v>0</v>
      </c>
      <c r="I1314" s="126">
        <f>I1315</f>
        <v>151252000</v>
      </c>
    </row>
    <row r="1315" spans="1:9" ht="90">
      <c r="A1315" s="13" t="s">
        <v>263</v>
      </c>
      <c r="B1315" s="14" t="s">
        <v>608</v>
      </c>
      <c r="C1315" s="14" t="s">
        <v>610</v>
      </c>
      <c r="D1315" s="14" t="s">
        <v>264</v>
      </c>
      <c r="E1315" s="14" t="s">
        <v>451</v>
      </c>
      <c r="F1315" s="121">
        <f>F1316</f>
        <v>151252000</v>
      </c>
      <c r="G1315" s="121">
        <f t="shared" si="71"/>
        <v>0</v>
      </c>
      <c r="H1315" s="121">
        <f t="shared" si="72"/>
        <v>0</v>
      </c>
      <c r="I1315" s="126">
        <f>I1316</f>
        <v>151252000</v>
      </c>
    </row>
    <row r="1316" spans="1:9">
      <c r="A1316" s="13" t="s">
        <v>476</v>
      </c>
      <c r="B1316" s="14" t="s">
        <v>608</v>
      </c>
      <c r="C1316" s="14" t="s">
        <v>610</v>
      </c>
      <c r="D1316" s="14" t="s">
        <v>264</v>
      </c>
      <c r="E1316" s="14" t="s">
        <v>477</v>
      </c>
      <c r="F1316" s="121">
        <f>F1317</f>
        <v>151252000</v>
      </c>
      <c r="G1316" s="121">
        <f t="shared" si="71"/>
        <v>0</v>
      </c>
      <c r="H1316" s="121">
        <f t="shared" si="72"/>
        <v>0</v>
      </c>
      <c r="I1316" s="126">
        <f>I1317</f>
        <v>151252000</v>
      </c>
    </row>
    <row r="1317" spans="1:9" ht="60">
      <c r="A1317" s="13" t="s">
        <v>383</v>
      </c>
      <c r="B1317" s="14" t="s">
        <v>608</v>
      </c>
      <c r="C1317" s="14" t="s">
        <v>610</v>
      </c>
      <c r="D1317" s="14" t="s">
        <v>264</v>
      </c>
      <c r="E1317" s="14" t="s">
        <v>495</v>
      </c>
      <c r="F1317" s="121">
        <v>151252000</v>
      </c>
      <c r="G1317" s="121">
        <f t="shared" si="71"/>
        <v>0</v>
      </c>
      <c r="H1317" s="121">
        <f t="shared" si="72"/>
        <v>0</v>
      </c>
      <c r="I1317" s="126">
        <v>151252000</v>
      </c>
    </row>
    <row r="1318" spans="1:9" ht="15.75" customHeight="1">
      <c r="A1318" s="13" t="s">
        <v>593</v>
      </c>
      <c r="B1318" s="14" t="s">
        <v>608</v>
      </c>
      <c r="C1318" s="14" t="s">
        <v>594</v>
      </c>
      <c r="D1318" s="14" t="s">
        <v>451</v>
      </c>
      <c r="E1318" s="14" t="s">
        <v>451</v>
      </c>
      <c r="F1318" s="121">
        <f>F1319+F1325</f>
        <v>142145792</v>
      </c>
      <c r="G1318" s="121">
        <f t="shared" si="71"/>
        <v>160059724</v>
      </c>
      <c r="H1318" s="121">
        <f t="shared" si="72"/>
        <v>112.60250602423743</v>
      </c>
      <c r="I1318" s="126">
        <f>I1319+I1325</f>
        <v>302205516</v>
      </c>
    </row>
    <row r="1319" spans="1:9" ht="120">
      <c r="A1319" s="13" t="s">
        <v>395</v>
      </c>
      <c r="B1319" s="14" t="s">
        <v>608</v>
      </c>
      <c r="C1319" s="14" t="s">
        <v>594</v>
      </c>
      <c r="D1319" s="14" t="s">
        <v>396</v>
      </c>
      <c r="E1319" s="14" t="s">
        <v>451</v>
      </c>
      <c r="F1319" s="121">
        <f>F1320</f>
        <v>6430365</v>
      </c>
      <c r="G1319" s="121">
        <f t="shared" si="71"/>
        <v>0</v>
      </c>
      <c r="H1319" s="121">
        <f t="shared" si="72"/>
        <v>0</v>
      </c>
      <c r="I1319" s="126">
        <f>I1320</f>
        <v>6430365</v>
      </c>
    </row>
    <row r="1320" spans="1:9" ht="136.5" customHeight="1">
      <c r="A1320" s="15" t="s">
        <v>148</v>
      </c>
      <c r="B1320" s="14" t="s">
        <v>608</v>
      </c>
      <c r="C1320" s="14" t="s">
        <v>594</v>
      </c>
      <c r="D1320" s="14" t="s">
        <v>149</v>
      </c>
      <c r="E1320" s="14" t="s">
        <v>451</v>
      </c>
      <c r="F1320" s="121">
        <f>F1321</f>
        <v>6430365</v>
      </c>
      <c r="G1320" s="121">
        <f t="shared" si="71"/>
        <v>0</v>
      </c>
      <c r="H1320" s="121">
        <f t="shared" si="72"/>
        <v>0</v>
      </c>
      <c r="I1320" s="126">
        <f>I1321</f>
        <v>6430365</v>
      </c>
    </row>
    <row r="1321" spans="1:9" ht="152.25" customHeight="1">
      <c r="A1321" s="15" t="s">
        <v>150</v>
      </c>
      <c r="B1321" s="14" t="s">
        <v>608</v>
      </c>
      <c r="C1321" s="14" t="s">
        <v>594</v>
      </c>
      <c r="D1321" s="14" t="s">
        <v>151</v>
      </c>
      <c r="E1321" s="14" t="s">
        <v>451</v>
      </c>
      <c r="F1321" s="121">
        <f>F1322</f>
        <v>6430365</v>
      </c>
      <c r="G1321" s="121">
        <f t="shared" si="71"/>
        <v>0</v>
      </c>
      <c r="H1321" s="121">
        <f t="shared" si="72"/>
        <v>0</v>
      </c>
      <c r="I1321" s="126">
        <f>I1322</f>
        <v>6430365</v>
      </c>
    </row>
    <row r="1322" spans="1:9" ht="33" customHeight="1">
      <c r="A1322" s="13" t="s">
        <v>661</v>
      </c>
      <c r="B1322" s="14" t="s">
        <v>608</v>
      </c>
      <c r="C1322" s="14" t="s">
        <v>594</v>
      </c>
      <c r="D1322" s="14" t="s">
        <v>151</v>
      </c>
      <c r="E1322" s="14" t="s">
        <v>463</v>
      </c>
      <c r="F1322" s="121">
        <f>F1323</f>
        <v>6430365</v>
      </c>
      <c r="G1322" s="121">
        <f t="shared" si="71"/>
        <v>0</v>
      </c>
      <c r="H1322" s="121">
        <f t="shared" si="72"/>
        <v>0</v>
      </c>
      <c r="I1322" s="126">
        <f>I1323</f>
        <v>6430365</v>
      </c>
    </row>
    <row r="1323" spans="1:9" ht="45">
      <c r="A1323" s="13" t="s">
        <v>464</v>
      </c>
      <c r="B1323" s="14" t="s">
        <v>608</v>
      </c>
      <c r="C1323" s="14" t="s">
        <v>594</v>
      </c>
      <c r="D1323" s="14" t="s">
        <v>151</v>
      </c>
      <c r="E1323" s="14" t="s">
        <v>465</v>
      </c>
      <c r="F1323" s="121">
        <f>F1324</f>
        <v>6430365</v>
      </c>
      <c r="G1323" s="121">
        <f t="shared" si="71"/>
        <v>0</v>
      </c>
      <c r="H1323" s="121">
        <f t="shared" si="72"/>
        <v>0</v>
      </c>
      <c r="I1323" s="126">
        <f>I1324</f>
        <v>6430365</v>
      </c>
    </row>
    <row r="1324" spans="1:9" ht="45">
      <c r="A1324" s="13" t="s">
        <v>662</v>
      </c>
      <c r="B1324" s="14" t="s">
        <v>608</v>
      </c>
      <c r="C1324" s="14" t="s">
        <v>594</v>
      </c>
      <c r="D1324" s="14" t="s">
        <v>151</v>
      </c>
      <c r="E1324" s="14" t="s">
        <v>468</v>
      </c>
      <c r="F1324" s="121">
        <v>6430365</v>
      </c>
      <c r="G1324" s="121">
        <f t="shared" si="71"/>
        <v>0</v>
      </c>
      <c r="H1324" s="121">
        <f t="shared" si="72"/>
        <v>0</v>
      </c>
      <c r="I1324" s="126">
        <v>6430365</v>
      </c>
    </row>
    <row r="1325" spans="1:9" ht="45">
      <c r="A1325" s="13" t="s">
        <v>778</v>
      </c>
      <c r="B1325" s="14" t="s">
        <v>608</v>
      </c>
      <c r="C1325" s="14" t="s">
        <v>594</v>
      </c>
      <c r="D1325" s="14" t="s">
        <v>779</v>
      </c>
      <c r="E1325" s="14" t="s">
        <v>451</v>
      </c>
      <c r="F1325" s="121">
        <f>F1326</f>
        <v>135715427</v>
      </c>
      <c r="G1325" s="121">
        <f t="shared" si="71"/>
        <v>160059724</v>
      </c>
      <c r="H1325" s="121">
        <f t="shared" si="72"/>
        <v>117.93775220557646</v>
      </c>
      <c r="I1325" s="126">
        <f>I1326</f>
        <v>295775151</v>
      </c>
    </row>
    <row r="1326" spans="1:9" ht="59.25" customHeight="1">
      <c r="A1326" s="13" t="s">
        <v>780</v>
      </c>
      <c r="B1326" s="14" t="s">
        <v>608</v>
      </c>
      <c r="C1326" s="14" t="s">
        <v>594</v>
      </c>
      <c r="D1326" s="14" t="s">
        <v>781</v>
      </c>
      <c r="E1326" s="14" t="s">
        <v>451</v>
      </c>
      <c r="F1326" s="121">
        <f>F1327</f>
        <v>135715427</v>
      </c>
      <c r="G1326" s="121">
        <f t="shared" si="71"/>
        <v>160059724</v>
      </c>
      <c r="H1326" s="121">
        <f t="shared" si="72"/>
        <v>117.93775220557646</v>
      </c>
      <c r="I1326" s="126">
        <f>I1327</f>
        <v>295775151</v>
      </c>
    </row>
    <row r="1327" spans="1:9" ht="75.75" customHeight="1">
      <c r="A1327" s="13" t="s">
        <v>782</v>
      </c>
      <c r="B1327" s="14" t="s">
        <v>608</v>
      </c>
      <c r="C1327" s="14" t="s">
        <v>594</v>
      </c>
      <c r="D1327" s="14" t="s">
        <v>783</v>
      </c>
      <c r="E1327" s="14" t="s">
        <v>451</v>
      </c>
      <c r="F1327" s="121">
        <f>F1328</f>
        <v>135715427</v>
      </c>
      <c r="G1327" s="121">
        <f t="shared" si="71"/>
        <v>160059724</v>
      </c>
      <c r="H1327" s="121">
        <f t="shared" si="72"/>
        <v>117.93775220557646</v>
      </c>
      <c r="I1327" s="126">
        <f>I1328</f>
        <v>295775151</v>
      </c>
    </row>
    <row r="1328" spans="1:9" ht="30" customHeight="1">
      <c r="A1328" s="13" t="s">
        <v>661</v>
      </c>
      <c r="B1328" s="14" t="s">
        <v>608</v>
      </c>
      <c r="C1328" s="14" t="s">
        <v>594</v>
      </c>
      <c r="D1328" s="14" t="s">
        <v>783</v>
      </c>
      <c r="E1328" s="14" t="s">
        <v>463</v>
      </c>
      <c r="F1328" s="121">
        <f>F1329</f>
        <v>135715427</v>
      </c>
      <c r="G1328" s="121">
        <f t="shared" si="71"/>
        <v>160059724</v>
      </c>
      <c r="H1328" s="121">
        <f t="shared" si="72"/>
        <v>117.93775220557646</v>
      </c>
      <c r="I1328" s="126">
        <f>I1329</f>
        <v>295775151</v>
      </c>
    </row>
    <row r="1329" spans="1:9" ht="45">
      <c r="A1329" s="13" t="s">
        <v>464</v>
      </c>
      <c r="B1329" s="14" t="s">
        <v>608</v>
      </c>
      <c r="C1329" s="14" t="s">
        <v>594</v>
      </c>
      <c r="D1329" s="14" t="s">
        <v>783</v>
      </c>
      <c r="E1329" s="14" t="s">
        <v>465</v>
      </c>
      <c r="F1329" s="121">
        <f>F1331+F1330</f>
        <v>135715427</v>
      </c>
      <c r="G1329" s="121">
        <f t="shared" si="71"/>
        <v>160059724</v>
      </c>
      <c r="H1329" s="121">
        <f t="shared" si="72"/>
        <v>117.93775220557646</v>
      </c>
      <c r="I1329" s="126">
        <f>I1331+I1330</f>
        <v>295775151</v>
      </c>
    </row>
    <row r="1330" spans="1:9" ht="45.75" customHeight="1">
      <c r="A1330" s="13" t="s">
        <v>591</v>
      </c>
      <c r="B1330" s="14" t="s">
        <v>608</v>
      </c>
      <c r="C1330" s="14" t="s">
        <v>594</v>
      </c>
      <c r="D1330" s="14" t="s">
        <v>783</v>
      </c>
      <c r="E1330" s="14" t="s">
        <v>592</v>
      </c>
      <c r="F1330" s="121">
        <v>11934927</v>
      </c>
      <c r="G1330" s="121">
        <f t="shared" si="71"/>
        <v>0</v>
      </c>
      <c r="H1330" s="121"/>
      <c r="I1330" s="126">
        <v>11934927</v>
      </c>
    </row>
    <row r="1331" spans="1:9" ht="45">
      <c r="A1331" s="13" t="s">
        <v>662</v>
      </c>
      <c r="B1331" s="14" t="s">
        <v>608</v>
      </c>
      <c r="C1331" s="14" t="s">
        <v>594</v>
      </c>
      <c r="D1331" s="14" t="s">
        <v>783</v>
      </c>
      <c r="E1331" s="14" t="s">
        <v>468</v>
      </c>
      <c r="F1331" s="121">
        <v>123780500</v>
      </c>
      <c r="G1331" s="121">
        <f t="shared" si="71"/>
        <v>160059724</v>
      </c>
      <c r="H1331" s="121">
        <f t="shared" si="72"/>
        <v>129.30932093504228</v>
      </c>
      <c r="I1331" s="126">
        <v>283840224</v>
      </c>
    </row>
    <row r="1332" spans="1:9" ht="30">
      <c r="A1332" s="13" t="s">
        <v>506</v>
      </c>
      <c r="B1332" s="14" t="s">
        <v>608</v>
      </c>
      <c r="C1332" s="14" t="s">
        <v>507</v>
      </c>
      <c r="D1332" s="14"/>
      <c r="E1332" s="14"/>
      <c r="F1332" s="121"/>
      <c r="G1332" s="121">
        <f t="shared" si="71"/>
        <v>1315213</v>
      </c>
      <c r="H1332" s="121">
        <v>0</v>
      </c>
      <c r="I1332" s="126">
        <f t="shared" ref="I1332:I1337" si="75">I1333</f>
        <v>1315213</v>
      </c>
    </row>
    <row r="1333" spans="1:9">
      <c r="A1333" s="13" t="s">
        <v>652</v>
      </c>
      <c r="B1333" s="14" t="s">
        <v>608</v>
      </c>
      <c r="C1333" s="14" t="s">
        <v>507</v>
      </c>
      <c r="D1333" s="14" t="s">
        <v>653</v>
      </c>
      <c r="E1333" s="14"/>
      <c r="F1333" s="121"/>
      <c r="G1333" s="121">
        <f t="shared" si="71"/>
        <v>1315213</v>
      </c>
      <c r="H1333" s="121">
        <v>0</v>
      </c>
      <c r="I1333" s="126">
        <f t="shared" si="75"/>
        <v>1315213</v>
      </c>
    </row>
    <row r="1334" spans="1:9" ht="45">
      <c r="A1334" s="13" t="s">
        <v>384</v>
      </c>
      <c r="B1334" s="14" t="s">
        <v>608</v>
      </c>
      <c r="C1334" s="14" t="s">
        <v>507</v>
      </c>
      <c r="D1334" s="14" t="s">
        <v>385</v>
      </c>
      <c r="E1334" s="14"/>
      <c r="F1334" s="121"/>
      <c r="G1334" s="121">
        <f t="shared" si="71"/>
        <v>1315213</v>
      </c>
      <c r="H1334" s="121">
        <v>0</v>
      </c>
      <c r="I1334" s="126">
        <f t="shared" si="75"/>
        <v>1315213</v>
      </c>
    </row>
    <row r="1335" spans="1:9" ht="30">
      <c r="A1335" s="13" t="s">
        <v>288</v>
      </c>
      <c r="B1335" s="14" t="s">
        <v>608</v>
      </c>
      <c r="C1335" s="14" t="s">
        <v>507</v>
      </c>
      <c r="D1335" s="14" t="s">
        <v>289</v>
      </c>
      <c r="E1335" s="14"/>
      <c r="F1335" s="121"/>
      <c r="G1335" s="121">
        <f t="shared" si="71"/>
        <v>1315213</v>
      </c>
      <c r="H1335" s="121">
        <v>0</v>
      </c>
      <c r="I1335" s="126">
        <f t="shared" si="75"/>
        <v>1315213</v>
      </c>
    </row>
    <row r="1336" spans="1:9">
      <c r="A1336" s="13" t="s">
        <v>476</v>
      </c>
      <c r="B1336" s="14" t="s">
        <v>608</v>
      </c>
      <c r="C1336" s="14" t="s">
        <v>507</v>
      </c>
      <c r="D1336" s="14" t="s">
        <v>289</v>
      </c>
      <c r="E1336" s="14" t="s">
        <v>477</v>
      </c>
      <c r="F1336" s="121"/>
      <c r="G1336" s="121">
        <f t="shared" si="71"/>
        <v>1315213</v>
      </c>
      <c r="H1336" s="121">
        <v>0</v>
      </c>
      <c r="I1336" s="126">
        <f t="shared" si="75"/>
        <v>1315213</v>
      </c>
    </row>
    <row r="1337" spans="1:9">
      <c r="A1337" s="13" t="s">
        <v>621</v>
      </c>
      <c r="B1337" s="14" t="s">
        <v>608</v>
      </c>
      <c r="C1337" s="14" t="s">
        <v>507</v>
      </c>
      <c r="D1337" s="14" t="s">
        <v>289</v>
      </c>
      <c r="E1337" s="14" t="s">
        <v>622</v>
      </c>
      <c r="F1337" s="121"/>
      <c r="G1337" s="121">
        <f t="shared" si="71"/>
        <v>1315213</v>
      </c>
      <c r="H1337" s="121">
        <v>0</v>
      </c>
      <c r="I1337" s="126">
        <f t="shared" si="75"/>
        <v>1315213</v>
      </c>
    </row>
    <row r="1338" spans="1:9" ht="45">
      <c r="A1338" s="13" t="s">
        <v>311</v>
      </c>
      <c r="B1338" s="14" t="s">
        <v>608</v>
      </c>
      <c r="C1338" s="14" t="s">
        <v>507</v>
      </c>
      <c r="D1338" s="14" t="s">
        <v>289</v>
      </c>
      <c r="E1338" s="14" t="s">
        <v>312</v>
      </c>
      <c r="F1338" s="121"/>
      <c r="G1338" s="121">
        <f t="shared" si="71"/>
        <v>1315213</v>
      </c>
      <c r="H1338" s="121">
        <v>0</v>
      </c>
      <c r="I1338" s="126">
        <v>1315213</v>
      </c>
    </row>
    <row r="1339" spans="1:9">
      <c r="A1339" s="13" t="s">
        <v>625</v>
      </c>
      <c r="B1339" s="14" t="s">
        <v>608</v>
      </c>
      <c r="C1339" s="14" t="s">
        <v>540</v>
      </c>
      <c r="D1339" s="14" t="s">
        <v>451</v>
      </c>
      <c r="E1339" s="14" t="s">
        <v>451</v>
      </c>
      <c r="F1339" s="121">
        <f>F1340+F1370+F1396+F1422</f>
        <v>358826378</v>
      </c>
      <c r="G1339" s="121">
        <f t="shared" si="71"/>
        <v>-420386</v>
      </c>
      <c r="H1339" s="121">
        <f t="shared" si="72"/>
        <v>-0.11715582403476481</v>
      </c>
      <c r="I1339" s="126">
        <f>I1340+I1370+I1396+I1422</f>
        <v>358405992</v>
      </c>
    </row>
    <row r="1340" spans="1:9">
      <c r="A1340" s="13" t="s">
        <v>541</v>
      </c>
      <c r="B1340" s="14" t="s">
        <v>608</v>
      </c>
      <c r="C1340" s="14" t="s">
        <v>542</v>
      </c>
      <c r="D1340" s="14" t="s">
        <v>451</v>
      </c>
      <c r="E1340" s="14" t="s">
        <v>451</v>
      </c>
      <c r="F1340" s="121">
        <f>F1341</f>
        <v>41329926</v>
      </c>
      <c r="G1340" s="121">
        <f t="shared" si="71"/>
        <v>0</v>
      </c>
      <c r="H1340" s="121">
        <f t="shared" si="72"/>
        <v>0</v>
      </c>
      <c r="I1340" s="126">
        <f>I1341</f>
        <v>41329926</v>
      </c>
    </row>
    <row r="1341" spans="1:9" ht="60">
      <c r="A1341" s="13" t="s">
        <v>674</v>
      </c>
      <c r="B1341" s="14" t="s">
        <v>608</v>
      </c>
      <c r="C1341" s="14" t="s">
        <v>542</v>
      </c>
      <c r="D1341" s="14" t="s">
        <v>675</v>
      </c>
      <c r="E1341" s="14" t="s">
        <v>451</v>
      </c>
      <c r="F1341" s="121">
        <f>F1342+F1364</f>
        <v>41329926</v>
      </c>
      <c r="G1341" s="121">
        <f t="shared" si="71"/>
        <v>0</v>
      </c>
      <c r="H1341" s="121">
        <f t="shared" si="72"/>
        <v>0</v>
      </c>
      <c r="I1341" s="126">
        <f>I1342+I1364</f>
        <v>41329926</v>
      </c>
    </row>
    <row r="1342" spans="1:9" ht="105">
      <c r="A1342" s="13" t="s">
        <v>265</v>
      </c>
      <c r="B1342" s="14" t="s">
        <v>608</v>
      </c>
      <c r="C1342" s="14" t="s">
        <v>542</v>
      </c>
      <c r="D1342" s="14" t="s">
        <v>266</v>
      </c>
      <c r="E1342" s="14" t="s">
        <v>451</v>
      </c>
      <c r="F1342" s="121">
        <f>F1343+F1350+F1354+F1357+F1360</f>
        <v>39980150</v>
      </c>
      <c r="G1342" s="121">
        <f t="shared" si="71"/>
        <v>0</v>
      </c>
      <c r="H1342" s="121">
        <f t="shared" si="72"/>
        <v>0</v>
      </c>
      <c r="I1342" s="126">
        <f>I1343+I1350+I1354+I1357+I1360</f>
        <v>39980150</v>
      </c>
    </row>
    <row r="1343" spans="1:9" ht="135">
      <c r="A1343" s="15" t="s">
        <v>267</v>
      </c>
      <c r="B1343" s="14" t="s">
        <v>608</v>
      </c>
      <c r="C1343" s="14" t="s">
        <v>542</v>
      </c>
      <c r="D1343" s="14" t="s">
        <v>268</v>
      </c>
      <c r="E1343" s="14" t="s">
        <v>451</v>
      </c>
      <c r="F1343" s="121">
        <f>F1344+F1348</f>
        <v>34625470</v>
      </c>
      <c r="G1343" s="121">
        <f t="shared" si="71"/>
        <v>0</v>
      </c>
      <c r="H1343" s="121">
        <f t="shared" si="72"/>
        <v>0</v>
      </c>
      <c r="I1343" s="126">
        <f>I1344+I1348</f>
        <v>34625470</v>
      </c>
    </row>
    <row r="1344" spans="1:9" ht="31.5" customHeight="1">
      <c r="A1344" s="13" t="s">
        <v>661</v>
      </c>
      <c r="B1344" s="14" t="s">
        <v>608</v>
      </c>
      <c r="C1344" s="14" t="s">
        <v>542</v>
      </c>
      <c r="D1344" s="14" t="s">
        <v>268</v>
      </c>
      <c r="E1344" s="14" t="s">
        <v>463</v>
      </c>
      <c r="F1344" s="121">
        <f>F1345</f>
        <v>22042470</v>
      </c>
      <c r="G1344" s="121">
        <f t="shared" si="71"/>
        <v>0</v>
      </c>
      <c r="H1344" s="121">
        <f t="shared" si="72"/>
        <v>0</v>
      </c>
      <c r="I1344" s="126">
        <f>I1345</f>
        <v>22042470</v>
      </c>
    </row>
    <row r="1345" spans="1:9" ht="45">
      <c r="A1345" s="13" t="s">
        <v>464</v>
      </c>
      <c r="B1345" s="14" t="s">
        <v>608</v>
      </c>
      <c r="C1345" s="14" t="s">
        <v>542</v>
      </c>
      <c r="D1345" s="14" t="s">
        <v>268</v>
      </c>
      <c r="E1345" s="14" t="s">
        <v>465</v>
      </c>
      <c r="F1345" s="121">
        <f>F1346+F1347</f>
        <v>22042470</v>
      </c>
      <c r="G1345" s="121">
        <f t="shared" si="71"/>
        <v>0</v>
      </c>
      <c r="H1345" s="121">
        <f t="shared" si="72"/>
        <v>0</v>
      </c>
      <c r="I1345" s="126">
        <f>I1346+I1347</f>
        <v>22042470</v>
      </c>
    </row>
    <row r="1346" spans="1:9" ht="45.75" customHeight="1">
      <c r="A1346" s="13" t="s">
        <v>591</v>
      </c>
      <c r="B1346" s="14" t="s">
        <v>608</v>
      </c>
      <c r="C1346" s="14" t="s">
        <v>542</v>
      </c>
      <c r="D1346" s="14" t="s">
        <v>268</v>
      </c>
      <c r="E1346" s="14" t="s">
        <v>592</v>
      </c>
      <c r="F1346" s="121">
        <v>15632756</v>
      </c>
      <c r="G1346" s="121">
        <f t="shared" si="71"/>
        <v>0</v>
      </c>
      <c r="H1346" s="121">
        <f t="shared" si="72"/>
        <v>0</v>
      </c>
      <c r="I1346" s="126">
        <v>15632756</v>
      </c>
    </row>
    <row r="1347" spans="1:9" ht="45">
      <c r="A1347" s="13" t="s">
        <v>662</v>
      </c>
      <c r="B1347" s="14" t="s">
        <v>608</v>
      </c>
      <c r="C1347" s="14" t="s">
        <v>542</v>
      </c>
      <c r="D1347" s="14" t="s">
        <v>268</v>
      </c>
      <c r="E1347" s="14" t="s">
        <v>468</v>
      </c>
      <c r="F1347" s="121">
        <v>6409714</v>
      </c>
      <c r="G1347" s="121">
        <f t="shared" si="71"/>
        <v>0</v>
      </c>
      <c r="H1347" s="121">
        <f t="shared" si="72"/>
        <v>0</v>
      </c>
      <c r="I1347" s="126">
        <v>6409714</v>
      </c>
    </row>
    <row r="1348" spans="1:9">
      <c r="A1348" s="13" t="s">
        <v>476</v>
      </c>
      <c r="B1348" s="14" t="s">
        <v>608</v>
      </c>
      <c r="C1348" s="14" t="s">
        <v>542</v>
      </c>
      <c r="D1348" s="14" t="s">
        <v>268</v>
      </c>
      <c r="E1348" s="14" t="s">
        <v>477</v>
      </c>
      <c r="F1348" s="121">
        <f>F1349</f>
        <v>12583000</v>
      </c>
      <c r="G1348" s="121">
        <f t="shared" si="71"/>
        <v>0</v>
      </c>
      <c r="H1348" s="121">
        <f t="shared" si="72"/>
        <v>0</v>
      </c>
      <c r="I1348" s="126">
        <f>I1349</f>
        <v>12583000</v>
      </c>
    </row>
    <row r="1349" spans="1:9" ht="60">
      <c r="A1349" s="13" t="s">
        <v>383</v>
      </c>
      <c r="B1349" s="14" t="s">
        <v>608</v>
      </c>
      <c r="C1349" s="14" t="s">
        <v>542</v>
      </c>
      <c r="D1349" s="14" t="s">
        <v>268</v>
      </c>
      <c r="E1349" s="14" t="s">
        <v>495</v>
      </c>
      <c r="F1349" s="121">
        <v>12583000</v>
      </c>
      <c r="G1349" s="121">
        <f t="shared" si="71"/>
        <v>0</v>
      </c>
      <c r="H1349" s="121">
        <f t="shared" si="72"/>
        <v>0</v>
      </c>
      <c r="I1349" s="126">
        <v>12583000</v>
      </c>
    </row>
    <row r="1350" spans="1:9" ht="135">
      <c r="A1350" s="15" t="s">
        <v>269</v>
      </c>
      <c r="B1350" s="14" t="s">
        <v>608</v>
      </c>
      <c r="C1350" s="14" t="s">
        <v>542</v>
      </c>
      <c r="D1350" s="14" t="s">
        <v>270</v>
      </c>
      <c r="E1350" s="14" t="s">
        <v>451</v>
      </c>
      <c r="F1350" s="121">
        <f>F1351</f>
        <v>3631000</v>
      </c>
      <c r="G1350" s="121">
        <f t="shared" si="71"/>
        <v>0</v>
      </c>
      <c r="H1350" s="121">
        <f t="shared" si="72"/>
        <v>0</v>
      </c>
      <c r="I1350" s="126">
        <f>I1351</f>
        <v>3631000</v>
      </c>
    </row>
    <row r="1351" spans="1:9" ht="29.25" customHeight="1">
      <c r="A1351" s="13" t="s">
        <v>661</v>
      </c>
      <c r="B1351" s="14" t="s">
        <v>608</v>
      </c>
      <c r="C1351" s="14" t="s">
        <v>542</v>
      </c>
      <c r="D1351" s="14" t="s">
        <v>270</v>
      </c>
      <c r="E1351" s="14" t="s">
        <v>463</v>
      </c>
      <c r="F1351" s="121">
        <f>F1352</f>
        <v>3631000</v>
      </c>
      <c r="G1351" s="121">
        <f t="shared" si="71"/>
        <v>0</v>
      </c>
      <c r="H1351" s="121">
        <f t="shared" si="72"/>
        <v>0</v>
      </c>
      <c r="I1351" s="126">
        <f>I1352</f>
        <v>3631000</v>
      </c>
    </row>
    <row r="1352" spans="1:9" ht="45">
      <c r="A1352" s="13" t="s">
        <v>464</v>
      </c>
      <c r="B1352" s="14" t="s">
        <v>608</v>
      </c>
      <c r="C1352" s="14" t="s">
        <v>542</v>
      </c>
      <c r="D1352" s="14" t="s">
        <v>270</v>
      </c>
      <c r="E1352" s="14" t="s">
        <v>465</v>
      </c>
      <c r="F1352" s="121">
        <f>F1353</f>
        <v>3631000</v>
      </c>
      <c r="G1352" s="121">
        <f t="shared" si="71"/>
        <v>0</v>
      </c>
      <c r="H1352" s="121">
        <f t="shared" si="72"/>
        <v>0</v>
      </c>
      <c r="I1352" s="126">
        <f>I1353</f>
        <v>3631000</v>
      </c>
    </row>
    <row r="1353" spans="1:9" ht="45">
      <c r="A1353" s="13" t="s">
        <v>662</v>
      </c>
      <c r="B1353" s="14" t="s">
        <v>608</v>
      </c>
      <c r="C1353" s="14" t="s">
        <v>542</v>
      </c>
      <c r="D1353" s="14" t="s">
        <v>270</v>
      </c>
      <c r="E1353" s="14" t="s">
        <v>468</v>
      </c>
      <c r="F1353" s="121">
        <v>3631000</v>
      </c>
      <c r="G1353" s="121">
        <f t="shared" si="71"/>
        <v>0</v>
      </c>
      <c r="H1353" s="121">
        <f t="shared" si="72"/>
        <v>0</v>
      </c>
      <c r="I1353" s="126">
        <v>3631000</v>
      </c>
    </row>
    <row r="1354" spans="1:9" ht="150">
      <c r="A1354" s="15" t="s">
        <v>271</v>
      </c>
      <c r="B1354" s="14" t="s">
        <v>608</v>
      </c>
      <c r="C1354" s="14" t="s">
        <v>542</v>
      </c>
      <c r="D1354" s="14" t="s">
        <v>272</v>
      </c>
      <c r="E1354" s="14" t="s">
        <v>451</v>
      </c>
      <c r="F1354" s="121">
        <f>F1355</f>
        <v>161200</v>
      </c>
      <c r="G1354" s="121">
        <f t="shared" si="71"/>
        <v>0</v>
      </c>
      <c r="H1354" s="121">
        <f t="shared" si="72"/>
        <v>0</v>
      </c>
      <c r="I1354" s="126">
        <f>I1355</f>
        <v>161200</v>
      </c>
    </row>
    <row r="1355" spans="1:9">
      <c r="A1355" s="13" t="s">
        <v>476</v>
      </c>
      <c r="B1355" s="14" t="s">
        <v>608</v>
      </c>
      <c r="C1355" s="14" t="s">
        <v>542</v>
      </c>
      <c r="D1355" s="14" t="s">
        <v>272</v>
      </c>
      <c r="E1355" s="14" t="s">
        <v>477</v>
      </c>
      <c r="F1355" s="121">
        <f>F1356</f>
        <v>161200</v>
      </c>
      <c r="G1355" s="121">
        <f t="shared" si="71"/>
        <v>0</v>
      </c>
      <c r="H1355" s="121">
        <f t="shared" si="72"/>
        <v>0</v>
      </c>
      <c r="I1355" s="126">
        <f>I1356</f>
        <v>161200</v>
      </c>
    </row>
    <row r="1356" spans="1:9" ht="60">
      <c r="A1356" s="13" t="s">
        <v>383</v>
      </c>
      <c r="B1356" s="14" t="s">
        <v>608</v>
      </c>
      <c r="C1356" s="14" t="s">
        <v>542</v>
      </c>
      <c r="D1356" s="14" t="s">
        <v>272</v>
      </c>
      <c r="E1356" s="14" t="s">
        <v>495</v>
      </c>
      <c r="F1356" s="121">
        <v>161200</v>
      </c>
      <c r="G1356" s="121">
        <f t="shared" si="71"/>
        <v>0</v>
      </c>
      <c r="H1356" s="121">
        <f t="shared" si="72"/>
        <v>0</v>
      </c>
      <c r="I1356" s="126">
        <v>161200</v>
      </c>
    </row>
    <row r="1357" spans="1:9" ht="135">
      <c r="A1357" s="15" t="s">
        <v>273</v>
      </c>
      <c r="B1357" s="14" t="s">
        <v>608</v>
      </c>
      <c r="C1357" s="14" t="s">
        <v>542</v>
      </c>
      <c r="D1357" s="14" t="s">
        <v>274</v>
      </c>
      <c r="E1357" s="14" t="s">
        <v>451</v>
      </c>
      <c r="F1357" s="121">
        <f>F1358</f>
        <v>1450800</v>
      </c>
      <c r="G1357" s="121">
        <f t="shared" ref="G1357:G1420" si="76">I1357-F1357</f>
        <v>0</v>
      </c>
      <c r="H1357" s="121">
        <f t="shared" si="72"/>
        <v>0</v>
      </c>
      <c r="I1357" s="126">
        <f>I1358</f>
        <v>1450800</v>
      </c>
    </row>
    <row r="1358" spans="1:9">
      <c r="A1358" s="13" t="s">
        <v>476</v>
      </c>
      <c r="B1358" s="14" t="s">
        <v>608</v>
      </c>
      <c r="C1358" s="14" t="s">
        <v>542</v>
      </c>
      <c r="D1358" s="14" t="s">
        <v>274</v>
      </c>
      <c r="E1358" s="14" t="s">
        <v>477</v>
      </c>
      <c r="F1358" s="121">
        <f>F1359</f>
        <v>1450800</v>
      </c>
      <c r="G1358" s="121">
        <f t="shared" si="76"/>
        <v>0</v>
      </c>
      <c r="H1358" s="121">
        <f t="shared" si="72"/>
        <v>0</v>
      </c>
      <c r="I1358" s="126">
        <f>I1359</f>
        <v>1450800</v>
      </c>
    </row>
    <row r="1359" spans="1:9" ht="60">
      <c r="A1359" s="13" t="s">
        <v>383</v>
      </c>
      <c r="B1359" s="14" t="s">
        <v>608</v>
      </c>
      <c r="C1359" s="14" t="s">
        <v>542</v>
      </c>
      <c r="D1359" s="14" t="s">
        <v>274</v>
      </c>
      <c r="E1359" s="14" t="s">
        <v>495</v>
      </c>
      <c r="F1359" s="121">
        <v>1450800</v>
      </c>
      <c r="G1359" s="121">
        <f t="shared" si="76"/>
        <v>0</v>
      </c>
      <c r="H1359" s="121">
        <f t="shared" si="72"/>
        <v>0</v>
      </c>
      <c r="I1359" s="126">
        <v>1450800</v>
      </c>
    </row>
    <row r="1360" spans="1:9" ht="134.25" customHeight="1">
      <c r="A1360" s="84" t="s">
        <v>160</v>
      </c>
      <c r="B1360" s="14" t="s">
        <v>608</v>
      </c>
      <c r="C1360" s="14" t="s">
        <v>542</v>
      </c>
      <c r="D1360" s="14" t="s">
        <v>161</v>
      </c>
      <c r="E1360" s="14"/>
      <c r="F1360" s="121">
        <f>F1361</f>
        <v>111680</v>
      </c>
      <c r="G1360" s="121">
        <f t="shared" si="76"/>
        <v>0</v>
      </c>
      <c r="H1360" s="121"/>
      <c r="I1360" s="126">
        <f>I1361</f>
        <v>111680</v>
      </c>
    </row>
    <row r="1361" spans="1:9" ht="31.5" customHeight="1">
      <c r="A1361" s="13" t="s">
        <v>661</v>
      </c>
      <c r="B1361" s="14" t="s">
        <v>608</v>
      </c>
      <c r="C1361" s="14" t="s">
        <v>542</v>
      </c>
      <c r="D1361" s="14" t="s">
        <v>161</v>
      </c>
      <c r="E1361" s="14" t="s">
        <v>463</v>
      </c>
      <c r="F1361" s="121">
        <f>F1362</f>
        <v>111680</v>
      </c>
      <c r="G1361" s="121">
        <f t="shared" si="76"/>
        <v>0</v>
      </c>
      <c r="H1361" s="121"/>
      <c r="I1361" s="126">
        <f>I1362</f>
        <v>111680</v>
      </c>
    </row>
    <row r="1362" spans="1:9" ht="45">
      <c r="A1362" s="13" t="s">
        <v>464</v>
      </c>
      <c r="B1362" s="14" t="s">
        <v>608</v>
      </c>
      <c r="C1362" s="14" t="s">
        <v>542</v>
      </c>
      <c r="D1362" s="14" t="s">
        <v>161</v>
      </c>
      <c r="E1362" s="14" t="s">
        <v>465</v>
      </c>
      <c r="F1362" s="121">
        <f>F1363</f>
        <v>111680</v>
      </c>
      <c r="G1362" s="121">
        <f t="shared" si="76"/>
        <v>0</v>
      </c>
      <c r="H1362" s="121"/>
      <c r="I1362" s="126">
        <f>I1363</f>
        <v>111680</v>
      </c>
    </row>
    <row r="1363" spans="1:9" ht="43.5" customHeight="1">
      <c r="A1363" s="13" t="s">
        <v>591</v>
      </c>
      <c r="B1363" s="14" t="s">
        <v>608</v>
      </c>
      <c r="C1363" s="14" t="s">
        <v>542</v>
      </c>
      <c r="D1363" s="14" t="s">
        <v>161</v>
      </c>
      <c r="E1363" s="14" t="s">
        <v>592</v>
      </c>
      <c r="F1363" s="121">
        <v>111680</v>
      </c>
      <c r="G1363" s="121">
        <f t="shared" si="76"/>
        <v>0</v>
      </c>
      <c r="H1363" s="121"/>
      <c r="I1363" s="126">
        <v>111680</v>
      </c>
    </row>
    <row r="1364" spans="1:9" ht="90">
      <c r="A1364" s="13" t="s">
        <v>676</v>
      </c>
      <c r="B1364" s="14" t="s">
        <v>608</v>
      </c>
      <c r="C1364" s="14" t="s">
        <v>542</v>
      </c>
      <c r="D1364" s="14" t="s">
        <v>677</v>
      </c>
      <c r="E1364" s="14" t="s">
        <v>451</v>
      </c>
      <c r="F1364" s="121">
        <f>F1365</f>
        <v>1349776</v>
      </c>
      <c r="G1364" s="121">
        <f t="shared" si="76"/>
        <v>0</v>
      </c>
      <c r="H1364" s="121">
        <f t="shared" si="72"/>
        <v>0</v>
      </c>
      <c r="I1364" s="126">
        <f>I1365</f>
        <v>1349776</v>
      </c>
    </row>
    <row r="1365" spans="1:9" ht="120">
      <c r="A1365" s="13" t="s">
        <v>275</v>
      </c>
      <c r="B1365" s="14" t="s">
        <v>608</v>
      </c>
      <c r="C1365" s="14" t="s">
        <v>542</v>
      </c>
      <c r="D1365" s="14" t="s">
        <v>276</v>
      </c>
      <c r="E1365" s="14" t="s">
        <v>451</v>
      </c>
      <c r="F1365" s="121">
        <f>F1366</f>
        <v>1349776</v>
      </c>
      <c r="G1365" s="121">
        <f t="shared" si="76"/>
        <v>0</v>
      </c>
      <c r="H1365" s="121">
        <f t="shared" ref="H1365:H1428" si="77">G1365/F1365*100</f>
        <v>0</v>
      </c>
      <c r="I1365" s="126">
        <f>I1366</f>
        <v>1349776</v>
      </c>
    </row>
    <row r="1366" spans="1:9" ht="30.75" customHeight="1">
      <c r="A1366" s="13" t="s">
        <v>661</v>
      </c>
      <c r="B1366" s="14" t="s">
        <v>608</v>
      </c>
      <c r="C1366" s="14" t="s">
        <v>542</v>
      </c>
      <c r="D1366" s="14" t="s">
        <v>276</v>
      </c>
      <c r="E1366" s="14" t="s">
        <v>463</v>
      </c>
      <c r="F1366" s="121">
        <f>F1367</f>
        <v>1349776</v>
      </c>
      <c r="G1366" s="121">
        <f t="shared" si="76"/>
        <v>0</v>
      </c>
      <c r="H1366" s="121">
        <f t="shared" si="77"/>
        <v>0</v>
      </c>
      <c r="I1366" s="126">
        <f>I1367</f>
        <v>1349776</v>
      </c>
    </row>
    <row r="1367" spans="1:9" ht="45">
      <c r="A1367" s="13" t="s">
        <v>464</v>
      </c>
      <c r="B1367" s="14" t="s">
        <v>608</v>
      </c>
      <c r="C1367" s="14" t="s">
        <v>542</v>
      </c>
      <c r="D1367" s="14" t="s">
        <v>276</v>
      </c>
      <c r="E1367" s="14" t="s">
        <v>465</v>
      </c>
      <c r="F1367" s="121">
        <f>F1369+F1368</f>
        <v>1349776</v>
      </c>
      <c r="G1367" s="121">
        <f t="shared" si="76"/>
        <v>0</v>
      </c>
      <c r="H1367" s="121">
        <f t="shared" si="77"/>
        <v>0</v>
      </c>
      <c r="I1367" s="126">
        <f>I1369+I1368</f>
        <v>1349776</v>
      </c>
    </row>
    <row r="1368" spans="1:9" ht="46.5" customHeight="1">
      <c r="A1368" s="13" t="s">
        <v>591</v>
      </c>
      <c r="B1368" s="14" t="s">
        <v>608</v>
      </c>
      <c r="C1368" s="14" t="s">
        <v>542</v>
      </c>
      <c r="D1368" s="14" t="s">
        <v>276</v>
      </c>
      <c r="E1368" s="14" t="s">
        <v>592</v>
      </c>
      <c r="F1368" s="121">
        <v>49776</v>
      </c>
      <c r="G1368" s="121">
        <f t="shared" si="76"/>
        <v>0</v>
      </c>
      <c r="H1368" s="121"/>
      <c r="I1368" s="126">
        <v>49776</v>
      </c>
    </row>
    <row r="1369" spans="1:9" ht="45">
      <c r="A1369" s="13" t="s">
        <v>662</v>
      </c>
      <c r="B1369" s="14" t="s">
        <v>608</v>
      </c>
      <c r="C1369" s="14" t="s">
        <v>542</v>
      </c>
      <c r="D1369" s="14" t="s">
        <v>276</v>
      </c>
      <c r="E1369" s="14" t="s">
        <v>468</v>
      </c>
      <c r="F1369" s="121">
        <v>1300000</v>
      </c>
      <c r="G1369" s="121">
        <f t="shared" si="76"/>
        <v>0</v>
      </c>
      <c r="H1369" s="121">
        <f t="shared" si="77"/>
        <v>0</v>
      </c>
      <c r="I1369" s="126">
        <v>1300000</v>
      </c>
    </row>
    <row r="1370" spans="1:9">
      <c r="A1370" s="13" t="s">
        <v>596</v>
      </c>
      <c r="B1370" s="14" t="s">
        <v>608</v>
      </c>
      <c r="C1370" s="14" t="s">
        <v>597</v>
      </c>
      <c r="D1370" s="14" t="s">
        <v>451</v>
      </c>
      <c r="E1370" s="14" t="s">
        <v>451</v>
      </c>
      <c r="F1370" s="121">
        <f>F1371+F1391</f>
        <v>37924800</v>
      </c>
      <c r="G1370" s="121">
        <f t="shared" si="76"/>
        <v>407000</v>
      </c>
      <c r="H1370" s="121">
        <f t="shared" si="77"/>
        <v>1.073176391174113</v>
      </c>
      <c r="I1370" s="126">
        <f>I1371+I1391</f>
        <v>38331800</v>
      </c>
    </row>
    <row r="1371" spans="1:9" ht="60">
      <c r="A1371" s="13" t="s">
        <v>674</v>
      </c>
      <c r="B1371" s="14" t="s">
        <v>608</v>
      </c>
      <c r="C1371" s="14" t="s">
        <v>597</v>
      </c>
      <c r="D1371" s="14" t="s">
        <v>675</v>
      </c>
      <c r="E1371" s="14" t="s">
        <v>451</v>
      </c>
      <c r="F1371" s="121">
        <f>F1372+F1382+F1386</f>
        <v>34614600</v>
      </c>
      <c r="G1371" s="121">
        <f t="shared" si="76"/>
        <v>407000</v>
      </c>
      <c r="H1371" s="121">
        <f t="shared" si="77"/>
        <v>1.1758044293448429</v>
      </c>
      <c r="I1371" s="126">
        <f>I1372+I1382+I1386</f>
        <v>35021600</v>
      </c>
    </row>
    <row r="1372" spans="1:9" ht="105">
      <c r="A1372" s="13" t="s">
        <v>792</v>
      </c>
      <c r="B1372" s="14" t="s">
        <v>608</v>
      </c>
      <c r="C1372" s="14" t="s">
        <v>597</v>
      </c>
      <c r="D1372" s="14" t="s">
        <v>793</v>
      </c>
      <c r="E1372" s="14" t="s">
        <v>451</v>
      </c>
      <c r="F1372" s="121">
        <f>F1373+F1379</f>
        <v>10043600</v>
      </c>
      <c r="G1372" s="121">
        <f t="shared" si="76"/>
        <v>407000</v>
      </c>
      <c r="H1372" s="121">
        <f t="shared" si="77"/>
        <v>4.0523318332072167</v>
      </c>
      <c r="I1372" s="126">
        <f>I1373+I1379+I1376</f>
        <v>10450600</v>
      </c>
    </row>
    <row r="1373" spans="1:9" ht="150">
      <c r="A1373" s="15" t="s">
        <v>820</v>
      </c>
      <c r="B1373" s="14" t="s">
        <v>608</v>
      </c>
      <c r="C1373" s="14" t="s">
        <v>597</v>
      </c>
      <c r="D1373" s="14" t="s">
        <v>821</v>
      </c>
      <c r="E1373" s="14" t="s">
        <v>451</v>
      </c>
      <c r="F1373" s="121">
        <f>F1375</f>
        <v>9356600</v>
      </c>
      <c r="G1373" s="121">
        <f t="shared" si="76"/>
        <v>0</v>
      </c>
      <c r="H1373" s="121">
        <f t="shared" si="77"/>
        <v>0</v>
      </c>
      <c r="I1373" s="126">
        <f>I1375</f>
        <v>9356600</v>
      </c>
    </row>
    <row r="1374" spans="1:9">
      <c r="A1374" s="13" t="s">
        <v>476</v>
      </c>
      <c r="B1374" s="14" t="s">
        <v>608</v>
      </c>
      <c r="C1374" s="14" t="s">
        <v>597</v>
      </c>
      <c r="D1374" s="14" t="s">
        <v>821</v>
      </c>
      <c r="E1374" s="14" t="s">
        <v>477</v>
      </c>
      <c r="F1374" s="121">
        <f>F1375</f>
        <v>9356600</v>
      </c>
      <c r="G1374" s="121">
        <f t="shared" si="76"/>
        <v>0</v>
      </c>
      <c r="H1374" s="121">
        <f t="shared" si="77"/>
        <v>0</v>
      </c>
      <c r="I1374" s="126">
        <f>I1375</f>
        <v>9356600</v>
      </c>
    </row>
    <row r="1375" spans="1:9" ht="60">
      <c r="A1375" s="13" t="s">
        <v>383</v>
      </c>
      <c r="B1375" s="14" t="s">
        <v>608</v>
      </c>
      <c r="C1375" s="14" t="s">
        <v>597</v>
      </c>
      <c r="D1375" s="14" t="s">
        <v>821</v>
      </c>
      <c r="E1375" s="14" t="s">
        <v>495</v>
      </c>
      <c r="F1375" s="121">
        <v>9356600</v>
      </c>
      <c r="G1375" s="121">
        <f t="shared" si="76"/>
        <v>0</v>
      </c>
      <c r="H1375" s="121">
        <f t="shared" si="77"/>
        <v>0</v>
      </c>
      <c r="I1375" s="126">
        <v>9356600</v>
      </c>
    </row>
    <row r="1376" spans="1:9" ht="121.5" customHeight="1">
      <c r="A1376" s="84" t="s">
        <v>798</v>
      </c>
      <c r="B1376" s="14" t="s">
        <v>608</v>
      </c>
      <c r="C1376" s="14" t="s">
        <v>597</v>
      </c>
      <c r="D1376" s="14" t="s">
        <v>799</v>
      </c>
      <c r="E1376" s="14"/>
      <c r="F1376" s="121"/>
      <c r="G1376" s="121">
        <f t="shared" si="76"/>
        <v>407000</v>
      </c>
      <c r="H1376" s="121"/>
      <c r="I1376" s="126">
        <f>I1377</f>
        <v>407000</v>
      </c>
    </row>
    <row r="1377" spans="1:9">
      <c r="A1377" s="13" t="s">
        <v>476</v>
      </c>
      <c r="B1377" s="14" t="s">
        <v>608</v>
      </c>
      <c r="C1377" s="14" t="s">
        <v>597</v>
      </c>
      <c r="D1377" s="14" t="s">
        <v>799</v>
      </c>
      <c r="E1377" s="14" t="s">
        <v>477</v>
      </c>
      <c r="F1377" s="121"/>
      <c r="G1377" s="121">
        <f t="shared" si="76"/>
        <v>407000</v>
      </c>
      <c r="H1377" s="121"/>
      <c r="I1377" s="126">
        <f>I1378</f>
        <v>407000</v>
      </c>
    </row>
    <row r="1378" spans="1:9" ht="60">
      <c r="A1378" s="13" t="s">
        <v>383</v>
      </c>
      <c r="B1378" s="14" t="s">
        <v>608</v>
      </c>
      <c r="C1378" s="14" t="s">
        <v>597</v>
      </c>
      <c r="D1378" s="14" t="s">
        <v>799</v>
      </c>
      <c r="E1378" s="14" t="s">
        <v>495</v>
      </c>
      <c r="F1378" s="121"/>
      <c r="G1378" s="121">
        <f t="shared" si="76"/>
        <v>407000</v>
      </c>
      <c r="H1378" s="121"/>
      <c r="I1378" s="126">
        <v>407000</v>
      </c>
    </row>
    <row r="1379" spans="1:9" ht="135">
      <c r="A1379" s="15" t="s">
        <v>822</v>
      </c>
      <c r="B1379" s="14" t="s">
        <v>608</v>
      </c>
      <c r="C1379" s="14" t="s">
        <v>597</v>
      </c>
      <c r="D1379" s="14" t="s">
        <v>823</v>
      </c>
      <c r="E1379" s="14" t="s">
        <v>451</v>
      </c>
      <c r="F1379" s="121">
        <f>F1380</f>
        <v>687000</v>
      </c>
      <c r="G1379" s="121">
        <f t="shared" si="76"/>
        <v>0</v>
      </c>
      <c r="H1379" s="121">
        <f t="shared" si="77"/>
        <v>0</v>
      </c>
      <c r="I1379" s="126">
        <f>I1380</f>
        <v>687000</v>
      </c>
    </row>
    <row r="1380" spans="1:9">
      <c r="A1380" s="13" t="s">
        <v>476</v>
      </c>
      <c r="B1380" s="14" t="s">
        <v>608</v>
      </c>
      <c r="C1380" s="14" t="s">
        <v>597</v>
      </c>
      <c r="D1380" s="14" t="s">
        <v>823</v>
      </c>
      <c r="E1380" s="14" t="s">
        <v>477</v>
      </c>
      <c r="F1380" s="121">
        <f>F1381</f>
        <v>687000</v>
      </c>
      <c r="G1380" s="121">
        <f t="shared" si="76"/>
        <v>0</v>
      </c>
      <c r="H1380" s="121">
        <f t="shared" si="77"/>
        <v>0</v>
      </c>
      <c r="I1380" s="126">
        <f>I1381</f>
        <v>687000</v>
      </c>
    </row>
    <row r="1381" spans="1:9" ht="60">
      <c r="A1381" s="13" t="s">
        <v>383</v>
      </c>
      <c r="B1381" s="14" t="s">
        <v>608</v>
      </c>
      <c r="C1381" s="14" t="s">
        <v>597</v>
      </c>
      <c r="D1381" s="14" t="s">
        <v>823</v>
      </c>
      <c r="E1381" s="14" t="s">
        <v>495</v>
      </c>
      <c r="F1381" s="121">
        <v>687000</v>
      </c>
      <c r="G1381" s="121">
        <f t="shared" si="76"/>
        <v>0</v>
      </c>
      <c r="H1381" s="121">
        <f t="shared" si="77"/>
        <v>0</v>
      </c>
      <c r="I1381" s="126">
        <v>687000</v>
      </c>
    </row>
    <row r="1382" spans="1:9" ht="105">
      <c r="A1382" s="13" t="s">
        <v>159</v>
      </c>
      <c r="B1382" s="14" t="s">
        <v>608</v>
      </c>
      <c r="C1382" s="14" t="s">
        <v>597</v>
      </c>
      <c r="D1382" s="14" t="s">
        <v>266</v>
      </c>
      <c r="E1382" s="14" t="s">
        <v>451</v>
      </c>
      <c r="F1382" s="121">
        <f>F1383</f>
        <v>8871000</v>
      </c>
      <c r="G1382" s="121">
        <f t="shared" si="76"/>
        <v>0</v>
      </c>
      <c r="H1382" s="121">
        <f t="shared" si="77"/>
        <v>0</v>
      </c>
      <c r="I1382" s="126">
        <f>I1383</f>
        <v>8871000</v>
      </c>
    </row>
    <row r="1383" spans="1:9" ht="135">
      <c r="A1383" s="15" t="s">
        <v>158</v>
      </c>
      <c r="B1383" s="14" t="s">
        <v>608</v>
      </c>
      <c r="C1383" s="14" t="s">
        <v>597</v>
      </c>
      <c r="D1383" s="14" t="s">
        <v>268</v>
      </c>
      <c r="E1383" s="14" t="s">
        <v>451</v>
      </c>
      <c r="F1383" s="121">
        <f>F1384</f>
        <v>8871000</v>
      </c>
      <c r="G1383" s="121">
        <f t="shared" si="76"/>
        <v>0</v>
      </c>
      <c r="H1383" s="121">
        <f t="shared" si="77"/>
        <v>0</v>
      </c>
      <c r="I1383" s="126">
        <f>I1384</f>
        <v>8871000</v>
      </c>
    </row>
    <row r="1384" spans="1:9">
      <c r="A1384" s="13" t="s">
        <v>476</v>
      </c>
      <c r="B1384" s="14" t="s">
        <v>608</v>
      </c>
      <c r="C1384" s="14" t="s">
        <v>597</v>
      </c>
      <c r="D1384" s="14" t="s">
        <v>268</v>
      </c>
      <c r="E1384" s="14" t="s">
        <v>477</v>
      </c>
      <c r="F1384" s="121">
        <f>F1385</f>
        <v>8871000</v>
      </c>
      <c r="G1384" s="121">
        <f t="shared" si="76"/>
        <v>0</v>
      </c>
      <c r="H1384" s="121">
        <f t="shared" si="77"/>
        <v>0</v>
      </c>
      <c r="I1384" s="126">
        <f>I1385</f>
        <v>8871000</v>
      </c>
    </row>
    <row r="1385" spans="1:9" ht="60">
      <c r="A1385" s="13" t="s">
        <v>383</v>
      </c>
      <c r="B1385" s="14" t="s">
        <v>608</v>
      </c>
      <c r="C1385" s="14" t="s">
        <v>597</v>
      </c>
      <c r="D1385" s="14" t="s">
        <v>268</v>
      </c>
      <c r="E1385" s="14" t="s">
        <v>495</v>
      </c>
      <c r="F1385" s="121">
        <v>8871000</v>
      </c>
      <c r="G1385" s="121">
        <f t="shared" si="76"/>
        <v>0</v>
      </c>
      <c r="H1385" s="121">
        <f t="shared" si="77"/>
        <v>0</v>
      </c>
      <c r="I1385" s="126">
        <v>8871000</v>
      </c>
    </row>
    <row r="1386" spans="1:9" ht="90">
      <c r="A1386" s="13" t="s">
        <v>157</v>
      </c>
      <c r="B1386" s="14" t="s">
        <v>608</v>
      </c>
      <c r="C1386" s="14" t="s">
        <v>597</v>
      </c>
      <c r="D1386" s="14" t="s">
        <v>805</v>
      </c>
      <c r="E1386" s="14"/>
      <c r="F1386" s="127">
        <f>F1387</f>
        <v>15700000</v>
      </c>
      <c r="G1386" s="121">
        <f t="shared" si="76"/>
        <v>0</v>
      </c>
      <c r="H1386" s="121"/>
      <c r="I1386" s="126">
        <f>I1387</f>
        <v>15700000</v>
      </c>
    </row>
    <row r="1387" spans="1:9" ht="120">
      <c r="A1387" s="13" t="s">
        <v>277</v>
      </c>
      <c r="B1387" s="14" t="s">
        <v>608</v>
      </c>
      <c r="C1387" s="14" t="s">
        <v>597</v>
      </c>
      <c r="D1387" s="14" t="s">
        <v>156</v>
      </c>
      <c r="E1387" s="14"/>
      <c r="F1387" s="121">
        <f>F1388</f>
        <v>15700000</v>
      </c>
      <c r="G1387" s="121">
        <f t="shared" si="76"/>
        <v>0</v>
      </c>
      <c r="H1387" s="121"/>
      <c r="I1387" s="126">
        <f>I1388</f>
        <v>15700000</v>
      </c>
    </row>
    <row r="1388" spans="1:9" ht="30.75" customHeight="1">
      <c r="A1388" s="13" t="s">
        <v>661</v>
      </c>
      <c r="B1388" s="14" t="s">
        <v>608</v>
      </c>
      <c r="C1388" s="14" t="s">
        <v>597</v>
      </c>
      <c r="D1388" s="14" t="s">
        <v>156</v>
      </c>
      <c r="E1388" s="14" t="s">
        <v>463</v>
      </c>
      <c r="F1388" s="121">
        <f>F1389</f>
        <v>15700000</v>
      </c>
      <c r="G1388" s="121">
        <f t="shared" si="76"/>
        <v>0</v>
      </c>
      <c r="H1388" s="121"/>
      <c r="I1388" s="126">
        <f>I1389</f>
        <v>15700000</v>
      </c>
    </row>
    <row r="1389" spans="1:9" ht="45">
      <c r="A1389" s="13" t="s">
        <v>464</v>
      </c>
      <c r="B1389" s="14" t="s">
        <v>608</v>
      </c>
      <c r="C1389" s="14" t="s">
        <v>597</v>
      </c>
      <c r="D1389" s="14" t="s">
        <v>156</v>
      </c>
      <c r="E1389" s="14" t="s">
        <v>465</v>
      </c>
      <c r="F1389" s="121">
        <f>F1390</f>
        <v>15700000</v>
      </c>
      <c r="G1389" s="121">
        <f t="shared" si="76"/>
        <v>0</v>
      </c>
      <c r="H1389" s="121"/>
      <c r="I1389" s="126">
        <f>I1390</f>
        <v>15700000</v>
      </c>
    </row>
    <row r="1390" spans="1:9" ht="45">
      <c r="A1390" s="13" t="s">
        <v>662</v>
      </c>
      <c r="B1390" s="14" t="s">
        <v>608</v>
      </c>
      <c r="C1390" s="14" t="s">
        <v>597</v>
      </c>
      <c r="D1390" s="14" t="s">
        <v>156</v>
      </c>
      <c r="E1390" s="14" t="s">
        <v>468</v>
      </c>
      <c r="F1390" s="121">
        <v>15700000</v>
      </c>
      <c r="G1390" s="121">
        <f t="shared" si="76"/>
        <v>0</v>
      </c>
      <c r="H1390" s="121"/>
      <c r="I1390" s="126">
        <v>15700000</v>
      </c>
    </row>
    <row r="1391" spans="1:9" ht="90">
      <c r="A1391" s="13" t="s">
        <v>680</v>
      </c>
      <c r="B1391" s="14" t="s">
        <v>608</v>
      </c>
      <c r="C1391" s="14" t="s">
        <v>597</v>
      </c>
      <c r="D1391" s="14" t="s">
        <v>681</v>
      </c>
      <c r="E1391" s="14" t="s">
        <v>451</v>
      </c>
      <c r="F1391" s="121">
        <f>F1392</f>
        <v>3310200</v>
      </c>
      <c r="G1391" s="121">
        <f t="shared" si="76"/>
        <v>0</v>
      </c>
      <c r="H1391" s="121">
        <f t="shared" si="77"/>
        <v>0</v>
      </c>
      <c r="I1391" s="126">
        <f>I1392</f>
        <v>3310200</v>
      </c>
    </row>
    <row r="1392" spans="1:9" ht="120" customHeight="1">
      <c r="A1392" s="13" t="s">
        <v>682</v>
      </c>
      <c r="B1392" s="14" t="s">
        <v>608</v>
      </c>
      <c r="C1392" s="14" t="s">
        <v>597</v>
      </c>
      <c r="D1392" s="14" t="s">
        <v>683</v>
      </c>
      <c r="E1392" s="14" t="s">
        <v>451</v>
      </c>
      <c r="F1392" s="121">
        <f>F1393</f>
        <v>3310200</v>
      </c>
      <c r="G1392" s="121">
        <f t="shared" si="76"/>
        <v>0</v>
      </c>
      <c r="H1392" s="121">
        <f t="shared" si="77"/>
        <v>0</v>
      </c>
      <c r="I1392" s="126">
        <f>I1393</f>
        <v>3310200</v>
      </c>
    </row>
    <row r="1393" spans="1:9" ht="135" customHeight="1">
      <c r="A1393" s="15" t="s">
        <v>684</v>
      </c>
      <c r="B1393" s="14" t="s">
        <v>608</v>
      </c>
      <c r="C1393" s="14" t="s">
        <v>597</v>
      </c>
      <c r="D1393" s="14" t="s">
        <v>685</v>
      </c>
      <c r="E1393" s="14" t="s">
        <v>451</v>
      </c>
      <c r="F1393" s="121">
        <f>F1394</f>
        <v>3310200</v>
      </c>
      <c r="G1393" s="121">
        <f t="shared" si="76"/>
        <v>0</v>
      </c>
      <c r="H1393" s="121">
        <f t="shared" si="77"/>
        <v>0</v>
      </c>
      <c r="I1393" s="126">
        <f>I1394</f>
        <v>3310200</v>
      </c>
    </row>
    <row r="1394" spans="1:9">
      <c r="A1394" s="13" t="s">
        <v>476</v>
      </c>
      <c r="B1394" s="14" t="s">
        <v>608</v>
      </c>
      <c r="C1394" s="14" t="s">
        <v>597</v>
      </c>
      <c r="D1394" s="14" t="s">
        <v>685</v>
      </c>
      <c r="E1394" s="14" t="s">
        <v>477</v>
      </c>
      <c r="F1394" s="121">
        <f>F1395</f>
        <v>3310200</v>
      </c>
      <c r="G1394" s="121">
        <f t="shared" si="76"/>
        <v>0</v>
      </c>
      <c r="H1394" s="121">
        <f t="shared" si="77"/>
        <v>0</v>
      </c>
      <c r="I1394" s="126">
        <f>I1395</f>
        <v>3310200</v>
      </c>
    </row>
    <row r="1395" spans="1:9" ht="60">
      <c r="A1395" s="13" t="s">
        <v>383</v>
      </c>
      <c r="B1395" s="14" t="s">
        <v>608</v>
      </c>
      <c r="C1395" s="14" t="s">
        <v>597</v>
      </c>
      <c r="D1395" s="14" t="s">
        <v>685</v>
      </c>
      <c r="E1395" s="14" t="s">
        <v>495</v>
      </c>
      <c r="F1395" s="121">
        <v>3310200</v>
      </c>
      <c r="G1395" s="121">
        <f t="shared" si="76"/>
        <v>0</v>
      </c>
      <c r="H1395" s="121">
        <f t="shared" si="77"/>
        <v>0</v>
      </c>
      <c r="I1395" s="126">
        <v>3310200</v>
      </c>
    </row>
    <row r="1396" spans="1:9">
      <c r="A1396" s="13" t="s">
        <v>598</v>
      </c>
      <c r="B1396" s="14" t="s">
        <v>608</v>
      </c>
      <c r="C1396" s="14" t="s">
        <v>599</v>
      </c>
      <c r="D1396" s="14" t="s">
        <v>451</v>
      </c>
      <c r="E1396" s="14" t="s">
        <v>451</v>
      </c>
      <c r="F1396" s="121">
        <f>F1397</f>
        <v>192959984</v>
      </c>
      <c r="G1396" s="121">
        <f t="shared" si="76"/>
        <v>-827386</v>
      </c>
      <c r="H1396" s="121">
        <f t="shared" si="77"/>
        <v>-0.42878631250301097</v>
      </c>
      <c r="I1396" s="126">
        <f>I1397+I1416</f>
        <v>192132598</v>
      </c>
    </row>
    <row r="1397" spans="1:9" ht="60">
      <c r="A1397" s="13" t="s">
        <v>674</v>
      </c>
      <c r="B1397" s="14" t="s">
        <v>608</v>
      </c>
      <c r="C1397" s="14" t="s">
        <v>599</v>
      </c>
      <c r="D1397" s="14" t="s">
        <v>675</v>
      </c>
      <c r="E1397" s="14" t="s">
        <v>451</v>
      </c>
      <c r="F1397" s="121">
        <f>F1398+F1411</f>
        <v>192959984</v>
      </c>
      <c r="G1397" s="121">
        <f t="shared" si="76"/>
        <v>-1395775</v>
      </c>
      <c r="H1397" s="121">
        <f t="shared" si="77"/>
        <v>-0.7233494588183631</v>
      </c>
      <c r="I1397" s="126">
        <f>I1398+I1411</f>
        <v>191564209</v>
      </c>
    </row>
    <row r="1398" spans="1:9" ht="90">
      <c r="A1398" s="13" t="s">
        <v>824</v>
      </c>
      <c r="B1398" s="14" t="s">
        <v>608</v>
      </c>
      <c r="C1398" s="14" t="s">
        <v>599</v>
      </c>
      <c r="D1398" s="14" t="s">
        <v>825</v>
      </c>
      <c r="E1398" s="14" t="s">
        <v>451</v>
      </c>
      <c r="F1398" s="121">
        <f>F1399+F1403</f>
        <v>164736258</v>
      </c>
      <c r="G1398" s="121">
        <f t="shared" si="76"/>
        <v>-1338213</v>
      </c>
      <c r="H1398" s="121">
        <f t="shared" si="77"/>
        <v>-0.8123366502594711</v>
      </c>
      <c r="I1398" s="126">
        <f>I1399+I1403+I1407</f>
        <v>163398045</v>
      </c>
    </row>
    <row r="1399" spans="1:9" ht="120">
      <c r="A1399" s="13" t="s">
        <v>826</v>
      </c>
      <c r="B1399" s="14" t="s">
        <v>608</v>
      </c>
      <c r="C1399" s="14" t="s">
        <v>599</v>
      </c>
      <c r="D1399" s="14" t="s">
        <v>827</v>
      </c>
      <c r="E1399" s="14" t="s">
        <v>451</v>
      </c>
      <c r="F1399" s="121">
        <f>F1400</f>
        <v>92482200</v>
      </c>
      <c r="G1399" s="121">
        <f t="shared" si="76"/>
        <v>-1883602</v>
      </c>
      <c r="H1399" s="121">
        <f t="shared" si="77"/>
        <v>-2.0367184171656816</v>
      </c>
      <c r="I1399" s="126">
        <f>I1400</f>
        <v>90598598</v>
      </c>
    </row>
    <row r="1400" spans="1:9" ht="30.75" customHeight="1">
      <c r="A1400" s="13" t="s">
        <v>661</v>
      </c>
      <c r="B1400" s="14" t="s">
        <v>608</v>
      </c>
      <c r="C1400" s="14" t="s">
        <v>599</v>
      </c>
      <c r="D1400" s="14" t="s">
        <v>827</v>
      </c>
      <c r="E1400" s="14" t="s">
        <v>463</v>
      </c>
      <c r="F1400" s="121">
        <f>F1401</f>
        <v>92482200</v>
      </c>
      <c r="G1400" s="121">
        <f t="shared" si="76"/>
        <v>-1883602</v>
      </c>
      <c r="H1400" s="121">
        <f t="shared" si="77"/>
        <v>-2.0367184171656816</v>
      </c>
      <c r="I1400" s="126">
        <f>I1401</f>
        <v>90598598</v>
      </c>
    </row>
    <row r="1401" spans="1:9" ht="45">
      <c r="A1401" s="13" t="s">
        <v>464</v>
      </c>
      <c r="B1401" s="14" t="s">
        <v>608</v>
      </c>
      <c r="C1401" s="14" t="s">
        <v>599</v>
      </c>
      <c r="D1401" s="14" t="s">
        <v>827</v>
      </c>
      <c r="E1401" s="14" t="s">
        <v>465</v>
      </c>
      <c r="F1401" s="121">
        <f>F1402</f>
        <v>92482200</v>
      </c>
      <c r="G1401" s="121">
        <f t="shared" si="76"/>
        <v>-1883602</v>
      </c>
      <c r="H1401" s="121">
        <f t="shared" si="77"/>
        <v>-2.0367184171656816</v>
      </c>
      <c r="I1401" s="126">
        <f>I1402</f>
        <v>90598598</v>
      </c>
    </row>
    <row r="1402" spans="1:9" ht="45">
      <c r="A1402" s="13" t="s">
        <v>662</v>
      </c>
      <c r="B1402" s="14" t="s">
        <v>608</v>
      </c>
      <c r="C1402" s="14" t="s">
        <v>599</v>
      </c>
      <c r="D1402" s="14" t="s">
        <v>827</v>
      </c>
      <c r="E1402" s="14" t="s">
        <v>468</v>
      </c>
      <c r="F1402" s="121">
        <v>92482200</v>
      </c>
      <c r="G1402" s="121">
        <f t="shared" si="76"/>
        <v>-1883602</v>
      </c>
      <c r="H1402" s="121">
        <f t="shared" si="77"/>
        <v>-2.0367184171656816</v>
      </c>
      <c r="I1402" s="126">
        <v>90598598</v>
      </c>
    </row>
    <row r="1403" spans="1:9" ht="105">
      <c r="A1403" s="13" t="s">
        <v>120</v>
      </c>
      <c r="B1403" s="14" t="s">
        <v>608</v>
      </c>
      <c r="C1403" s="14" t="s">
        <v>599</v>
      </c>
      <c r="D1403" s="14" t="s">
        <v>121</v>
      </c>
      <c r="E1403" s="14" t="s">
        <v>451</v>
      </c>
      <c r="F1403" s="121">
        <f>F1404</f>
        <v>72254058</v>
      </c>
      <c r="G1403" s="121">
        <f t="shared" si="76"/>
        <v>0</v>
      </c>
      <c r="H1403" s="121">
        <f t="shared" si="77"/>
        <v>0</v>
      </c>
      <c r="I1403" s="126">
        <f>I1404</f>
        <v>72254058</v>
      </c>
    </row>
    <row r="1404" spans="1:9" ht="28.5" customHeight="1">
      <c r="A1404" s="13" t="s">
        <v>661</v>
      </c>
      <c r="B1404" s="14" t="s">
        <v>608</v>
      </c>
      <c r="C1404" s="14" t="s">
        <v>599</v>
      </c>
      <c r="D1404" s="14" t="s">
        <v>121</v>
      </c>
      <c r="E1404" s="14" t="s">
        <v>463</v>
      </c>
      <c r="F1404" s="121">
        <f>F1405</f>
        <v>72254058</v>
      </c>
      <c r="G1404" s="121">
        <f t="shared" si="76"/>
        <v>0</v>
      </c>
      <c r="H1404" s="121">
        <f t="shared" si="77"/>
        <v>0</v>
      </c>
      <c r="I1404" s="126">
        <f>I1405</f>
        <v>72254058</v>
      </c>
    </row>
    <row r="1405" spans="1:9" ht="45">
      <c r="A1405" s="13" t="s">
        <v>464</v>
      </c>
      <c r="B1405" s="14" t="s">
        <v>608</v>
      </c>
      <c r="C1405" s="14" t="s">
        <v>599</v>
      </c>
      <c r="D1405" s="14" t="s">
        <v>121</v>
      </c>
      <c r="E1405" s="14" t="s">
        <v>465</v>
      </c>
      <c r="F1405" s="121">
        <f>F1406</f>
        <v>72254058</v>
      </c>
      <c r="G1405" s="121">
        <f t="shared" si="76"/>
        <v>0</v>
      </c>
      <c r="H1405" s="121">
        <f t="shared" si="77"/>
        <v>0</v>
      </c>
      <c r="I1405" s="126">
        <f>I1406</f>
        <v>72254058</v>
      </c>
    </row>
    <row r="1406" spans="1:9" ht="45">
      <c r="A1406" s="13" t="s">
        <v>662</v>
      </c>
      <c r="B1406" s="14" t="s">
        <v>608</v>
      </c>
      <c r="C1406" s="14" t="s">
        <v>599</v>
      </c>
      <c r="D1406" s="14" t="s">
        <v>121</v>
      </c>
      <c r="E1406" s="14" t="s">
        <v>468</v>
      </c>
      <c r="F1406" s="121">
        <v>72254058</v>
      </c>
      <c r="G1406" s="121">
        <f t="shared" si="76"/>
        <v>0</v>
      </c>
      <c r="H1406" s="121">
        <f t="shared" si="77"/>
        <v>0</v>
      </c>
      <c r="I1406" s="126">
        <v>72254058</v>
      </c>
    </row>
    <row r="1407" spans="1:9" ht="120">
      <c r="A1407" s="150" t="s">
        <v>313</v>
      </c>
      <c r="B1407" s="151" t="s">
        <v>608</v>
      </c>
      <c r="C1407" s="151" t="s">
        <v>599</v>
      </c>
      <c r="D1407" s="151" t="s">
        <v>314</v>
      </c>
      <c r="E1407" s="151"/>
      <c r="F1407" s="152"/>
      <c r="G1407" s="152">
        <f t="shared" si="76"/>
        <v>545389</v>
      </c>
      <c r="H1407" s="152">
        <v>0</v>
      </c>
      <c r="I1407" s="152">
        <f>I1408</f>
        <v>545389</v>
      </c>
    </row>
    <row r="1408" spans="1:9" ht="32.25" customHeight="1">
      <c r="A1408" s="13" t="s">
        <v>661</v>
      </c>
      <c r="B1408" s="14" t="s">
        <v>608</v>
      </c>
      <c r="C1408" s="14" t="s">
        <v>599</v>
      </c>
      <c r="D1408" s="14" t="s">
        <v>314</v>
      </c>
      <c r="E1408" s="14" t="s">
        <v>463</v>
      </c>
      <c r="F1408" s="121"/>
      <c r="G1408" s="121">
        <f t="shared" si="76"/>
        <v>545389</v>
      </c>
      <c r="H1408" s="121">
        <v>0</v>
      </c>
      <c r="I1408" s="126">
        <f>I1409</f>
        <v>545389</v>
      </c>
    </row>
    <row r="1409" spans="1:9" ht="45">
      <c r="A1409" s="13" t="s">
        <v>464</v>
      </c>
      <c r="B1409" s="14" t="s">
        <v>608</v>
      </c>
      <c r="C1409" s="14" t="s">
        <v>599</v>
      </c>
      <c r="D1409" s="14" t="s">
        <v>314</v>
      </c>
      <c r="E1409" s="14" t="s">
        <v>465</v>
      </c>
      <c r="F1409" s="121"/>
      <c r="G1409" s="121">
        <f t="shared" si="76"/>
        <v>545389</v>
      </c>
      <c r="H1409" s="121">
        <v>0</v>
      </c>
      <c r="I1409" s="126">
        <f>I1410</f>
        <v>545389</v>
      </c>
    </row>
    <row r="1410" spans="1:9" ht="45">
      <c r="A1410" s="13" t="s">
        <v>662</v>
      </c>
      <c r="B1410" s="14" t="s">
        <v>608</v>
      </c>
      <c r="C1410" s="14" t="s">
        <v>599</v>
      </c>
      <c r="D1410" s="14" t="s">
        <v>314</v>
      </c>
      <c r="E1410" s="14" t="s">
        <v>468</v>
      </c>
      <c r="F1410" s="121"/>
      <c r="G1410" s="121">
        <f t="shared" si="76"/>
        <v>545389</v>
      </c>
      <c r="H1410" s="121">
        <v>0</v>
      </c>
      <c r="I1410" s="126">
        <v>545389</v>
      </c>
    </row>
    <row r="1411" spans="1:9" ht="90">
      <c r="A1411" s="13" t="s">
        <v>676</v>
      </c>
      <c r="B1411" s="14" t="s">
        <v>608</v>
      </c>
      <c r="C1411" s="14" t="s">
        <v>599</v>
      </c>
      <c r="D1411" s="14" t="s">
        <v>677</v>
      </c>
      <c r="E1411" s="14" t="s">
        <v>451</v>
      </c>
      <c r="F1411" s="121">
        <f>F1412</f>
        <v>28223726</v>
      </c>
      <c r="G1411" s="121">
        <f t="shared" si="76"/>
        <v>-57562</v>
      </c>
      <c r="H1411" s="121">
        <f t="shared" si="77"/>
        <v>-0.20394897541168022</v>
      </c>
      <c r="I1411" s="126">
        <f>I1412</f>
        <v>28166164</v>
      </c>
    </row>
    <row r="1412" spans="1:9" ht="135">
      <c r="A1412" s="15" t="s">
        <v>122</v>
      </c>
      <c r="B1412" s="14" t="s">
        <v>608</v>
      </c>
      <c r="C1412" s="14" t="s">
        <v>599</v>
      </c>
      <c r="D1412" s="14" t="s">
        <v>123</v>
      </c>
      <c r="E1412" s="14" t="s">
        <v>451</v>
      </c>
      <c r="F1412" s="121">
        <f>F1413</f>
        <v>28223726</v>
      </c>
      <c r="G1412" s="121">
        <f t="shared" si="76"/>
        <v>-57562</v>
      </c>
      <c r="H1412" s="121">
        <f t="shared" si="77"/>
        <v>-0.20394897541168022</v>
      </c>
      <c r="I1412" s="126">
        <f>I1413</f>
        <v>28166164</v>
      </c>
    </row>
    <row r="1413" spans="1:9" ht="31.5" customHeight="1">
      <c r="A1413" s="13" t="s">
        <v>661</v>
      </c>
      <c r="B1413" s="14" t="s">
        <v>608</v>
      </c>
      <c r="C1413" s="14" t="s">
        <v>599</v>
      </c>
      <c r="D1413" s="14" t="s">
        <v>123</v>
      </c>
      <c r="E1413" s="14" t="s">
        <v>463</v>
      </c>
      <c r="F1413" s="121">
        <f>F1414</f>
        <v>28223726</v>
      </c>
      <c r="G1413" s="121">
        <f t="shared" si="76"/>
        <v>-57562</v>
      </c>
      <c r="H1413" s="121">
        <f t="shared" si="77"/>
        <v>-0.20394897541168022</v>
      </c>
      <c r="I1413" s="126">
        <f>I1414</f>
        <v>28166164</v>
      </c>
    </row>
    <row r="1414" spans="1:9" ht="45">
      <c r="A1414" s="13" t="s">
        <v>464</v>
      </c>
      <c r="B1414" s="14" t="s">
        <v>608</v>
      </c>
      <c r="C1414" s="14" t="s">
        <v>599</v>
      </c>
      <c r="D1414" s="14" t="s">
        <v>123</v>
      </c>
      <c r="E1414" s="14" t="s">
        <v>465</v>
      </c>
      <c r="F1414" s="121">
        <f>F1415</f>
        <v>28223726</v>
      </c>
      <c r="G1414" s="121">
        <f t="shared" si="76"/>
        <v>-57562</v>
      </c>
      <c r="H1414" s="121">
        <f t="shared" si="77"/>
        <v>-0.20394897541168022</v>
      </c>
      <c r="I1414" s="126">
        <f>I1415</f>
        <v>28166164</v>
      </c>
    </row>
    <row r="1415" spans="1:9" ht="45">
      <c r="A1415" s="13" t="s">
        <v>662</v>
      </c>
      <c r="B1415" s="14" t="s">
        <v>608</v>
      </c>
      <c r="C1415" s="14" t="s">
        <v>599</v>
      </c>
      <c r="D1415" s="14" t="s">
        <v>123</v>
      </c>
      <c r="E1415" s="14" t="s">
        <v>468</v>
      </c>
      <c r="F1415" s="121">
        <v>28223726</v>
      </c>
      <c r="G1415" s="121">
        <f t="shared" si="76"/>
        <v>-57562</v>
      </c>
      <c r="H1415" s="121">
        <f t="shared" si="77"/>
        <v>-0.20394897541168022</v>
      </c>
      <c r="I1415" s="126">
        <v>28166164</v>
      </c>
    </row>
    <row r="1416" spans="1:9">
      <c r="A1416" s="13" t="s">
        <v>652</v>
      </c>
      <c r="B1416" s="14" t="s">
        <v>608</v>
      </c>
      <c r="C1416" s="14" t="s">
        <v>599</v>
      </c>
      <c r="D1416" s="14" t="s">
        <v>653</v>
      </c>
      <c r="E1416" s="14"/>
      <c r="F1416" s="121"/>
      <c r="G1416" s="121">
        <f t="shared" si="76"/>
        <v>568389</v>
      </c>
      <c r="H1416" s="121">
        <v>0</v>
      </c>
      <c r="I1416" s="126">
        <f>I1417</f>
        <v>568389</v>
      </c>
    </row>
    <row r="1417" spans="1:9" ht="45">
      <c r="A1417" s="13" t="s">
        <v>384</v>
      </c>
      <c r="B1417" s="14" t="s">
        <v>608</v>
      </c>
      <c r="C1417" s="14" t="s">
        <v>599</v>
      </c>
      <c r="D1417" s="14" t="s">
        <v>385</v>
      </c>
      <c r="E1417" s="14"/>
      <c r="F1417" s="121"/>
      <c r="G1417" s="121">
        <f t="shared" si="76"/>
        <v>568389</v>
      </c>
      <c r="H1417" s="121">
        <v>0</v>
      </c>
      <c r="I1417" s="126">
        <f>I1418</f>
        <v>568389</v>
      </c>
    </row>
    <row r="1418" spans="1:9" ht="30">
      <c r="A1418" s="13" t="s">
        <v>288</v>
      </c>
      <c r="B1418" s="14" t="s">
        <v>608</v>
      </c>
      <c r="C1418" s="14" t="s">
        <v>599</v>
      </c>
      <c r="D1418" s="14" t="s">
        <v>289</v>
      </c>
      <c r="E1418" s="14"/>
      <c r="F1418" s="121"/>
      <c r="G1418" s="121">
        <f t="shared" si="76"/>
        <v>568389</v>
      </c>
      <c r="H1418" s="121">
        <v>0</v>
      </c>
      <c r="I1418" s="126">
        <f>I1419</f>
        <v>568389</v>
      </c>
    </row>
    <row r="1419" spans="1:9">
      <c r="A1419" s="13" t="s">
        <v>476</v>
      </c>
      <c r="B1419" s="14" t="s">
        <v>608</v>
      </c>
      <c r="C1419" s="14" t="s">
        <v>599</v>
      </c>
      <c r="D1419" s="14" t="s">
        <v>289</v>
      </c>
      <c r="E1419" s="14" t="s">
        <v>477</v>
      </c>
      <c r="F1419" s="121"/>
      <c r="G1419" s="121">
        <f t="shared" si="76"/>
        <v>568389</v>
      </c>
      <c r="H1419" s="121">
        <v>0</v>
      </c>
      <c r="I1419" s="126">
        <f>I1420</f>
        <v>568389</v>
      </c>
    </row>
    <row r="1420" spans="1:9">
      <c r="A1420" s="13" t="s">
        <v>621</v>
      </c>
      <c r="B1420" s="14" t="s">
        <v>608</v>
      </c>
      <c r="C1420" s="14" t="s">
        <v>599</v>
      </c>
      <c r="D1420" s="14" t="s">
        <v>289</v>
      </c>
      <c r="E1420" s="14" t="s">
        <v>622</v>
      </c>
      <c r="F1420" s="121"/>
      <c r="G1420" s="121">
        <f t="shared" si="76"/>
        <v>568389</v>
      </c>
      <c r="H1420" s="121">
        <v>0</v>
      </c>
      <c r="I1420" s="126">
        <f>I1421</f>
        <v>568389</v>
      </c>
    </row>
    <row r="1421" spans="1:9" ht="45">
      <c r="A1421" s="13" t="s">
        <v>311</v>
      </c>
      <c r="B1421" s="14" t="s">
        <v>608</v>
      </c>
      <c r="C1421" s="14" t="s">
        <v>599</v>
      </c>
      <c r="D1421" s="14" t="s">
        <v>289</v>
      </c>
      <c r="E1421" s="14" t="s">
        <v>312</v>
      </c>
      <c r="F1421" s="121"/>
      <c r="G1421" s="121">
        <f t="shared" ref="G1421:G1484" si="78">I1421-F1421</f>
        <v>568389</v>
      </c>
      <c r="H1421" s="121">
        <v>0</v>
      </c>
      <c r="I1421" s="126">
        <v>568389</v>
      </c>
    </row>
    <row r="1422" spans="1:9" ht="30">
      <c r="A1422" s="13" t="s">
        <v>611</v>
      </c>
      <c r="B1422" s="14" t="s">
        <v>608</v>
      </c>
      <c r="C1422" s="14" t="s">
        <v>612</v>
      </c>
      <c r="D1422" s="14" t="s">
        <v>451</v>
      </c>
      <c r="E1422" s="14" t="s">
        <v>451</v>
      </c>
      <c r="F1422" s="121">
        <f>F1423+F1466</f>
        <v>86611668</v>
      </c>
      <c r="G1422" s="121">
        <f t="shared" si="78"/>
        <v>0</v>
      </c>
      <c r="H1422" s="121">
        <f t="shared" si="77"/>
        <v>0</v>
      </c>
      <c r="I1422" s="126">
        <f>I1423+I1466+I1472</f>
        <v>86611668</v>
      </c>
    </row>
    <row r="1423" spans="1:9" ht="60">
      <c r="A1423" s="13" t="s">
        <v>674</v>
      </c>
      <c r="B1423" s="14" t="s">
        <v>608</v>
      </c>
      <c r="C1423" s="14" t="s">
        <v>612</v>
      </c>
      <c r="D1423" s="14" t="s">
        <v>675</v>
      </c>
      <c r="E1423" s="14" t="s">
        <v>451</v>
      </c>
      <c r="F1423" s="121">
        <f>F1424+F1433</f>
        <v>86414868</v>
      </c>
      <c r="G1423" s="121">
        <f t="shared" si="78"/>
        <v>-25200</v>
      </c>
      <c r="H1423" s="121">
        <f t="shared" si="77"/>
        <v>-2.9161648432998819E-2</v>
      </c>
      <c r="I1423" s="126">
        <f>I1424+I1433</f>
        <v>86389668</v>
      </c>
    </row>
    <row r="1424" spans="1:9" ht="90">
      <c r="A1424" s="13" t="s">
        <v>676</v>
      </c>
      <c r="B1424" s="14" t="s">
        <v>608</v>
      </c>
      <c r="C1424" s="14" t="s">
        <v>612</v>
      </c>
      <c r="D1424" s="14" t="s">
        <v>677</v>
      </c>
      <c r="E1424" s="14" t="s">
        <v>451</v>
      </c>
      <c r="F1424" s="121">
        <f>F1425+F1429</f>
        <v>811108</v>
      </c>
      <c r="G1424" s="121">
        <f t="shared" si="78"/>
        <v>0</v>
      </c>
      <c r="H1424" s="121">
        <f t="shared" si="77"/>
        <v>0</v>
      </c>
      <c r="I1424" s="126">
        <f>I1425+I1429</f>
        <v>811108</v>
      </c>
    </row>
    <row r="1425" spans="1:9" ht="120">
      <c r="A1425" s="13" t="s">
        <v>678</v>
      </c>
      <c r="B1425" s="14" t="s">
        <v>608</v>
      </c>
      <c r="C1425" s="14" t="s">
        <v>612</v>
      </c>
      <c r="D1425" s="14" t="s">
        <v>679</v>
      </c>
      <c r="E1425" s="14" t="s">
        <v>451</v>
      </c>
      <c r="F1425" s="121">
        <f>F1426</f>
        <v>661108</v>
      </c>
      <c r="G1425" s="121">
        <f t="shared" si="78"/>
        <v>0</v>
      </c>
      <c r="H1425" s="121">
        <f t="shared" si="77"/>
        <v>0</v>
      </c>
      <c r="I1425" s="126">
        <f>I1426</f>
        <v>661108</v>
      </c>
    </row>
    <row r="1426" spans="1:9" ht="30" customHeight="1">
      <c r="A1426" s="13" t="s">
        <v>661</v>
      </c>
      <c r="B1426" s="14" t="s">
        <v>608</v>
      </c>
      <c r="C1426" s="14" t="s">
        <v>612</v>
      </c>
      <c r="D1426" s="14" t="s">
        <v>679</v>
      </c>
      <c r="E1426" s="14" t="s">
        <v>463</v>
      </c>
      <c r="F1426" s="121">
        <f>F1427</f>
        <v>661108</v>
      </c>
      <c r="G1426" s="121">
        <f t="shared" si="78"/>
        <v>0</v>
      </c>
      <c r="H1426" s="121">
        <f t="shared" si="77"/>
        <v>0</v>
      </c>
      <c r="I1426" s="126">
        <f>I1427</f>
        <v>661108</v>
      </c>
    </row>
    <row r="1427" spans="1:9" ht="45">
      <c r="A1427" s="13" t="s">
        <v>464</v>
      </c>
      <c r="B1427" s="14" t="s">
        <v>608</v>
      </c>
      <c r="C1427" s="14" t="s">
        <v>612</v>
      </c>
      <c r="D1427" s="14" t="s">
        <v>679</v>
      </c>
      <c r="E1427" s="14" t="s">
        <v>465</v>
      </c>
      <c r="F1427" s="121">
        <f>F1428</f>
        <v>661108</v>
      </c>
      <c r="G1427" s="121">
        <f t="shared" si="78"/>
        <v>0</v>
      </c>
      <c r="H1427" s="121">
        <f t="shared" si="77"/>
        <v>0</v>
      </c>
      <c r="I1427" s="126">
        <f>I1428</f>
        <v>661108</v>
      </c>
    </row>
    <row r="1428" spans="1:9" ht="45">
      <c r="A1428" s="13" t="s">
        <v>662</v>
      </c>
      <c r="B1428" s="14" t="s">
        <v>608</v>
      </c>
      <c r="C1428" s="14" t="s">
        <v>612</v>
      </c>
      <c r="D1428" s="14" t="s">
        <v>679</v>
      </c>
      <c r="E1428" s="14" t="s">
        <v>468</v>
      </c>
      <c r="F1428" s="121">
        <v>661108</v>
      </c>
      <c r="G1428" s="121">
        <f t="shared" si="78"/>
        <v>0</v>
      </c>
      <c r="H1428" s="121">
        <f t="shared" si="77"/>
        <v>0</v>
      </c>
      <c r="I1428" s="126">
        <v>661108</v>
      </c>
    </row>
    <row r="1429" spans="1:9" ht="105">
      <c r="A1429" s="13" t="s">
        <v>124</v>
      </c>
      <c r="B1429" s="14" t="s">
        <v>608</v>
      </c>
      <c r="C1429" s="14" t="s">
        <v>612</v>
      </c>
      <c r="D1429" s="14" t="s">
        <v>125</v>
      </c>
      <c r="E1429" s="14" t="s">
        <v>451</v>
      </c>
      <c r="F1429" s="121">
        <f>F1430</f>
        <v>150000</v>
      </c>
      <c r="G1429" s="121">
        <f t="shared" si="78"/>
        <v>0</v>
      </c>
      <c r="H1429" s="121">
        <f t="shared" ref="H1429:H1471" si="79">G1429/F1429*100</f>
        <v>0</v>
      </c>
      <c r="I1429" s="126">
        <f>I1430</f>
        <v>150000</v>
      </c>
    </row>
    <row r="1430" spans="1:9" ht="45">
      <c r="A1430" s="13" t="s">
        <v>661</v>
      </c>
      <c r="B1430" s="14" t="s">
        <v>608</v>
      </c>
      <c r="C1430" s="14" t="s">
        <v>612</v>
      </c>
      <c r="D1430" s="14" t="s">
        <v>125</v>
      </c>
      <c r="E1430" s="14" t="s">
        <v>463</v>
      </c>
      <c r="F1430" s="121">
        <f>F1431</f>
        <v>150000</v>
      </c>
      <c r="G1430" s="121">
        <f t="shared" si="78"/>
        <v>0</v>
      </c>
      <c r="H1430" s="121">
        <f t="shared" si="79"/>
        <v>0</v>
      </c>
      <c r="I1430" s="126">
        <f>I1431</f>
        <v>150000</v>
      </c>
    </row>
    <row r="1431" spans="1:9" ht="45">
      <c r="A1431" s="13" t="s">
        <v>464</v>
      </c>
      <c r="B1431" s="14" t="s">
        <v>608</v>
      </c>
      <c r="C1431" s="14" t="s">
        <v>612</v>
      </c>
      <c r="D1431" s="14" t="s">
        <v>125</v>
      </c>
      <c r="E1431" s="14" t="s">
        <v>465</v>
      </c>
      <c r="F1431" s="121">
        <f>F1432</f>
        <v>150000</v>
      </c>
      <c r="G1431" s="121">
        <f t="shared" si="78"/>
        <v>0</v>
      </c>
      <c r="H1431" s="121">
        <f t="shared" si="79"/>
        <v>0</v>
      </c>
      <c r="I1431" s="126">
        <f>I1432</f>
        <v>150000</v>
      </c>
    </row>
    <row r="1432" spans="1:9" ht="45">
      <c r="A1432" s="13" t="s">
        <v>662</v>
      </c>
      <c r="B1432" s="14" t="s">
        <v>608</v>
      </c>
      <c r="C1432" s="14" t="s">
        <v>612</v>
      </c>
      <c r="D1432" s="14" t="s">
        <v>125</v>
      </c>
      <c r="E1432" s="14" t="s">
        <v>468</v>
      </c>
      <c r="F1432" s="121">
        <v>150000</v>
      </c>
      <c r="G1432" s="121">
        <f t="shared" si="78"/>
        <v>0</v>
      </c>
      <c r="H1432" s="121">
        <f t="shared" si="79"/>
        <v>0</v>
      </c>
      <c r="I1432" s="126">
        <v>150000</v>
      </c>
    </row>
    <row r="1433" spans="1:9" ht="90">
      <c r="A1433" s="13" t="s">
        <v>804</v>
      </c>
      <c r="B1433" s="14" t="s">
        <v>608</v>
      </c>
      <c r="C1433" s="14" t="s">
        <v>612</v>
      </c>
      <c r="D1433" s="14" t="s">
        <v>805</v>
      </c>
      <c r="E1433" s="14" t="s">
        <v>451</v>
      </c>
      <c r="F1433" s="121">
        <f>F1434+F1446+F1458</f>
        <v>85603760</v>
      </c>
      <c r="G1433" s="121">
        <f t="shared" si="78"/>
        <v>-25200</v>
      </c>
      <c r="H1433" s="121">
        <f t="shared" si="79"/>
        <v>-2.9437959267209761E-2</v>
      </c>
      <c r="I1433" s="126">
        <f>I1434+I1446+I1458</f>
        <v>85578560</v>
      </c>
    </row>
    <row r="1434" spans="1:9" ht="135">
      <c r="A1434" s="15" t="s">
        <v>806</v>
      </c>
      <c r="B1434" s="14" t="s">
        <v>608</v>
      </c>
      <c r="C1434" s="14" t="s">
        <v>612</v>
      </c>
      <c r="D1434" s="14" t="s">
        <v>807</v>
      </c>
      <c r="E1434" s="14" t="s">
        <v>451</v>
      </c>
      <c r="F1434" s="121">
        <f>F1435+F1439+F1443</f>
        <v>29120200</v>
      </c>
      <c r="G1434" s="121">
        <f t="shared" si="78"/>
        <v>0</v>
      </c>
      <c r="H1434" s="121">
        <f t="shared" si="79"/>
        <v>0</v>
      </c>
      <c r="I1434" s="126">
        <f>I1435+I1439+I1443</f>
        <v>29120200</v>
      </c>
    </row>
    <row r="1435" spans="1:9" ht="92.25" customHeight="1">
      <c r="A1435" s="13" t="s">
        <v>656</v>
      </c>
      <c r="B1435" s="14" t="s">
        <v>608</v>
      </c>
      <c r="C1435" s="14" t="s">
        <v>612</v>
      </c>
      <c r="D1435" s="14" t="s">
        <v>807</v>
      </c>
      <c r="E1435" s="14" t="s">
        <v>456</v>
      </c>
      <c r="F1435" s="121">
        <f>F1436</f>
        <v>25187900</v>
      </c>
      <c r="G1435" s="121">
        <f t="shared" si="78"/>
        <v>0</v>
      </c>
      <c r="H1435" s="121">
        <f t="shared" si="79"/>
        <v>0</v>
      </c>
      <c r="I1435" s="126">
        <f>I1436</f>
        <v>25187900</v>
      </c>
    </row>
    <row r="1436" spans="1:9" ht="30">
      <c r="A1436" s="13" t="s">
        <v>491</v>
      </c>
      <c r="B1436" s="14" t="s">
        <v>608</v>
      </c>
      <c r="C1436" s="14" t="s">
        <v>612</v>
      </c>
      <c r="D1436" s="14" t="s">
        <v>807</v>
      </c>
      <c r="E1436" s="14" t="s">
        <v>492</v>
      </c>
      <c r="F1436" s="121">
        <f>F1437+F1438</f>
        <v>25187900</v>
      </c>
      <c r="G1436" s="121">
        <f t="shared" si="78"/>
        <v>0</v>
      </c>
      <c r="H1436" s="121">
        <f t="shared" si="79"/>
        <v>0</v>
      </c>
      <c r="I1436" s="126">
        <f>I1437+I1438</f>
        <v>25187900</v>
      </c>
    </row>
    <row r="1437" spans="1:9" ht="46.5" customHeight="1">
      <c r="A1437" s="13" t="s">
        <v>695</v>
      </c>
      <c r="B1437" s="14" t="s">
        <v>608</v>
      </c>
      <c r="C1437" s="14" t="s">
        <v>612</v>
      </c>
      <c r="D1437" s="14" t="s">
        <v>807</v>
      </c>
      <c r="E1437" s="14" t="s">
        <v>493</v>
      </c>
      <c r="F1437" s="121">
        <v>24162800</v>
      </c>
      <c r="G1437" s="121">
        <f t="shared" si="78"/>
        <v>0</v>
      </c>
      <c r="H1437" s="121">
        <f t="shared" si="79"/>
        <v>0</v>
      </c>
      <c r="I1437" s="126">
        <v>24162800</v>
      </c>
    </row>
    <row r="1438" spans="1:9" ht="45">
      <c r="A1438" s="13" t="s">
        <v>696</v>
      </c>
      <c r="B1438" s="14" t="s">
        <v>608</v>
      </c>
      <c r="C1438" s="14" t="s">
        <v>612</v>
      </c>
      <c r="D1438" s="14" t="s">
        <v>807</v>
      </c>
      <c r="E1438" s="14" t="s">
        <v>494</v>
      </c>
      <c r="F1438" s="121">
        <v>1025100</v>
      </c>
      <c r="G1438" s="121">
        <f t="shared" si="78"/>
        <v>0</v>
      </c>
      <c r="H1438" s="121">
        <f t="shared" si="79"/>
        <v>0</v>
      </c>
      <c r="I1438" s="126">
        <v>1025100</v>
      </c>
    </row>
    <row r="1439" spans="1:9" ht="29.25" customHeight="1">
      <c r="A1439" s="13" t="s">
        <v>661</v>
      </c>
      <c r="B1439" s="14" t="s">
        <v>608</v>
      </c>
      <c r="C1439" s="14" t="s">
        <v>612</v>
      </c>
      <c r="D1439" s="14" t="s">
        <v>807</v>
      </c>
      <c r="E1439" s="14" t="s">
        <v>463</v>
      </c>
      <c r="F1439" s="121">
        <f>F1440</f>
        <v>3842300</v>
      </c>
      <c r="G1439" s="121">
        <f t="shared" si="78"/>
        <v>0</v>
      </c>
      <c r="H1439" s="121">
        <f t="shared" si="79"/>
        <v>0</v>
      </c>
      <c r="I1439" s="126">
        <f>I1440</f>
        <v>3842300</v>
      </c>
    </row>
    <row r="1440" spans="1:9" ht="45">
      <c r="A1440" s="13" t="s">
        <v>464</v>
      </c>
      <c r="B1440" s="14" t="s">
        <v>608</v>
      </c>
      <c r="C1440" s="14" t="s">
        <v>612</v>
      </c>
      <c r="D1440" s="14" t="s">
        <v>807</v>
      </c>
      <c r="E1440" s="14" t="s">
        <v>465</v>
      </c>
      <c r="F1440" s="121">
        <f>F1441+F1442</f>
        <v>3842300</v>
      </c>
      <c r="G1440" s="121">
        <f t="shared" si="78"/>
        <v>0</v>
      </c>
      <c r="H1440" s="121">
        <f t="shared" si="79"/>
        <v>0</v>
      </c>
      <c r="I1440" s="126">
        <f>I1441+I1442</f>
        <v>3842300</v>
      </c>
    </row>
    <row r="1441" spans="1:9" ht="45">
      <c r="A1441" s="13" t="s">
        <v>466</v>
      </c>
      <c r="B1441" s="14" t="s">
        <v>608</v>
      </c>
      <c r="C1441" s="14" t="s">
        <v>612</v>
      </c>
      <c r="D1441" s="14" t="s">
        <v>807</v>
      </c>
      <c r="E1441" s="14" t="s">
        <v>467</v>
      </c>
      <c r="F1441" s="121">
        <v>1147000</v>
      </c>
      <c r="G1441" s="121">
        <f t="shared" si="78"/>
        <v>0</v>
      </c>
      <c r="H1441" s="121">
        <f t="shared" si="79"/>
        <v>0</v>
      </c>
      <c r="I1441" s="126">
        <v>1147000</v>
      </c>
    </row>
    <row r="1442" spans="1:9" ht="45">
      <c r="A1442" s="13" t="s">
        <v>662</v>
      </c>
      <c r="B1442" s="14" t="s">
        <v>608</v>
      </c>
      <c r="C1442" s="14" t="s">
        <v>612</v>
      </c>
      <c r="D1442" s="14" t="s">
        <v>807</v>
      </c>
      <c r="E1442" s="14" t="s">
        <v>468</v>
      </c>
      <c r="F1442" s="121">
        <v>2695300</v>
      </c>
      <c r="G1442" s="121">
        <f t="shared" si="78"/>
        <v>0</v>
      </c>
      <c r="H1442" s="121">
        <f t="shared" si="79"/>
        <v>0</v>
      </c>
      <c r="I1442" s="126">
        <v>2695300</v>
      </c>
    </row>
    <row r="1443" spans="1:9">
      <c r="A1443" s="13" t="s">
        <v>476</v>
      </c>
      <c r="B1443" s="14" t="s">
        <v>608</v>
      </c>
      <c r="C1443" s="14" t="s">
        <v>612</v>
      </c>
      <c r="D1443" s="14" t="s">
        <v>807</v>
      </c>
      <c r="E1443" s="14" t="s">
        <v>477</v>
      </c>
      <c r="F1443" s="121">
        <f>F1444</f>
        <v>90000</v>
      </c>
      <c r="G1443" s="121">
        <f t="shared" si="78"/>
        <v>0</v>
      </c>
      <c r="H1443" s="121">
        <f t="shared" si="79"/>
        <v>0</v>
      </c>
      <c r="I1443" s="126">
        <f>I1444</f>
        <v>90000</v>
      </c>
    </row>
    <row r="1444" spans="1:9" ht="16.5" customHeight="1">
      <c r="A1444" s="13" t="s">
        <v>478</v>
      </c>
      <c r="B1444" s="14" t="s">
        <v>608</v>
      </c>
      <c r="C1444" s="14" t="s">
        <v>612</v>
      </c>
      <c r="D1444" s="14" t="s">
        <v>807</v>
      </c>
      <c r="E1444" s="14" t="s">
        <v>479</v>
      </c>
      <c r="F1444" s="121">
        <f>F1445</f>
        <v>90000</v>
      </c>
      <c r="G1444" s="121">
        <f t="shared" si="78"/>
        <v>0</v>
      </c>
      <c r="H1444" s="121">
        <f t="shared" si="79"/>
        <v>0</v>
      </c>
      <c r="I1444" s="126">
        <f>I1445</f>
        <v>90000</v>
      </c>
    </row>
    <row r="1445" spans="1:9" ht="30">
      <c r="A1445" s="13" t="s">
        <v>665</v>
      </c>
      <c r="B1445" s="14" t="s">
        <v>608</v>
      </c>
      <c r="C1445" s="14" t="s">
        <v>612</v>
      </c>
      <c r="D1445" s="14" t="s">
        <v>807</v>
      </c>
      <c r="E1445" s="14" t="s">
        <v>480</v>
      </c>
      <c r="F1445" s="121">
        <v>90000</v>
      </c>
      <c r="G1445" s="121">
        <f t="shared" si="78"/>
        <v>0</v>
      </c>
      <c r="H1445" s="121">
        <f t="shared" si="79"/>
        <v>0</v>
      </c>
      <c r="I1445" s="126">
        <v>90000</v>
      </c>
    </row>
    <row r="1446" spans="1:9" ht="120">
      <c r="A1446" s="13" t="s">
        <v>126</v>
      </c>
      <c r="B1446" s="14" t="s">
        <v>608</v>
      </c>
      <c r="C1446" s="14" t="s">
        <v>612</v>
      </c>
      <c r="D1446" s="14" t="s">
        <v>127</v>
      </c>
      <c r="E1446" s="14" t="s">
        <v>451</v>
      </c>
      <c r="F1446" s="121">
        <f>F1447+F1451+F1455</f>
        <v>55115200</v>
      </c>
      <c r="G1446" s="121">
        <f t="shared" si="78"/>
        <v>0</v>
      </c>
      <c r="H1446" s="121">
        <f t="shared" si="79"/>
        <v>0</v>
      </c>
      <c r="I1446" s="126">
        <f>I1447+I1451+I1455</f>
        <v>55115200</v>
      </c>
    </row>
    <row r="1447" spans="1:9" ht="90" customHeight="1">
      <c r="A1447" s="13" t="s">
        <v>656</v>
      </c>
      <c r="B1447" s="14" t="s">
        <v>608</v>
      </c>
      <c r="C1447" s="14" t="s">
        <v>612</v>
      </c>
      <c r="D1447" s="14" t="s">
        <v>127</v>
      </c>
      <c r="E1447" s="14" t="s">
        <v>456</v>
      </c>
      <c r="F1447" s="121">
        <f>F1448</f>
        <v>52178400</v>
      </c>
      <c r="G1447" s="121">
        <f t="shared" si="78"/>
        <v>19100</v>
      </c>
      <c r="H1447" s="121">
        <f t="shared" si="79"/>
        <v>3.6605185287398617E-2</v>
      </c>
      <c r="I1447" s="126">
        <f>I1448</f>
        <v>52197500</v>
      </c>
    </row>
    <row r="1448" spans="1:9" ht="45">
      <c r="A1448" s="13" t="s">
        <v>457</v>
      </c>
      <c r="B1448" s="14" t="s">
        <v>608</v>
      </c>
      <c r="C1448" s="14" t="s">
        <v>612</v>
      </c>
      <c r="D1448" s="14" t="s">
        <v>127</v>
      </c>
      <c r="E1448" s="14" t="s">
        <v>458</v>
      </c>
      <c r="F1448" s="121">
        <f>F1449+F1450</f>
        <v>52178400</v>
      </c>
      <c r="G1448" s="121">
        <f t="shared" si="78"/>
        <v>19100</v>
      </c>
      <c r="H1448" s="121">
        <f t="shared" si="79"/>
        <v>3.6605185287398617E-2</v>
      </c>
      <c r="I1448" s="126">
        <f>I1449+I1450</f>
        <v>52197500</v>
      </c>
    </row>
    <row r="1449" spans="1:9" ht="60">
      <c r="A1449" s="13" t="s">
        <v>657</v>
      </c>
      <c r="B1449" s="14" t="s">
        <v>608</v>
      </c>
      <c r="C1449" s="14" t="s">
        <v>612</v>
      </c>
      <c r="D1449" s="14" t="s">
        <v>127</v>
      </c>
      <c r="E1449" s="14" t="s">
        <v>459</v>
      </c>
      <c r="F1449" s="121">
        <v>51020600</v>
      </c>
      <c r="G1449" s="121">
        <f t="shared" si="78"/>
        <v>0</v>
      </c>
      <c r="H1449" s="121">
        <f t="shared" si="79"/>
        <v>0</v>
      </c>
      <c r="I1449" s="126">
        <v>51020600</v>
      </c>
    </row>
    <row r="1450" spans="1:9" ht="60">
      <c r="A1450" s="13" t="s">
        <v>660</v>
      </c>
      <c r="B1450" s="14" t="s">
        <v>608</v>
      </c>
      <c r="C1450" s="14" t="s">
        <v>612</v>
      </c>
      <c r="D1450" s="14" t="s">
        <v>127</v>
      </c>
      <c r="E1450" s="14" t="s">
        <v>462</v>
      </c>
      <c r="F1450" s="121">
        <v>1157800</v>
      </c>
      <c r="G1450" s="121">
        <f t="shared" si="78"/>
        <v>19100</v>
      </c>
      <c r="H1450" s="121">
        <f t="shared" si="79"/>
        <v>1.6496804283986872</v>
      </c>
      <c r="I1450" s="126">
        <v>1176900</v>
      </c>
    </row>
    <row r="1451" spans="1:9" ht="30" customHeight="1">
      <c r="A1451" s="13" t="s">
        <v>661</v>
      </c>
      <c r="B1451" s="14" t="s">
        <v>608</v>
      </c>
      <c r="C1451" s="14" t="s">
        <v>612</v>
      </c>
      <c r="D1451" s="14" t="s">
        <v>127</v>
      </c>
      <c r="E1451" s="14" t="s">
        <v>463</v>
      </c>
      <c r="F1451" s="121">
        <f>F1452</f>
        <v>2933800</v>
      </c>
      <c r="G1451" s="121">
        <f t="shared" si="78"/>
        <v>-19100</v>
      </c>
      <c r="H1451" s="121">
        <f t="shared" si="79"/>
        <v>-0.65103279023791671</v>
      </c>
      <c r="I1451" s="126">
        <f>I1452</f>
        <v>2914700</v>
      </c>
    </row>
    <row r="1452" spans="1:9" ht="45">
      <c r="A1452" s="13" t="s">
        <v>464</v>
      </c>
      <c r="B1452" s="14" t="s">
        <v>608</v>
      </c>
      <c r="C1452" s="14" t="s">
        <v>612</v>
      </c>
      <c r="D1452" s="14" t="s">
        <v>127</v>
      </c>
      <c r="E1452" s="14" t="s">
        <v>465</v>
      </c>
      <c r="F1452" s="121">
        <f>F1453+F1454</f>
        <v>2933800</v>
      </c>
      <c r="G1452" s="121">
        <f t="shared" si="78"/>
        <v>-19100</v>
      </c>
      <c r="H1452" s="121">
        <f t="shared" si="79"/>
        <v>-0.65103279023791671</v>
      </c>
      <c r="I1452" s="126">
        <f>I1453+I1454</f>
        <v>2914700</v>
      </c>
    </row>
    <row r="1453" spans="1:9" ht="45">
      <c r="A1453" s="13" t="s">
        <v>466</v>
      </c>
      <c r="B1453" s="14" t="s">
        <v>608</v>
      </c>
      <c r="C1453" s="14" t="s">
        <v>612</v>
      </c>
      <c r="D1453" s="14" t="s">
        <v>127</v>
      </c>
      <c r="E1453" s="14" t="s">
        <v>467</v>
      </c>
      <c r="F1453" s="121">
        <v>1514200</v>
      </c>
      <c r="G1453" s="121">
        <f t="shared" si="78"/>
        <v>0</v>
      </c>
      <c r="H1453" s="121">
        <f t="shared" si="79"/>
        <v>0</v>
      </c>
      <c r="I1453" s="126">
        <v>1514200</v>
      </c>
    </row>
    <row r="1454" spans="1:9" ht="45">
      <c r="A1454" s="13" t="s">
        <v>662</v>
      </c>
      <c r="B1454" s="14" t="s">
        <v>608</v>
      </c>
      <c r="C1454" s="14" t="s">
        <v>612</v>
      </c>
      <c r="D1454" s="14" t="s">
        <v>127</v>
      </c>
      <c r="E1454" s="14" t="s">
        <v>468</v>
      </c>
      <c r="F1454" s="121">
        <v>1419600</v>
      </c>
      <c r="G1454" s="121">
        <f t="shared" si="78"/>
        <v>-19100</v>
      </c>
      <c r="H1454" s="121">
        <f t="shared" si="79"/>
        <v>-1.3454494223724993</v>
      </c>
      <c r="I1454" s="126">
        <v>1400500</v>
      </c>
    </row>
    <row r="1455" spans="1:9">
      <c r="A1455" s="13" t="s">
        <v>476</v>
      </c>
      <c r="B1455" s="14" t="s">
        <v>608</v>
      </c>
      <c r="C1455" s="14" t="s">
        <v>612</v>
      </c>
      <c r="D1455" s="14" t="s">
        <v>127</v>
      </c>
      <c r="E1455" s="14" t="s">
        <v>477</v>
      </c>
      <c r="F1455" s="121">
        <f>F1456</f>
        <v>3000</v>
      </c>
      <c r="G1455" s="121">
        <f t="shared" si="78"/>
        <v>0</v>
      </c>
      <c r="H1455" s="121">
        <f t="shared" si="79"/>
        <v>0</v>
      </c>
      <c r="I1455" s="126">
        <f>I1456</f>
        <v>3000</v>
      </c>
    </row>
    <row r="1456" spans="1:9">
      <c r="A1456" s="13" t="s">
        <v>621</v>
      </c>
      <c r="B1456" s="14" t="s">
        <v>608</v>
      </c>
      <c r="C1456" s="14" t="s">
        <v>612</v>
      </c>
      <c r="D1456" s="14" t="s">
        <v>127</v>
      </c>
      <c r="E1456" s="14" t="s">
        <v>622</v>
      </c>
      <c r="F1456" s="121">
        <f>F1457</f>
        <v>3000</v>
      </c>
      <c r="G1456" s="121">
        <f t="shared" si="78"/>
        <v>0</v>
      </c>
      <c r="H1456" s="121">
        <f t="shared" si="79"/>
        <v>0</v>
      </c>
      <c r="I1456" s="126">
        <f>I1457</f>
        <v>3000</v>
      </c>
    </row>
    <row r="1457" spans="1:9" ht="150.75" customHeight="1">
      <c r="A1457" s="15" t="s">
        <v>623</v>
      </c>
      <c r="B1457" s="14" t="s">
        <v>608</v>
      </c>
      <c r="C1457" s="14" t="s">
        <v>612</v>
      </c>
      <c r="D1457" s="14" t="s">
        <v>127</v>
      </c>
      <c r="E1457" s="14" t="s">
        <v>624</v>
      </c>
      <c r="F1457" s="121">
        <v>3000</v>
      </c>
      <c r="G1457" s="121">
        <f t="shared" si="78"/>
        <v>0</v>
      </c>
      <c r="H1457" s="121">
        <f t="shared" si="79"/>
        <v>0</v>
      </c>
      <c r="I1457" s="126">
        <v>3000</v>
      </c>
    </row>
    <row r="1458" spans="1:9" ht="120">
      <c r="A1458" s="15" t="s">
        <v>155</v>
      </c>
      <c r="B1458" s="14" t="s">
        <v>608</v>
      </c>
      <c r="C1458" s="14" t="s">
        <v>612</v>
      </c>
      <c r="D1458" s="14" t="s">
        <v>156</v>
      </c>
      <c r="E1458" s="14"/>
      <c r="F1458" s="127">
        <f>F1459+F1463</f>
        <v>1368360</v>
      </c>
      <c r="G1458" s="121">
        <f t="shared" si="78"/>
        <v>-25200</v>
      </c>
      <c r="H1458" s="121"/>
      <c r="I1458" s="126">
        <f>I1459+I1463</f>
        <v>1343160</v>
      </c>
    </row>
    <row r="1459" spans="1:9" ht="31.5" customHeight="1">
      <c r="A1459" s="13" t="s">
        <v>661</v>
      </c>
      <c r="B1459" s="14" t="s">
        <v>608</v>
      </c>
      <c r="C1459" s="14" t="s">
        <v>612</v>
      </c>
      <c r="D1459" s="14" t="s">
        <v>156</v>
      </c>
      <c r="E1459" s="14" t="s">
        <v>463</v>
      </c>
      <c r="F1459" s="121">
        <f>F1460</f>
        <v>1343160</v>
      </c>
      <c r="G1459" s="121">
        <f t="shared" si="78"/>
        <v>0</v>
      </c>
      <c r="H1459" s="121"/>
      <c r="I1459" s="126">
        <f>I1460</f>
        <v>1343160</v>
      </c>
    </row>
    <row r="1460" spans="1:9" ht="45">
      <c r="A1460" s="13" t="s">
        <v>464</v>
      </c>
      <c r="B1460" s="14" t="s">
        <v>608</v>
      </c>
      <c r="C1460" s="14" t="s">
        <v>612</v>
      </c>
      <c r="D1460" s="14" t="s">
        <v>156</v>
      </c>
      <c r="E1460" s="14" t="s">
        <v>465</v>
      </c>
      <c r="F1460" s="121">
        <f>F1461+F1462</f>
        <v>1343160</v>
      </c>
      <c r="G1460" s="121">
        <f t="shared" si="78"/>
        <v>0</v>
      </c>
      <c r="H1460" s="121"/>
      <c r="I1460" s="126">
        <f>I1461+I1462</f>
        <v>1343160</v>
      </c>
    </row>
    <row r="1461" spans="1:9" ht="45">
      <c r="A1461" s="13" t="s">
        <v>466</v>
      </c>
      <c r="B1461" s="14" t="s">
        <v>608</v>
      </c>
      <c r="C1461" s="14" t="s">
        <v>612</v>
      </c>
      <c r="D1461" s="14" t="s">
        <v>156</v>
      </c>
      <c r="E1461" s="14" t="s">
        <v>467</v>
      </c>
      <c r="F1461" s="121">
        <v>911160</v>
      </c>
      <c r="G1461" s="121">
        <f t="shared" si="78"/>
        <v>0</v>
      </c>
      <c r="H1461" s="121"/>
      <c r="I1461" s="126">
        <v>911160</v>
      </c>
    </row>
    <row r="1462" spans="1:9" ht="45">
      <c r="A1462" s="13" t="s">
        <v>662</v>
      </c>
      <c r="B1462" s="14" t="s">
        <v>608</v>
      </c>
      <c r="C1462" s="14" t="s">
        <v>612</v>
      </c>
      <c r="D1462" s="14" t="s">
        <v>156</v>
      </c>
      <c r="E1462" s="14" t="s">
        <v>468</v>
      </c>
      <c r="F1462" s="121">
        <v>432000</v>
      </c>
      <c r="G1462" s="121">
        <f t="shared" si="78"/>
        <v>0</v>
      </c>
      <c r="H1462" s="121"/>
      <c r="I1462" s="126">
        <v>432000</v>
      </c>
    </row>
    <row r="1463" spans="1:9">
      <c r="A1463" s="13" t="s">
        <v>476</v>
      </c>
      <c r="B1463" s="14" t="s">
        <v>608</v>
      </c>
      <c r="C1463" s="14" t="s">
        <v>612</v>
      </c>
      <c r="D1463" s="14" t="s">
        <v>156</v>
      </c>
      <c r="E1463" s="14" t="s">
        <v>477</v>
      </c>
      <c r="F1463" s="121">
        <f>F1464</f>
        <v>25200</v>
      </c>
      <c r="G1463" s="121">
        <f t="shared" si="78"/>
        <v>-25200</v>
      </c>
      <c r="H1463" s="121"/>
      <c r="I1463" s="126">
        <f>I1464</f>
        <v>0</v>
      </c>
    </row>
    <row r="1464" spans="1:9">
      <c r="A1464" s="13" t="s">
        <v>621</v>
      </c>
      <c r="B1464" s="14" t="s">
        <v>608</v>
      </c>
      <c r="C1464" s="14" t="s">
        <v>612</v>
      </c>
      <c r="D1464" s="14" t="s">
        <v>156</v>
      </c>
      <c r="E1464" s="14" t="s">
        <v>622</v>
      </c>
      <c r="F1464" s="121">
        <f>F1465</f>
        <v>25200</v>
      </c>
      <c r="G1464" s="121">
        <f t="shared" si="78"/>
        <v>-25200</v>
      </c>
      <c r="H1464" s="121"/>
      <c r="I1464" s="126">
        <f>I1465</f>
        <v>0</v>
      </c>
    </row>
    <row r="1465" spans="1:9" ht="153.75" customHeight="1">
      <c r="A1465" s="15" t="s">
        <v>623</v>
      </c>
      <c r="B1465" s="14" t="s">
        <v>608</v>
      </c>
      <c r="C1465" s="14" t="s">
        <v>612</v>
      </c>
      <c r="D1465" s="14" t="s">
        <v>156</v>
      </c>
      <c r="E1465" s="14" t="s">
        <v>624</v>
      </c>
      <c r="F1465" s="121">
        <v>25200</v>
      </c>
      <c r="G1465" s="121">
        <f t="shared" si="78"/>
        <v>-25200</v>
      </c>
      <c r="H1465" s="121"/>
      <c r="I1465" s="126">
        <v>0</v>
      </c>
    </row>
    <row r="1466" spans="1:9" ht="90">
      <c r="A1466" s="13" t="s">
        <v>680</v>
      </c>
      <c r="B1466" s="14" t="s">
        <v>608</v>
      </c>
      <c r="C1466" s="14" t="s">
        <v>612</v>
      </c>
      <c r="D1466" s="14" t="s">
        <v>681</v>
      </c>
      <c r="E1466" s="14" t="s">
        <v>451</v>
      </c>
      <c r="F1466" s="121">
        <f>F1467</f>
        <v>196800</v>
      </c>
      <c r="G1466" s="121">
        <f t="shared" si="78"/>
        <v>0</v>
      </c>
      <c r="H1466" s="121">
        <f t="shared" si="79"/>
        <v>0</v>
      </c>
      <c r="I1466" s="126">
        <f>I1467</f>
        <v>196800</v>
      </c>
    </row>
    <row r="1467" spans="1:9" ht="119.25" customHeight="1">
      <c r="A1467" s="13" t="s">
        <v>682</v>
      </c>
      <c r="B1467" s="14" t="s">
        <v>608</v>
      </c>
      <c r="C1467" s="14" t="s">
        <v>612</v>
      </c>
      <c r="D1467" s="14" t="s">
        <v>683</v>
      </c>
      <c r="E1467" s="14" t="s">
        <v>451</v>
      </c>
      <c r="F1467" s="121">
        <f>F1468</f>
        <v>196800</v>
      </c>
      <c r="G1467" s="121">
        <f t="shared" si="78"/>
        <v>0</v>
      </c>
      <c r="H1467" s="121">
        <f t="shared" si="79"/>
        <v>0</v>
      </c>
      <c r="I1467" s="126">
        <f>I1468</f>
        <v>196800</v>
      </c>
    </row>
    <row r="1468" spans="1:9" ht="135.75" customHeight="1">
      <c r="A1468" s="15" t="s">
        <v>684</v>
      </c>
      <c r="B1468" s="14" t="s">
        <v>608</v>
      </c>
      <c r="C1468" s="14" t="s">
        <v>612</v>
      </c>
      <c r="D1468" s="14" t="s">
        <v>685</v>
      </c>
      <c r="E1468" s="14" t="s">
        <v>451</v>
      </c>
      <c r="F1468" s="121">
        <f>F1469</f>
        <v>196800</v>
      </c>
      <c r="G1468" s="121">
        <f t="shared" si="78"/>
        <v>0</v>
      </c>
      <c r="H1468" s="121">
        <f t="shared" si="79"/>
        <v>0</v>
      </c>
      <c r="I1468" s="126">
        <f>I1469</f>
        <v>196800</v>
      </c>
    </row>
    <row r="1469" spans="1:9" ht="45">
      <c r="A1469" s="13" t="s">
        <v>661</v>
      </c>
      <c r="B1469" s="14" t="s">
        <v>608</v>
      </c>
      <c r="C1469" s="14" t="s">
        <v>612</v>
      </c>
      <c r="D1469" s="14" t="s">
        <v>685</v>
      </c>
      <c r="E1469" s="14" t="s">
        <v>463</v>
      </c>
      <c r="F1469" s="121">
        <f>F1470</f>
        <v>196800</v>
      </c>
      <c r="G1469" s="121">
        <f t="shared" si="78"/>
        <v>0</v>
      </c>
      <c r="H1469" s="121">
        <f t="shared" si="79"/>
        <v>0</v>
      </c>
      <c r="I1469" s="126">
        <f>I1470</f>
        <v>196800</v>
      </c>
    </row>
    <row r="1470" spans="1:9" ht="45">
      <c r="A1470" s="13" t="s">
        <v>464</v>
      </c>
      <c r="B1470" s="14" t="s">
        <v>608</v>
      </c>
      <c r="C1470" s="14" t="s">
        <v>612</v>
      </c>
      <c r="D1470" s="14" t="s">
        <v>685</v>
      </c>
      <c r="E1470" s="14" t="s">
        <v>465</v>
      </c>
      <c r="F1470" s="121">
        <f>F1471</f>
        <v>196800</v>
      </c>
      <c r="G1470" s="121">
        <f t="shared" si="78"/>
        <v>0</v>
      </c>
      <c r="H1470" s="121">
        <f t="shared" si="79"/>
        <v>0</v>
      </c>
      <c r="I1470" s="126">
        <f>I1471</f>
        <v>196800</v>
      </c>
    </row>
    <row r="1471" spans="1:9" ht="45">
      <c r="A1471" s="13" t="s">
        <v>662</v>
      </c>
      <c r="B1471" s="14" t="s">
        <v>608</v>
      </c>
      <c r="C1471" s="14" t="s">
        <v>612</v>
      </c>
      <c r="D1471" s="14" t="s">
        <v>685</v>
      </c>
      <c r="E1471" s="14" t="s">
        <v>468</v>
      </c>
      <c r="F1471" s="121">
        <v>196800</v>
      </c>
      <c r="G1471" s="121">
        <f t="shared" si="78"/>
        <v>0</v>
      </c>
      <c r="H1471" s="121">
        <f t="shared" si="79"/>
        <v>0</v>
      </c>
      <c r="I1471" s="126">
        <v>196800</v>
      </c>
    </row>
    <row r="1472" spans="1:9">
      <c r="A1472" s="13" t="s">
        <v>652</v>
      </c>
      <c r="B1472" s="14" t="s">
        <v>608</v>
      </c>
      <c r="C1472" s="14" t="s">
        <v>612</v>
      </c>
      <c r="D1472" s="14" t="s">
        <v>653</v>
      </c>
      <c r="E1472" s="14"/>
      <c r="F1472" s="121"/>
      <c r="G1472" s="121">
        <f t="shared" si="78"/>
        <v>25200</v>
      </c>
      <c r="H1472" s="121">
        <v>0</v>
      </c>
      <c r="I1472" s="126">
        <f>I1473</f>
        <v>25200</v>
      </c>
    </row>
    <row r="1473" spans="1:9" ht="45">
      <c r="A1473" s="13" t="s">
        <v>384</v>
      </c>
      <c r="B1473" s="14" t="s">
        <v>608</v>
      </c>
      <c r="C1473" s="14" t="s">
        <v>612</v>
      </c>
      <c r="D1473" s="14" t="s">
        <v>385</v>
      </c>
      <c r="E1473" s="14"/>
      <c r="F1473" s="121"/>
      <c r="G1473" s="121">
        <f t="shared" si="78"/>
        <v>25200</v>
      </c>
      <c r="H1473" s="121">
        <v>0</v>
      </c>
      <c r="I1473" s="126">
        <f>I1474</f>
        <v>25200</v>
      </c>
    </row>
    <row r="1474" spans="1:9" ht="30">
      <c r="A1474" s="13" t="s">
        <v>288</v>
      </c>
      <c r="B1474" s="14" t="s">
        <v>608</v>
      </c>
      <c r="C1474" s="14" t="s">
        <v>612</v>
      </c>
      <c r="D1474" s="14" t="s">
        <v>289</v>
      </c>
      <c r="E1474" s="14"/>
      <c r="F1474" s="121"/>
      <c r="G1474" s="121">
        <f t="shared" si="78"/>
        <v>25200</v>
      </c>
      <c r="H1474" s="121">
        <v>0</v>
      </c>
      <c r="I1474" s="126">
        <f>I1475</f>
        <v>25200</v>
      </c>
    </row>
    <row r="1475" spans="1:9">
      <c r="A1475" s="13" t="s">
        <v>476</v>
      </c>
      <c r="B1475" s="14" t="s">
        <v>608</v>
      </c>
      <c r="C1475" s="14" t="s">
        <v>612</v>
      </c>
      <c r="D1475" s="14" t="s">
        <v>289</v>
      </c>
      <c r="E1475" s="14" t="s">
        <v>477</v>
      </c>
      <c r="F1475" s="121"/>
      <c r="G1475" s="121">
        <f t="shared" si="78"/>
        <v>25200</v>
      </c>
      <c r="H1475" s="121">
        <v>0</v>
      </c>
      <c r="I1475" s="126">
        <f>I1476</f>
        <v>25200</v>
      </c>
    </row>
    <row r="1476" spans="1:9">
      <c r="A1476" s="13" t="s">
        <v>621</v>
      </c>
      <c r="B1476" s="14" t="s">
        <v>608</v>
      </c>
      <c r="C1476" s="14" t="s">
        <v>612</v>
      </c>
      <c r="D1476" s="14" t="s">
        <v>289</v>
      </c>
      <c r="E1476" s="14" t="s">
        <v>622</v>
      </c>
      <c r="F1476" s="121"/>
      <c r="G1476" s="121">
        <f t="shared" si="78"/>
        <v>25200</v>
      </c>
      <c r="H1476" s="121">
        <v>0</v>
      </c>
      <c r="I1476" s="126">
        <f>I1477</f>
        <v>25200</v>
      </c>
    </row>
    <row r="1477" spans="1:9" ht="152.25" customHeight="1">
      <c r="A1477" s="87" t="s">
        <v>623</v>
      </c>
      <c r="B1477" s="14" t="s">
        <v>608</v>
      </c>
      <c r="C1477" s="14" t="s">
        <v>612</v>
      </c>
      <c r="D1477" s="14" t="s">
        <v>289</v>
      </c>
      <c r="E1477" s="14" t="s">
        <v>624</v>
      </c>
      <c r="F1477" s="121"/>
      <c r="G1477" s="121">
        <f t="shared" si="78"/>
        <v>25200</v>
      </c>
      <c r="H1477" s="121">
        <v>0</v>
      </c>
      <c r="I1477" s="126">
        <v>25200</v>
      </c>
    </row>
    <row r="1478" spans="1:9">
      <c r="A1478" s="13" t="s">
        <v>558</v>
      </c>
      <c r="B1478" s="14" t="s">
        <v>608</v>
      </c>
      <c r="C1478" s="14" t="s">
        <v>559</v>
      </c>
      <c r="D1478" s="14"/>
      <c r="E1478" s="14"/>
      <c r="F1478" s="127">
        <f>F1479+F1486</f>
        <v>3557696</v>
      </c>
      <c r="G1478" s="121">
        <f t="shared" si="78"/>
        <v>0</v>
      </c>
      <c r="H1478" s="121"/>
      <c r="I1478" s="126">
        <f>I1479+I1486</f>
        <v>3557696</v>
      </c>
    </row>
    <row r="1479" spans="1:9">
      <c r="A1479" s="13" t="s">
        <v>560</v>
      </c>
      <c r="B1479" s="14" t="s">
        <v>608</v>
      </c>
      <c r="C1479" s="14" t="s">
        <v>561</v>
      </c>
      <c r="D1479" s="14"/>
      <c r="E1479" s="14"/>
      <c r="F1479" s="121">
        <f t="shared" ref="F1479:F1484" si="80">F1480</f>
        <v>1266374</v>
      </c>
      <c r="G1479" s="121">
        <f t="shared" si="78"/>
        <v>0</v>
      </c>
      <c r="H1479" s="121"/>
      <c r="I1479" s="126">
        <f t="shared" ref="I1479:I1484" si="81">I1480</f>
        <v>1266374</v>
      </c>
    </row>
    <row r="1480" spans="1:9" ht="60">
      <c r="A1480" s="13" t="s">
        <v>79</v>
      </c>
      <c r="B1480" s="14" t="s">
        <v>608</v>
      </c>
      <c r="C1480" s="14" t="s">
        <v>561</v>
      </c>
      <c r="D1480" s="14" t="s">
        <v>80</v>
      </c>
      <c r="E1480" s="14"/>
      <c r="F1480" s="121">
        <f t="shared" si="80"/>
        <v>1266374</v>
      </c>
      <c r="G1480" s="121">
        <f t="shared" si="78"/>
        <v>0</v>
      </c>
      <c r="H1480" s="121"/>
      <c r="I1480" s="126">
        <f t="shared" si="81"/>
        <v>1266374</v>
      </c>
    </row>
    <row r="1481" spans="1:9" ht="90">
      <c r="A1481" s="13" t="s">
        <v>85</v>
      </c>
      <c r="B1481" s="14" t="s">
        <v>608</v>
      </c>
      <c r="C1481" s="14" t="s">
        <v>561</v>
      </c>
      <c r="D1481" s="14" t="s">
        <v>86</v>
      </c>
      <c r="E1481" s="14"/>
      <c r="F1481" s="121">
        <f t="shared" si="80"/>
        <v>1266374</v>
      </c>
      <c r="G1481" s="121">
        <f t="shared" si="78"/>
        <v>0</v>
      </c>
      <c r="H1481" s="121"/>
      <c r="I1481" s="126">
        <f t="shared" si="81"/>
        <v>1266374</v>
      </c>
    </row>
    <row r="1482" spans="1:9" ht="150">
      <c r="A1482" s="84" t="s">
        <v>6</v>
      </c>
      <c r="B1482" s="14" t="s">
        <v>608</v>
      </c>
      <c r="C1482" s="14" t="s">
        <v>561</v>
      </c>
      <c r="D1482" s="14" t="s">
        <v>7</v>
      </c>
      <c r="E1482" s="14"/>
      <c r="F1482" s="121">
        <f t="shared" si="80"/>
        <v>1266374</v>
      </c>
      <c r="G1482" s="121">
        <f t="shared" si="78"/>
        <v>0</v>
      </c>
      <c r="H1482" s="121"/>
      <c r="I1482" s="126">
        <f t="shared" si="81"/>
        <v>1266374</v>
      </c>
    </row>
    <row r="1483" spans="1:9" ht="28.5" customHeight="1">
      <c r="A1483" s="13" t="s">
        <v>661</v>
      </c>
      <c r="B1483" s="14" t="s">
        <v>608</v>
      </c>
      <c r="C1483" s="14" t="s">
        <v>561</v>
      </c>
      <c r="D1483" s="14" t="s">
        <v>7</v>
      </c>
      <c r="E1483" s="14" t="s">
        <v>463</v>
      </c>
      <c r="F1483" s="121">
        <f t="shared" si="80"/>
        <v>1266374</v>
      </c>
      <c r="G1483" s="121">
        <f t="shared" si="78"/>
        <v>0</v>
      </c>
      <c r="H1483" s="121"/>
      <c r="I1483" s="126">
        <f t="shared" si="81"/>
        <v>1266374</v>
      </c>
    </row>
    <row r="1484" spans="1:9" ht="45">
      <c r="A1484" s="13" t="s">
        <v>464</v>
      </c>
      <c r="B1484" s="14" t="s">
        <v>608</v>
      </c>
      <c r="C1484" s="14" t="s">
        <v>561</v>
      </c>
      <c r="D1484" s="14" t="s">
        <v>7</v>
      </c>
      <c r="E1484" s="14" t="s">
        <v>465</v>
      </c>
      <c r="F1484" s="121">
        <f t="shared" si="80"/>
        <v>1266374</v>
      </c>
      <c r="G1484" s="121">
        <f t="shared" si="78"/>
        <v>0</v>
      </c>
      <c r="H1484" s="121"/>
      <c r="I1484" s="126">
        <f t="shared" si="81"/>
        <v>1266374</v>
      </c>
    </row>
    <row r="1485" spans="1:9" ht="45">
      <c r="A1485" s="13" t="s">
        <v>662</v>
      </c>
      <c r="B1485" s="14" t="s">
        <v>608</v>
      </c>
      <c r="C1485" s="14" t="s">
        <v>561</v>
      </c>
      <c r="D1485" s="14" t="s">
        <v>7</v>
      </c>
      <c r="E1485" s="14" t="s">
        <v>468</v>
      </c>
      <c r="F1485" s="121">
        <v>1266374</v>
      </c>
      <c r="G1485" s="121">
        <f t="shared" ref="G1485:G1534" si="82">I1485-F1485</f>
        <v>0</v>
      </c>
      <c r="H1485" s="121"/>
      <c r="I1485" s="126">
        <v>1266374</v>
      </c>
    </row>
    <row r="1486" spans="1:9">
      <c r="A1486" s="13" t="s">
        <v>564</v>
      </c>
      <c r="B1486" s="14" t="s">
        <v>608</v>
      </c>
      <c r="C1486" s="14" t="s">
        <v>565</v>
      </c>
      <c r="D1486" s="14"/>
      <c r="E1486" s="14"/>
      <c r="F1486" s="121">
        <f t="shared" ref="F1486:F1491" si="83">F1487</f>
        <v>2291322</v>
      </c>
      <c r="G1486" s="121">
        <f t="shared" si="82"/>
        <v>0</v>
      </c>
      <c r="H1486" s="121"/>
      <c r="I1486" s="126">
        <f t="shared" ref="I1486:I1491" si="84">I1487</f>
        <v>2291322</v>
      </c>
    </row>
    <row r="1487" spans="1:9" ht="60">
      <c r="A1487" s="13" t="s">
        <v>79</v>
      </c>
      <c r="B1487" s="14" t="s">
        <v>608</v>
      </c>
      <c r="C1487" s="14" t="s">
        <v>565</v>
      </c>
      <c r="D1487" s="14" t="s">
        <v>80</v>
      </c>
      <c r="E1487" s="14"/>
      <c r="F1487" s="121">
        <f t="shared" si="83"/>
        <v>2291322</v>
      </c>
      <c r="G1487" s="121">
        <f t="shared" si="82"/>
        <v>0</v>
      </c>
      <c r="H1487" s="121"/>
      <c r="I1487" s="126">
        <f t="shared" si="84"/>
        <v>2291322</v>
      </c>
    </row>
    <row r="1488" spans="1:9" ht="90">
      <c r="A1488" s="13" t="s">
        <v>85</v>
      </c>
      <c r="B1488" s="14" t="s">
        <v>608</v>
      </c>
      <c r="C1488" s="14" t="s">
        <v>565</v>
      </c>
      <c r="D1488" s="14" t="s">
        <v>86</v>
      </c>
      <c r="E1488" s="14"/>
      <c r="F1488" s="121">
        <f t="shared" si="83"/>
        <v>2291322</v>
      </c>
      <c r="G1488" s="121">
        <f t="shared" si="82"/>
        <v>0</v>
      </c>
      <c r="H1488" s="121"/>
      <c r="I1488" s="126">
        <f t="shared" si="84"/>
        <v>2291322</v>
      </c>
    </row>
    <row r="1489" spans="1:9" ht="136.5" customHeight="1">
      <c r="A1489" s="84" t="s">
        <v>154</v>
      </c>
      <c r="B1489" s="14" t="s">
        <v>608</v>
      </c>
      <c r="C1489" s="14" t="s">
        <v>565</v>
      </c>
      <c r="D1489" s="14" t="s">
        <v>7</v>
      </c>
      <c r="E1489" s="14"/>
      <c r="F1489" s="121">
        <f t="shared" si="83"/>
        <v>2291322</v>
      </c>
      <c r="G1489" s="121">
        <f t="shared" si="82"/>
        <v>0</v>
      </c>
      <c r="H1489" s="121"/>
      <c r="I1489" s="126">
        <f t="shared" si="84"/>
        <v>2291322</v>
      </c>
    </row>
    <row r="1490" spans="1:9" ht="32.25" customHeight="1">
      <c r="A1490" s="13" t="s">
        <v>661</v>
      </c>
      <c r="B1490" s="14" t="s">
        <v>608</v>
      </c>
      <c r="C1490" s="14" t="s">
        <v>565</v>
      </c>
      <c r="D1490" s="14" t="s">
        <v>7</v>
      </c>
      <c r="E1490" s="14" t="s">
        <v>463</v>
      </c>
      <c r="F1490" s="121">
        <f t="shared" si="83"/>
        <v>2291322</v>
      </c>
      <c r="G1490" s="121">
        <f t="shared" si="82"/>
        <v>0</v>
      </c>
      <c r="H1490" s="121"/>
      <c r="I1490" s="126">
        <f t="shared" si="84"/>
        <v>2291322</v>
      </c>
    </row>
    <row r="1491" spans="1:9" ht="45">
      <c r="A1491" s="13" t="s">
        <v>464</v>
      </c>
      <c r="B1491" s="14" t="s">
        <v>608</v>
      </c>
      <c r="C1491" s="14" t="s">
        <v>565</v>
      </c>
      <c r="D1491" s="14" t="s">
        <v>7</v>
      </c>
      <c r="E1491" s="14" t="s">
        <v>465</v>
      </c>
      <c r="F1491" s="121">
        <f t="shared" si="83"/>
        <v>2291322</v>
      </c>
      <c r="G1491" s="121">
        <f t="shared" si="82"/>
        <v>0</v>
      </c>
      <c r="H1491" s="121"/>
      <c r="I1491" s="126">
        <f t="shared" si="84"/>
        <v>2291322</v>
      </c>
    </row>
    <row r="1492" spans="1:9" ht="45">
      <c r="A1492" s="13" t="s">
        <v>662</v>
      </c>
      <c r="B1492" s="14" t="s">
        <v>608</v>
      </c>
      <c r="C1492" s="14" t="s">
        <v>565</v>
      </c>
      <c r="D1492" s="14" t="s">
        <v>7</v>
      </c>
      <c r="E1492" s="14" t="s">
        <v>468</v>
      </c>
      <c r="F1492" s="121">
        <v>2291322</v>
      </c>
      <c r="G1492" s="121">
        <f t="shared" si="82"/>
        <v>0</v>
      </c>
      <c r="H1492" s="121"/>
      <c r="I1492" s="126">
        <v>2291322</v>
      </c>
    </row>
    <row r="1493" spans="1:9">
      <c r="A1493" s="13" t="s">
        <v>508</v>
      </c>
      <c r="B1493" s="14" t="s">
        <v>608</v>
      </c>
      <c r="C1493" s="14" t="s">
        <v>509</v>
      </c>
      <c r="D1493" s="14" t="s">
        <v>451</v>
      </c>
      <c r="E1493" s="14" t="s">
        <v>451</v>
      </c>
      <c r="F1493" s="121">
        <f>F1494</f>
        <v>200000</v>
      </c>
      <c r="G1493" s="121">
        <f t="shared" si="82"/>
        <v>0</v>
      </c>
      <c r="H1493" s="121">
        <f t="shared" ref="H1493:H1534" si="85">G1493/F1493*100</f>
        <v>0</v>
      </c>
      <c r="I1493" s="126">
        <f>I1494</f>
        <v>200000</v>
      </c>
    </row>
    <row r="1494" spans="1:9">
      <c r="A1494" s="13" t="s">
        <v>547</v>
      </c>
      <c r="B1494" s="14" t="s">
        <v>608</v>
      </c>
      <c r="C1494" s="14" t="s">
        <v>548</v>
      </c>
      <c r="D1494" s="14" t="s">
        <v>451</v>
      </c>
      <c r="E1494" s="14" t="s">
        <v>451</v>
      </c>
      <c r="F1494" s="121">
        <f>F1495</f>
        <v>200000</v>
      </c>
      <c r="G1494" s="121">
        <f t="shared" si="82"/>
        <v>0</v>
      </c>
      <c r="H1494" s="121">
        <f t="shared" si="85"/>
        <v>0</v>
      </c>
      <c r="I1494" s="126">
        <f>I1495</f>
        <v>200000</v>
      </c>
    </row>
    <row r="1495" spans="1:9">
      <c r="A1495" s="13" t="s">
        <v>652</v>
      </c>
      <c r="B1495" s="14" t="s">
        <v>608</v>
      </c>
      <c r="C1495" s="14" t="s">
        <v>548</v>
      </c>
      <c r="D1495" s="14" t="s">
        <v>653</v>
      </c>
      <c r="E1495" s="14" t="s">
        <v>451</v>
      </c>
      <c r="F1495" s="121">
        <f>F1496</f>
        <v>200000</v>
      </c>
      <c r="G1495" s="121">
        <f t="shared" si="82"/>
        <v>0</v>
      </c>
      <c r="H1495" s="121">
        <f t="shared" si="85"/>
        <v>0</v>
      </c>
      <c r="I1495" s="126">
        <f>I1496</f>
        <v>200000</v>
      </c>
    </row>
    <row r="1496" spans="1:9" ht="45">
      <c r="A1496" s="13" t="s">
        <v>384</v>
      </c>
      <c r="B1496" s="14" t="s">
        <v>608</v>
      </c>
      <c r="C1496" s="14" t="s">
        <v>548</v>
      </c>
      <c r="D1496" s="14" t="s">
        <v>385</v>
      </c>
      <c r="E1496" s="14" t="s">
        <v>451</v>
      </c>
      <c r="F1496" s="121">
        <f>F1497</f>
        <v>200000</v>
      </c>
      <c r="G1496" s="121">
        <f t="shared" si="82"/>
        <v>0</v>
      </c>
      <c r="H1496" s="121">
        <f t="shared" si="85"/>
        <v>0</v>
      </c>
      <c r="I1496" s="126">
        <f>I1497</f>
        <v>200000</v>
      </c>
    </row>
    <row r="1497" spans="1:9" ht="135">
      <c r="A1497" s="15" t="s">
        <v>762</v>
      </c>
      <c r="B1497" s="14" t="s">
        <v>608</v>
      </c>
      <c r="C1497" s="14" t="s">
        <v>548</v>
      </c>
      <c r="D1497" s="14" t="s">
        <v>763</v>
      </c>
      <c r="E1497" s="14" t="s">
        <v>451</v>
      </c>
      <c r="F1497" s="121">
        <f>F1501+F1498</f>
        <v>200000</v>
      </c>
      <c r="G1497" s="121">
        <f t="shared" si="82"/>
        <v>0</v>
      </c>
      <c r="H1497" s="121">
        <f t="shared" si="85"/>
        <v>0</v>
      </c>
      <c r="I1497" s="126">
        <f>I1501+I1498</f>
        <v>200000</v>
      </c>
    </row>
    <row r="1498" spans="1:9" ht="30.75" customHeight="1">
      <c r="A1498" s="13" t="s">
        <v>661</v>
      </c>
      <c r="B1498" s="14" t="s">
        <v>608</v>
      </c>
      <c r="C1498" s="14" t="s">
        <v>548</v>
      </c>
      <c r="D1498" s="14" t="s">
        <v>763</v>
      </c>
      <c r="E1498" s="14" t="s">
        <v>463</v>
      </c>
      <c r="F1498" s="121">
        <f>F1499</f>
        <v>200000</v>
      </c>
      <c r="G1498" s="121">
        <f t="shared" si="82"/>
        <v>0</v>
      </c>
      <c r="H1498" s="121"/>
      <c r="I1498" s="126">
        <f>I1499</f>
        <v>200000</v>
      </c>
    </row>
    <row r="1499" spans="1:9" ht="45">
      <c r="A1499" s="13" t="s">
        <v>464</v>
      </c>
      <c r="B1499" s="14" t="s">
        <v>608</v>
      </c>
      <c r="C1499" s="14" t="s">
        <v>548</v>
      </c>
      <c r="D1499" s="14" t="s">
        <v>763</v>
      </c>
      <c r="E1499" s="14" t="s">
        <v>465</v>
      </c>
      <c r="F1499" s="121">
        <f>F1500</f>
        <v>200000</v>
      </c>
      <c r="G1499" s="121">
        <f t="shared" si="82"/>
        <v>0</v>
      </c>
      <c r="H1499" s="121"/>
      <c r="I1499" s="126">
        <f>I1500</f>
        <v>200000</v>
      </c>
    </row>
    <row r="1500" spans="1:9" ht="45">
      <c r="A1500" s="13" t="s">
        <v>662</v>
      </c>
      <c r="B1500" s="14" t="s">
        <v>608</v>
      </c>
      <c r="C1500" s="14" t="s">
        <v>548</v>
      </c>
      <c r="D1500" s="14" t="s">
        <v>763</v>
      </c>
      <c r="E1500" s="14" t="s">
        <v>468</v>
      </c>
      <c r="F1500" s="121">
        <v>200000</v>
      </c>
      <c r="G1500" s="121">
        <f t="shared" si="82"/>
        <v>0</v>
      </c>
      <c r="H1500" s="121"/>
      <c r="I1500" s="126">
        <v>200000</v>
      </c>
    </row>
    <row r="1501" spans="1:9" ht="30">
      <c r="A1501" s="13" t="s">
        <v>469</v>
      </c>
      <c r="B1501" s="14" t="s">
        <v>608</v>
      </c>
      <c r="C1501" s="14" t="s">
        <v>548</v>
      </c>
      <c r="D1501" s="14" t="s">
        <v>763</v>
      </c>
      <c r="E1501" s="14" t="s">
        <v>470</v>
      </c>
      <c r="F1501" s="121">
        <f>F1502</f>
        <v>0</v>
      </c>
      <c r="G1501" s="121">
        <f t="shared" si="82"/>
        <v>0</v>
      </c>
      <c r="H1501" s="121">
        <v>0</v>
      </c>
      <c r="I1501" s="126">
        <f>I1502</f>
        <v>0</v>
      </c>
    </row>
    <row r="1502" spans="1:9" ht="45">
      <c r="A1502" s="13" t="s">
        <v>471</v>
      </c>
      <c r="B1502" s="14" t="s">
        <v>608</v>
      </c>
      <c r="C1502" s="14" t="s">
        <v>548</v>
      </c>
      <c r="D1502" s="14" t="s">
        <v>763</v>
      </c>
      <c r="E1502" s="14" t="s">
        <v>472</v>
      </c>
      <c r="F1502" s="121">
        <f>F1503</f>
        <v>0</v>
      </c>
      <c r="G1502" s="121">
        <f t="shared" si="82"/>
        <v>0</v>
      </c>
      <c r="H1502" s="121">
        <v>0</v>
      </c>
      <c r="I1502" s="126">
        <f>I1503</f>
        <v>0</v>
      </c>
    </row>
    <row r="1503" spans="1:9" ht="45">
      <c r="A1503" s="13" t="s">
        <v>78</v>
      </c>
      <c r="B1503" s="14" t="s">
        <v>608</v>
      </c>
      <c r="C1503" s="14" t="s">
        <v>548</v>
      </c>
      <c r="D1503" s="14" t="s">
        <v>763</v>
      </c>
      <c r="E1503" s="14" t="s">
        <v>549</v>
      </c>
      <c r="F1503" s="121">
        <v>0</v>
      </c>
      <c r="G1503" s="121">
        <f t="shared" si="82"/>
        <v>0</v>
      </c>
      <c r="H1503" s="121">
        <v>0</v>
      </c>
      <c r="I1503" s="126">
        <v>0</v>
      </c>
    </row>
    <row r="1504" spans="1:9" ht="60">
      <c r="A1504" s="78" t="s">
        <v>613</v>
      </c>
      <c r="B1504" s="79" t="s">
        <v>614</v>
      </c>
      <c r="C1504" s="79" t="s">
        <v>451</v>
      </c>
      <c r="D1504" s="79" t="s">
        <v>451</v>
      </c>
      <c r="E1504" s="79" t="s">
        <v>451</v>
      </c>
      <c r="F1504" s="124">
        <f>F1505</f>
        <v>13348200</v>
      </c>
      <c r="G1504" s="124">
        <f t="shared" si="82"/>
        <v>0</v>
      </c>
      <c r="H1504" s="124">
        <f t="shared" si="85"/>
        <v>0</v>
      </c>
      <c r="I1504" s="125">
        <f>I1505</f>
        <v>13348200</v>
      </c>
    </row>
    <row r="1505" spans="1:9" ht="30">
      <c r="A1505" s="13" t="s">
        <v>496</v>
      </c>
      <c r="B1505" s="14" t="s">
        <v>614</v>
      </c>
      <c r="C1505" s="14" t="s">
        <v>497</v>
      </c>
      <c r="D1505" s="14" t="s">
        <v>451</v>
      </c>
      <c r="E1505" s="14" t="s">
        <v>451</v>
      </c>
      <c r="F1505" s="121">
        <f>F1506</f>
        <v>13348200</v>
      </c>
      <c r="G1505" s="121">
        <f t="shared" si="82"/>
        <v>0</v>
      </c>
      <c r="H1505" s="121">
        <f t="shared" si="85"/>
        <v>0</v>
      </c>
      <c r="I1505" s="126">
        <f>I1506</f>
        <v>13348200</v>
      </c>
    </row>
    <row r="1506" spans="1:9">
      <c r="A1506" s="13" t="s">
        <v>615</v>
      </c>
      <c r="B1506" s="14" t="s">
        <v>614</v>
      </c>
      <c r="C1506" s="14" t="s">
        <v>616</v>
      </c>
      <c r="D1506" s="14" t="s">
        <v>451</v>
      </c>
      <c r="E1506" s="14" t="s">
        <v>451</v>
      </c>
      <c r="F1506" s="121">
        <f>F1507</f>
        <v>13348200</v>
      </c>
      <c r="G1506" s="121">
        <f t="shared" si="82"/>
        <v>0</v>
      </c>
      <c r="H1506" s="121">
        <f t="shared" si="85"/>
        <v>0</v>
      </c>
      <c r="I1506" s="126">
        <f>I1507</f>
        <v>13348200</v>
      </c>
    </row>
    <row r="1507" spans="1:9">
      <c r="A1507" s="13" t="s">
        <v>652</v>
      </c>
      <c r="B1507" s="14" t="s">
        <v>614</v>
      </c>
      <c r="C1507" s="14" t="s">
        <v>616</v>
      </c>
      <c r="D1507" s="14" t="s">
        <v>653</v>
      </c>
      <c r="E1507" s="14" t="s">
        <v>451</v>
      </c>
      <c r="F1507" s="121">
        <f>F1508</f>
        <v>13348200</v>
      </c>
      <c r="G1507" s="121">
        <f t="shared" si="82"/>
        <v>0</v>
      </c>
      <c r="H1507" s="121">
        <f t="shared" si="85"/>
        <v>0</v>
      </c>
      <c r="I1507" s="126">
        <f>I1508</f>
        <v>13348200</v>
      </c>
    </row>
    <row r="1508" spans="1:9" ht="45">
      <c r="A1508" s="13" t="s">
        <v>384</v>
      </c>
      <c r="B1508" s="14" t="s">
        <v>614</v>
      </c>
      <c r="C1508" s="14" t="s">
        <v>616</v>
      </c>
      <c r="D1508" s="14" t="s">
        <v>385</v>
      </c>
      <c r="E1508" s="14" t="s">
        <v>451</v>
      </c>
      <c r="F1508" s="121">
        <f>F1509+F1513</f>
        <v>13348200</v>
      </c>
      <c r="G1508" s="121">
        <f t="shared" si="82"/>
        <v>0</v>
      </c>
      <c r="H1508" s="121">
        <f t="shared" si="85"/>
        <v>0</v>
      </c>
      <c r="I1508" s="126">
        <f>I1509+I1513+I1522+I1526</f>
        <v>13348200</v>
      </c>
    </row>
    <row r="1509" spans="1:9" ht="75">
      <c r="A1509" s="13" t="s">
        <v>128</v>
      </c>
      <c r="B1509" s="14" t="s">
        <v>614</v>
      </c>
      <c r="C1509" s="14" t="s">
        <v>616</v>
      </c>
      <c r="D1509" s="14" t="s">
        <v>129</v>
      </c>
      <c r="E1509" s="14" t="s">
        <v>451</v>
      </c>
      <c r="F1509" s="121">
        <f>F1510</f>
        <v>9748400</v>
      </c>
      <c r="G1509" s="121">
        <f t="shared" si="82"/>
        <v>-9748400</v>
      </c>
      <c r="H1509" s="121">
        <f t="shared" si="85"/>
        <v>-100</v>
      </c>
      <c r="I1509" s="126">
        <f>I1510</f>
        <v>0</v>
      </c>
    </row>
    <row r="1510" spans="1:9" ht="90" customHeight="1">
      <c r="A1510" s="13" t="s">
        <v>656</v>
      </c>
      <c r="B1510" s="14" t="s">
        <v>614</v>
      </c>
      <c r="C1510" s="14" t="s">
        <v>616</v>
      </c>
      <c r="D1510" s="14" t="s">
        <v>129</v>
      </c>
      <c r="E1510" s="14" t="s">
        <v>456</v>
      </c>
      <c r="F1510" s="121">
        <f>F1511</f>
        <v>9748400</v>
      </c>
      <c r="G1510" s="121">
        <f t="shared" si="82"/>
        <v>-9748400</v>
      </c>
      <c r="H1510" s="121">
        <f t="shared" si="85"/>
        <v>-100</v>
      </c>
      <c r="I1510" s="126">
        <f>I1511</f>
        <v>0</v>
      </c>
    </row>
    <row r="1511" spans="1:9" ht="45">
      <c r="A1511" s="13" t="s">
        <v>457</v>
      </c>
      <c r="B1511" s="14" t="s">
        <v>614</v>
      </c>
      <c r="C1511" s="14" t="s">
        <v>616</v>
      </c>
      <c r="D1511" s="14" t="s">
        <v>129</v>
      </c>
      <c r="E1511" s="14" t="s">
        <v>458</v>
      </c>
      <c r="F1511" s="121">
        <f>F1512</f>
        <v>9748400</v>
      </c>
      <c r="G1511" s="121">
        <f t="shared" si="82"/>
        <v>-9748400</v>
      </c>
      <c r="H1511" s="121">
        <f t="shared" si="85"/>
        <v>-100</v>
      </c>
      <c r="I1511" s="126">
        <f>I1512</f>
        <v>0</v>
      </c>
    </row>
    <row r="1512" spans="1:9" ht="60">
      <c r="A1512" s="13" t="s">
        <v>657</v>
      </c>
      <c r="B1512" s="14" t="s">
        <v>614</v>
      </c>
      <c r="C1512" s="14" t="s">
        <v>616</v>
      </c>
      <c r="D1512" s="14" t="s">
        <v>129</v>
      </c>
      <c r="E1512" s="14" t="s">
        <v>459</v>
      </c>
      <c r="F1512" s="121">
        <v>9748400</v>
      </c>
      <c r="G1512" s="121">
        <f t="shared" si="82"/>
        <v>-9748400</v>
      </c>
      <c r="H1512" s="121">
        <f t="shared" si="85"/>
        <v>-100</v>
      </c>
      <c r="I1512" s="126">
        <v>0</v>
      </c>
    </row>
    <row r="1513" spans="1:9" ht="75">
      <c r="A1513" s="13" t="s">
        <v>130</v>
      </c>
      <c r="B1513" s="14" t="s">
        <v>614</v>
      </c>
      <c r="C1513" s="14" t="s">
        <v>616</v>
      </c>
      <c r="D1513" s="14" t="s">
        <v>131</v>
      </c>
      <c r="E1513" s="14" t="s">
        <v>451</v>
      </c>
      <c r="F1513" s="121">
        <f>F1514+F1518</f>
        <v>3599800</v>
      </c>
      <c r="G1513" s="121">
        <f t="shared" si="82"/>
        <v>-3599800</v>
      </c>
      <c r="H1513" s="121">
        <f t="shared" si="85"/>
        <v>-100</v>
      </c>
      <c r="I1513" s="126">
        <f>I1514+I1518</f>
        <v>0</v>
      </c>
    </row>
    <row r="1514" spans="1:9" ht="91.5" customHeight="1">
      <c r="A1514" s="13" t="s">
        <v>656</v>
      </c>
      <c r="B1514" s="14" t="s">
        <v>614</v>
      </c>
      <c r="C1514" s="14" t="s">
        <v>616</v>
      </c>
      <c r="D1514" s="14" t="s">
        <v>131</v>
      </c>
      <c r="E1514" s="14" t="s">
        <v>456</v>
      </c>
      <c r="F1514" s="121">
        <f>F1515</f>
        <v>2593900</v>
      </c>
      <c r="G1514" s="121">
        <f t="shared" si="82"/>
        <v>-2593900</v>
      </c>
      <c r="H1514" s="121">
        <f t="shared" si="85"/>
        <v>-100</v>
      </c>
      <c r="I1514" s="126">
        <f>I1515</f>
        <v>0</v>
      </c>
    </row>
    <row r="1515" spans="1:9" ht="45">
      <c r="A1515" s="13" t="s">
        <v>457</v>
      </c>
      <c r="B1515" s="14" t="s">
        <v>614</v>
      </c>
      <c r="C1515" s="14" t="s">
        <v>616</v>
      </c>
      <c r="D1515" s="14" t="s">
        <v>131</v>
      </c>
      <c r="E1515" s="14" t="s">
        <v>458</v>
      </c>
      <c r="F1515" s="121">
        <f>F1516+F1517</f>
        <v>2593900</v>
      </c>
      <c r="G1515" s="121">
        <f t="shared" si="82"/>
        <v>-2593900</v>
      </c>
      <c r="H1515" s="121">
        <f t="shared" si="85"/>
        <v>-100</v>
      </c>
      <c r="I1515" s="126">
        <f>I1516+I1517</f>
        <v>0</v>
      </c>
    </row>
    <row r="1516" spans="1:9" ht="60">
      <c r="A1516" s="13" t="s">
        <v>657</v>
      </c>
      <c r="B1516" s="14" t="s">
        <v>614</v>
      </c>
      <c r="C1516" s="14" t="s">
        <v>616</v>
      </c>
      <c r="D1516" s="14" t="s">
        <v>131</v>
      </c>
      <c r="E1516" s="14" t="s">
        <v>459</v>
      </c>
      <c r="F1516" s="121">
        <v>2360000</v>
      </c>
      <c r="G1516" s="121">
        <f t="shared" si="82"/>
        <v>-2360000</v>
      </c>
      <c r="H1516" s="121">
        <f t="shared" si="85"/>
        <v>-100</v>
      </c>
      <c r="I1516" s="126">
        <v>0</v>
      </c>
    </row>
    <row r="1517" spans="1:9" ht="60">
      <c r="A1517" s="13" t="s">
        <v>660</v>
      </c>
      <c r="B1517" s="14" t="s">
        <v>614</v>
      </c>
      <c r="C1517" s="14" t="s">
        <v>616</v>
      </c>
      <c r="D1517" s="14" t="s">
        <v>131</v>
      </c>
      <c r="E1517" s="14" t="s">
        <v>462</v>
      </c>
      <c r="F1517" s="121">
        <v>233900</v>
      </c>
      <c r="G1517" s="121">
        <f t="shared" si="82"/>
        <v>-233900</v>
      </c>
      <c r="H1517" s="121">
        <f t="shared" si="85"/>
        <v>-100</v>
      </c>
      <c r="I1517" s="126">
        <v>0</v>
      </c>
    </row>
    <row r="1518" spans="1:9" ht="30" customHeight="1">
      <c r="A1518" s="13" t="s">
        <v>661</v>
      </c>
      <c r="B1518" s="14" t="s">
        <v>614</v>
      </c>
      <c r="C1518" s="14" t="s">
        <v>616</v>
      </c>
      <c r="D1518" s="14" t="s">
        <v>131</v>
      </c>
      <c r="E1518" s="14" t="s">
        <v>463</v>
      </c>
      <c r="F1518" s="121">
        <f>F1519</f>
        <v>1005900</v>
      </c>
      <c r="G1518" s="121">
        <f t="shared" si="82"/>
        <v>-1005900</v>
      </c>
      <c r="H1518" s="121">
        <f t="shared" si="85"/>
        <v>-100</v>
      </c>
      <c r="I1518" s="126">
        <f>I1519</f>
        <v>0</v>
      </c>
    </row>
    <row r="1519" spans="1:9" ht="45">
      <c r="A1519" s="13" t="s">
        <v>464</v>
      </c>
      <c r="B1519" s="14" t="s">
        <v>614</v>
      </c>
      <c r="C1519" s="14" t="s">
        <v>616</v>
      </c>
      <c r="D1519" s="14" t="s">
        <v>131</v>
      </c>
      <c r="E1519" s="14" t="s">
        <v>465</v>
      </c>
      <c r="F1519" s="121">
        <f>F1520+F1521</f>
        <v>1005900</v>
      </c>
      <c r="G1519" s="121">
        <f t="shared" si="82"/>
        <v>-1005900</v>
      </c>
      <c r="H1519" s="121">
        <f t="shared" si="85"/>
        <v>-100</v>
      </c>
      <c r="I1519" s="126">
        <f>I1520+I1521</f>
        <v>0</v>
      </c>
    </row>
    <row r="1520" spans="1:9" ht="45">
      <c r="A1520" s="13" t="s">
        <v>466</v>
      </c>
      <c r="B1520" s="14" t="s">
        <v>614</v>
      </c>
      <c r="C1520" s="14" t="s">
        <v>616</v>
      </c>
      <c r="D1520" s="14" t="s">
        <v>131</v>
      </c>
      <c r="E1520" s="14" t="s">
        <v>467</v>
      </c>
      <c r="F1520" s="121">
        <v>320000</v>
      </c>
      <c r="G1520" s="121">
        <f t="shared" si="82"/>
        <v>-320000</v>
      </c>
      <c r="H1520" s="121">
        <f t="shared" si="85"/>
        <v>-100</v>
      </c>
      <c r="I1520" s="126">
        <f>-I15115</f>
        <v>0</v>
      </c>
    </row>
    <row r="1521" spans="1:9" ht="45">
      <c r="A1521" s="13" t="s">
        <v>662</v>
      </c>
      <c r="B1521" s="14" t="s">
        <v>614</v>
      </c>
      <c r="C1521" s="14" t="s">
        <v>616</v>
      </c>
      <c r="D1521" s="14" t="s">
        <v>131</v>
      </c>
      <c r="E1521" s="14" t="s">
        <v>468</v>
      </c>
      <c r="F1521" s="121">
        <v>685900</v>
      </c>
      <c r="G1521" s="121">
        <f t="shared" si="82"/>
        <v>-685900</v>
      </c>
      <c r="H1521" s="121">
        <f t="shared" si="85"/>
        <v>-100</v>
      </c>
      <c r="I1521" s="126">
        <v>0</v>
      </c>
    </row>
    <row r="1522" spans="1:9" ht="138" customHeight="1">
      <c r="A1522" s="129" t="s">
        <v>832</v>
      </c>
      <c r="B1522" s="98" t="s">
        <v>614</v>
      </c>
      <c r="C1522" s="98" t="s">
        <v>616</v>
      </c>
      <c r="D1522" s="130">
        <v>4045930</v>
      </c>
      <c r="E1522" s="130"/>
      <c r="F1522" s="123"/>
      <c r="G1522" s="121">
        <f t="shared" si="82"/>
        <v>9748400</v>
      </c>
      <c r="H1522" s="121">
        <v>0</v>
      </c>
      <c r="I1522" s="128">
        <f>I1523</f>
        <v>9748400</v>
      </c>
    </row>
    <row r="1523" spans="1:9" ht="91.5" customHeight="1">
      <c r="A1523" s="13" t="s">
        <v>656</v>
      </c>
      <c r="B1523" s="98" t="s">
        <v>614</v>
      </c>
      <c r="C1523" s="98" t="s">
        <v>616</v>
      </c>
      <c r="D1523" s="130">
        <v>4045930</v>
      </c>
      <c r="E1523" s="130">
        <v>100</v>
      </c>
      <c r="F1523" s="123"/>
      <c r="G1523" s="121">
        <f t="shared" si="82"/>
        <v>9748400</v>
      </c>
      <c r="H1523" s="121">
        <v>0</v>
      </c>
      <c r="I1523" s="128">
        <f>I1524</f>
        <v>9748400</v>
      </c>
    </row>
    <row r="1524" spans="1:9" ht="45">
      <c r="A1524" s="13" t="s">
        <v>457</v>
      </c>
      <c r="B1524" s="98" t="s">
        <v>614</v>
      </c>
      <c r="C1524" s="98" t="s">
        <v>616</v>
      </c>
      <c r="D1524" s="130">
        <v>4045930</v>
      </c>
      <c r="E1524" s="130">
        <v>120</v>
      </c>
      <c r="F1524" s="123"/>
      <c r="G1524" s="121">
        <f t="shared" si="82"/>
        <v>9748400</v>
      </c>
      <c r="H1524" s="121">
        <v>0</v>
      </c>
      <c r="I1524" s="128">
        <f>I1525</f>
        <v>9748400</v>
      </c>
    </row>
    <row r="1525" spans="1:9" ht="60">
      <c r="A1525" s="13" t="s">
        <v>657</v>
      </c>
      <c r="B1525" s="98" t="s">
        <v>614</v>
      </c>
      <c r="C1525" s="98" t="s">
        <v>616</v>
      </c>
      <c r="D1525" s="130">
        <v>4045930</v>
      </c>
      <c r="E1525" s="130">
        <v>121</v>
      </c>
      <c r="F1525" s="123"/>
      <c r="G1525" s="121">
        <f t="shared" si="82"/>
        <v>9748400</v>
      </c>
      <c r="H1525" s="121">
        <v>0</v>
      </c>
      <c r="I1525" s="128">
        <v>9748400</v>
      </c>
    </row>
    <row r="1526" spans="1:9" ht="132.75" customHeight="1">
      <c r="A1526" s="129" t="s">
        <v>833</v>
      </c>
      <c r="B1526" s="98" t="s">
        <v>614</v>
      </c>
      <c r="C1526" s="98" t="s">
        <v>616</v>
      </c>
      <c r="D1526" s="130">
        <v>4045931</v>
      </c>
      <c r="E1526" s="130"/>
      <c r="F1526" s="123"/>
      <c r="G1526" s="121">
        <f t="shared" si="82"/>
        <v>3599800</v>
      </c>
      <c r="H1526" s="121">
        <v>0</v>
      </c>
      <c r="I1526" s="128">
        <f>I1527+I1531</f>
        <v>3599800</v>
      </c>
    </row>
    <row r="1527" spans="1:9" ht="90.75" customHeight="1">
      <c r="A1527" s="13" t="s">
        <v>656</v>
      </c>
      <c r="B1527" s="98" t="s">
        <v>614</v>
      </c>
      <c r="C1527" s="98" t="s">
        <v>616</v>
      </c>
      <c r="D1527" s="130">
        <v>4045931</v>
      </c>
      <c r="E1527" s="130">
        <v>100</v>
      </c>
      <c r="F1527" s="123"/>
      <c r="G1527" s="121">
        <f t="shared" si="82"/>
        <v>2593900</v>
      </c>
      <c r="H1527" s="121">
        <v>0</v>
      </c>
      <c r="I1527" s="128">
        <f>I1528</f>
        <v>2593900</v>
      </c>
    </row>
    <row r="1528" spans="1:9" ht="45">
      <c r="A1528" s="13" t="s">
        <v>457</v>
      </c>
      <c r="B1528" s="98" t="s">
        <v>614</v>
      </c>
      <c r="C1528" s="98" t="s">
        <v>616</v>
      </c>
      <c r="D1528" s="130">
        <v>4045931</v>
      </c>
      <c r="E1528" s="130">
        <v>120</v>
      </c>
      <c r="F1528" s="123"/>
      <c r="G1528" s="121">
        <f t="shared" si="82"/>
        <v>2593900</v>
      </c>
      <c r="H1528" s="121">
        <v>0</v>
      </c>
      <c r="I1528" s="128">
        <f>I1529+I1530</f>
        <v>2593900</v>
      </c>
    </row>
    <row r="1529" spans="1:9" ht="60">
      <c r="A1529" s="13" t="s">
        <v>657</v>
      </c>
      <c r="B1529" s="98" t="s">
        <v>614</v>
      </c>
      <c r="C1529" s="98" t="s">
        <v>616</v>
      </c>
      <c r="D1529" s="130">
        <v>4045931</v>
      </c>
      <c r="E1529" s="130">
        <v>121</v>
      </c>
      <c r="F1529" s="123"/>
      <c r="G1529" s="121">
        <f t="shared" si="82"/>
        <v>2360000</v>
      </c>
      <c r="H1529" s="121">
        <v>0</v>
      </c>
      <c r="I1529" s="128">
        <v>2360000</v>
      </c>
    </row>
    <row r="1530" spans="1:9" ht="60">
      <c r="A1530" s="13" t="s">
        <v>660</v>
      </c>
      <c r="B1530" s="98" t="s">
        <v>614</v>
      </c>
      <c r="C1530" s="98" t="s">
        <v>616</v>
      </c>
      <c r="D1530" s="130">
        <v>4045931</v>
      </c>
      <c r="E1530" s="130">
        <v>122</v>
      </c>
      <c r="F1530" s="123"/>
      <c r="G1530" s="121">
        <f t="shared" si="82"/>
        <v>233900</v>
      </c>
      <c r="H1530" s="121">
        <v>0</v>
      </c>
      <c r="I1530" s="128">
        <v>233900</v>
      </c>
    </row>
    <row r="1531" spans="1:9" ht="27.75" customHeight="1">
      <c r="A1531" s="13" t="s">
        <v>661</v>
      </c>
      <c r="B1531" s="98" t="s">
        <v>614</v>
      </c>
      <c r="C1531" s="98" t="s">
        <v>616</v>
      </c>
      <c r="D1531" s="130">
        <v>4045931</v>
      </c>
      <c r="E1531" s="130">
        <v>200</v>
      </c>
      <c r="F1531" s="123"/>
      <c r="G1531" s="121">
        <f t="shared" si="82"/>
        <v>1005900</v>
      </c>
      <c r="H1531" s="121">
        <v>0</v>
      </c>
      <c r="I1531" s="128">
        <f>I1532</f>
        <v>1005900</v>
      </c>
    </row>
    <row r="1532" spans="1:9" ht="45">
      <c r="A1532" s="13" t="s">
        <v>464</v>
      </c>
      <c r="B1532" s="98" t="s">
        <v>614</v>
      </c>
      <c r="C1532" s="98" t="s">
        <v>616</v>
      </c>
      <c r="D1532" s="130">
        <v>4045931</v>
      </c>
      <c r="E1532" s="130">
        <v>240</v>
      </c>
      <c r="F1532" s="123"/>
      <c r="G1532" s="121">
        <f t="shared" si="82"/>
        <v>1005900</v>
      </c>
      <c r="H1532" s="121">
        <v>0</v>
      </c>
      <c r="I1532" s="128">
        <f>I1533+I1534</f>
        <v>1005900</v>
      </c>
    </row>
    <row r="1533" spans="1:9" ht="45">
      <c r="A1533" s="13" t="s">
        <v>466</v>
      </c>
      <c r="B1533" s="98" t="s">
        <v>614</v>
      </c>
      <c r="C1533" s="98" t="s">
        <v>616</v>
      </c>
      <c r="D1533" s="130">
        <v>4045931</v>
      </c>
      <c r="E1533" s="130">
        <v>242</v>
      </c>
      <c r="F1533" s="123"/>
      <c r="G1533" s="121">
        <f t="shared" si="82"/>
        <v>320000</v>
      </c>
      <c r="H1533" s="121">
        <v>0</v>
      </c>
      <c r="I1533" s="128">
        <v>320000</v>
      </c>
    </row>
    <row r="1534" spans="1:9" ht="45">
      <c r="A1534" s="13" t="s">
        <v>662</v>
      </c>
      <c r="B1534" s="98" t="s">
        <v>614</v>
      </c>
      <c r="C1534" s="98" t="s">
        <v>616</v>
      </c>
      <c r="D1534" s="130">
        <v>4045931</v>
      </c>
      <c r="E1534" s="130">
        <v>244</v>
      </c>
      <c r="F1534" s="123"/>
      <c r="G1534" s="121">
        <f t="shared" si="82"/>
        <v>685900</v>
      </c>
      <c r="H1534" s="121">
        <v>0</v>
      </c>
      <c r="I1534" s="128">
        <v>685900</v>
      </c>
    </row>
    <row r="1535" spans="1:9">
      <c r="I1535" s="131"/>
    </row>
  </sheetData>
  <autoFilter ref="A8:I1535"/>
  <mergeCells count="2">
    <mergeCell ref="A4:H4"/>
    <mergeCell ref="A5:H5"/>
  </mergeCells>
  <pageMargins left="0.75" right="0.75" top="1" bottom="1" header="0.5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M1171"/>
  <sheetViews>
    <sheetView zoomScaleNormal="100" workbookViewId="0">
      <selection activeCell="F12" sqref="F12"/>
    </sheetView>
  </sheetViews>
  <sheetFormatPr defaultRowHeight="15"/>
  <cols>
    <col min="1" max="1" width="51.7109375" style="97" customWidth="1"/>
    <col min="2" max="5" width="10.42578125" style="97" bestFit="1" customWidth="1"/>
    <col min="6" max="6" width="15.5703125" style="97" customWidth="1"/>
    <col min="7" max="7" width="13.140625" style="97" customWidth="1"/>
    <col min="8" max="8" width="10.42578125" style="97" bestFit="1" customWidth="1"/>
    <col min="9" max="9" width="14.5703125" style="97" customWidth="1"/>
    <col min="10" max="10" width="13.85546875" style="97" customWidth="1"/>
    <col min="11" max="11" width="14.140625" style="97" customWidth="1"/>
    <col min="12" max="12" width="13.28515625" style="97" customWidth="1"/>
    <col min="13" max="13" width="12.5703125" style="97" customWidth="1"/>
    <col min="14" max="16384" width="9.140625" style="97"/>
  </cols>
  <sheetData>
    <row r="1" spans="1:13">
      <c r="A1" s="91"/>
      <c r="B1" s="91"/>
      <c r="C1" s="91"/>
      <c r="D1" s="92"/>
      <c r="E1" s="92"/>
      <c r="F1" s="91"/>
      <c r="G1" s="91"/>
      <c r="H1" s="91"/>
      <c r="I1" s="91"/>
      <c r="J1" s="91"/>
      <c r="K1" s="91"/>
      <c r="L1" s="99"/>
      <c r="M1" s="100" t="s">
        <v>347</v>
      </c>
    </row>
    <row r="2" spans="1:13">
      <c r="A2" s="91"/>
      <c r="B2" s="91"/>
      <c r="C2" s="91"/>
      <c r="D2" s="92"/>
      <c r="E2" s="92"/>
      <c r="F2" s="91"/>
      <c r="G2" s="91"/>
      <c r="H2" s="91"/>
      <c r="I2" s="91"/>
      <c r="J2" s="91"/>
      <c r="K2" s="91"/>
      <c r="L2" s="99"/>
      <c r="M2" s="100" t="s">
        <v>397</v>
      </c>
    </row>
    <row r="3" spans="1:13">
      <c r="A3" s="91"/>
      <c r="B3" s="91"/>
      <c r="C3" s="91"/>
      <c r="D3" s="9"/>
      <c r="E3" s="9"/>
      <c r="F3" s="91"/>
      <c r="G3" s="91"/>
      <c r="H3" s="91"/>
      <c r="I3" s="91"/>
      <c r="J3" s="91"/>
      <c r="K3" s="91"/>
      <c r="L3" s="91"/>
      <c r="M3" s="91"/>
    </row>
    <row r="4" spans="1:13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ht="18.75">
      <c r="A5" s="143" t="s">
        <v>348</v>
      </c>
      <c r="B5" s="143"/>
      <c r="C5" s="143"/>
      <c r="D5" s="143"/>
      <c r="E5" s="143"/>
      <c r="F5" s="143"/>
      <c r="G5" s="143"/>
      <c r="H5" s="143"/>
      <c r="I5" s="143"/>
      <c r="J5" s="143"/>
      <c r="K5" s="101"/>
      <c r="L5" s="101"/>
      <c r="M5" s="91"/>
    </row>
    <row r="6" spans="1:13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3">
      <c r="A7" s="91"/>
      <c r="B7" s="91"/>
      <c r="C7" s="91"/>
      <c r="D7" s="92"/>
      <c r="E7" s="92"/>
      <c r="F7" s="91"/>
      <c r="G7" s="91"/>
      <c r="H7" s="91"/>
      <c r="I7" s="91"/>
      <c r="J7" s="91"/>
      <c r="K7" s="91"/>
      <c r="L7" s="91"/>
      <c r="M7" s="91"/>
    </row>
    <row r="8" spans="1:13">
      <c r="A8" s="144" t="s">
        <v>422</v>
      </c>
      <c r="B8" s="144" t="s">
        <v>445</v>
      </c>
      <c r="C8" s="144" t="s">
        <v>446</v>
      </c>
      <c r="D8" s="144" t="s">
        <v>447</v>
      </c>
      <c r="E8" s="144" t="s">
        <v>448</v>
      </c>
      <c r="F8" s="145" t="s">
        <v>349</v>
      </c>
      <c r="G8" s="146"/>
      <c r="H8" s="146"/>
      <c r="I8" s="147"/>
      <c r="J8" s="148" t="s">
        <v>350</v>
      </c>
      <c r="K8" s="149"/>
      <c r="L8" s="149"/>
      <c r="M8" s="149"/>
    </row>
    <row r="9" spans="1:13" ht="85.5">
      <c r="A9" s="144"/>
      <c r="B9" s="144"/>
      <c r="C9" s="144"/>
      <c r="D9" s="144"/>
      <c r="E9" s="144"/>
      <c r="F9" s="102" t="s">
        <v>351</v>
      </c>
      <c r="G9" s="93" t="s">
        <v>618</v>
      </c>
      <c r="H9" s="93" t="s">
        <v>619</v>
      </c>
      <c r="I9" s="93" t="s">
        <v>443</v>
      </c>
      <c r="J9" s="102" t="s">
        <v>352</v>
      </c>
      <c r="K9" s="93" t="s">
        <v>353</v>
      </c>
      <c r="L9" s="93" t="s">
        <v>354</v>
      </c>
      <c r="M9" s="93" t="s">
        <v>649</v>
      </c>
    </row>
    <row r="10" spans="1:13">
      <c r="A10" s="103">
        <v>1</v>
      </c>
      <c r="B10" s="103">
        <v>2</v>
      </c>
      <c r="C10" s="103">
        <v>3</v>
      </c>
      <c r="D10" s="103">
        <v>4</v>
      </c>
      <c r="E10" s="103">
        <v>5</v>
      </c>
      <c r="F10" s="103">
        <v>6</v>
      </c>
      <c r="G10" s="103">
        <v>7</v>
      </c>
      <c r="H10" s="103">
        <v>8</v>
      </c>
      <c r="I10" s="103">
        <v>9</v>
      </c>
      <c r="J10" s="103">
        <v>10</v>
      </c>
      <c r="K10" s="104">
        <v>11</v>
      </c>
      <c r="L10" s="104">
        <v>12</v>
      </c>
      <c r="M10" s="117">
        <v>13</v>
      </c>
    </row>
    <row r="11" spans="1:13">
      <c r="A11" s="105" t="s">
        <v>355</v>
      </c>
      <c r="B11" s="106" t="s">
        <v>451</v>
      </c>
      <c r="C11" s="106" t="s">
        <v>451</v>
      </c>
      <c r="D11" s="106" t="s">
        <v>451</v>
      </c>
      <c r="E11" s="106" t="s">
        <v>451</v>
      </c>
      <c r="F11" s="94">
        <f>F12+F60+F246+F281+F351+F597+F697+F801+F833+F956+F1141</f>
        <v>6409331174</v>
      </c>
      <c r="G11" s="94">
        <f>I11-F11</f>
        <v>-17655000</v>
      </c>
      <c r="H11" s="94">
        <f>G11/F11*100</f>
        <v>-0.27545775870685257</v>
      </c>
      <c r="I11" s="94">
        <f>I12+I60+I246+I281+I351+I597+I697+I801+I833+I956+I1141</f>
        <v>6391676174</v>
      </c>
      <c r="J11" s="94">
        <f>J12+J60+J246+J281+J351+J597+J697+J801+J833+J956+J1141</f>
        <v>6235592978</v>
      </c>
      <c r="K11" s="94">
        <f>M11-J11</f>
        <v>-18721000</v>
      </c>
      <c r="L11" s="94">
        <f>K11/J11*100</f>
        <v>-0.3002280627688525</v>
      </c>
      <c r="M11" s="94">
        <f>M12+M60+M246+M281+M351+M597+M697+M801+M833+M956+M1141</f>
        <v>6216871978</v>
      </c>
    </row>
    <row r="12" spans="1:13">
      <c r="A12" s="107" t="s">
        <v>449</v>
      </c>
      <c r="B12" s="108" t="s">
        <v>450</v>
      </c>
      <c r="C12" s="108" t="s">
        <v>451</v>
      </c>
      <c r="D12" s="108" t="s">
        <v>451</v>
      </c>
      <c r="E12" s="108" t="s">
        <v>451</v>
      </c>
      <c r="F12" s="95">
        <f>F13</f>
        <v>59104100</v>
      </c>
      <c r="G12" s="95">
        <f t="shared" ref="G12:G75" si="0">I12-F12</f>
        <v>0</v>
      </c>
      <c r="H12" s="95">
        <f t="shared" ref="H12:H75" si="1">G12/F12*100</f>
        <v>0</v>
      </c>
      <c r="I12" s="95">
        <f>I13</f>
        <v>59104100</v>
      </c>
      <c r="J12" s="95">
        <f>J13</f>
        <v>59363000</v>
      </c>
      <c r="K12" s="95">
        <f t="shared" ref="K12:K75" si="2">M12-J12</f>
        <v>0</v>
      </c>
      <c r="L12" s="95">
        <f t="shared" ref="L12:L75" si="3">K12/J12*100</f>
        <v>0</v>
      </c>
      <c r="M12" s="95">
        <f>M13</f>
        <v>59363000</v>
      </c>
    </row>
    <row r="13" spans="1:13">
      <c r="A13" s="90" t="s">
        <v>356</v>
      </c>
      <c r="B13" s="17" t="s">
        <v>450</v>
      </c>
      <c r="C13" s="17" t="s">
        <v>452</v>
      </c>
      <c r="D13" s="17" t="s">
        <v>451</v>
      </c>
      <c r="E13" s="17" t="s">
        <v>451</v>
      </c>
      <c r="F13" s="18">
        <f>F14+F21+F41</f>
        <v>59104100</v>
      </c>
      <c r="G13" s="18">
        <f t="shared" si="0"/>
        <v>0</v>
      </c>
      <c r="H13" s="18">
        <f t="shared" si="1"/>
        <v>0</v>
      </c>
      <c r="I13" s="18">
        <f>I14+I21+I41</f>
        <v>59104100</v>
      </c>
      <c r="J13" s="18">
        <f>J14+J21+J41</f>
        <v>59363000</v>
      </c>
      <c r="K13" s="18">
        <f t="shared" si="2"/>
        <v>0</v>
      </c>
      <c r="L13" s="18">
        <f t="shared" si="3"/>
        <v>0</v>
      </c>
      <c r="M13" s="18">
        <f>M14+M21+M41</f>
        <v>59363000</v>
      </c>
    </row>
    <row r="14" spans="1:13" ht="45">
      <c r="A14" s="90" t="s">
        <v>453</v>
      </c>
      <c r="B14" s="17" t="s">
        <v>450</v>
      </c>
      <c r="C14" s="17" t="s">
        <v>454</v>
      </c>
      <c r="D14" s="17" t="s">
        <v>451</v>
      </c>
      <c r="E14" s="17" t="s">
        <v>451</v>
      </c>
      <c r="F14" s="18">
        <f t="shared" ref="F14:F19" si="4">F15</f>
        <v>4973600</v>
      </c>
      <c r="G14" s="18">
        <f t="shared" si="0"/>
        <v>0</v>
      </c>
      <c r="H14" s="18">
        <f t="shared" si="1"/>
        <v>0</v>
      </c>
      <c r="I14" s="18">
        <f t="shared" ref="I14:J19" si="5">I15</f>
        <v>4973600</v>
      </c>
      <c r="J14" s="18">
        <f t="shared" si="5"/>
        <v>4979800</v>
      </c>
      <c r="K14" s="18">
        <f t="shared" si="2"/>
        <v>0</v>
      </c>
      <c r="L14" s="18">
        <f t="shared" si="3"/>
        <v>0</v>
      </c>
      <c r="M14" s="18">
        <f t="shared" ref="M14:M19" si="6">M15</f>
        <v>4979800</v>
      </c>
    </row>
    <row r="15" spans="1:13">
      <c r="A15" s="90" t="s">
        <v>652</v>
      </c>
      <c r="B15" s="17" t="s">
        <v>450</v>
      </c>
      <c r="C15" s="17" t="s">
        <v>454</v>
      </c>
      <c r="D15" s="17" t="s">
        <v>653</v>
      </c>
      <c r="E15" s="17" t="s">
        <v>451</v>
      </c>
      <c r="F15" s="18">
        <f t="shared" si="4"/>
        <v>4973600</v>
      </c>
      <c r="G15" s="18">
        <f t="shared" si="0"/>
        <v>0</v>
      </c>
      <c r="H15" s="18">
        <f t="shared" si="1"/>
        <v>0</v>
      </c>
      <c r="I15" s="18">
        <f t="shared" si="5"/>
        <v>4973600</v>
      </c>
      <c r="J15" s="18">
        <f t="shared" si="5"/>
        <v>4979800</v>
      </c>
      <c r="K15" s="18">
        <f t="shared" si="2"/>
        <v>0</v>
      </c>
      <c r="L15" s="18">
        <f t="shared" si="3"/>
        <v>0</v>
      </c>
      <c r="M15" s="18">
        <f t="shared" si="6"/>
        <v>4979800</v>
      </c>
    </row>
    <row r="16" spans="1:13" ht="30">
      <c r="A16" s="90" t="s">
        <v>617</v>
      </c>
      <c r="B16" s="17" t="s">
        <v>450</v>
      </c>
      <c r="C16" s="17" t="s">
        <v>454</v>
      </c>
      <c r="D16" s="17" t="s">
        <v>654</v>
      </c>
      <c r="E16" s="17" t="s">
        <v>451</v>
      </c>
      <c r="F16" s="18">
        <f t="shared" si="4"/>
        <v>4973600</v>
      </c>
      <c r="G16" s="18">
        <f t="shared" si="0"/>
        <v>0</v>
      </c>
      <c r="H16" s="18">
        <f t="shared" si="1"/>
        <v>0</v>
      </c>
      <c r="I16" s="18">
        <f t="shared" si="5"/>
        <v>4973600</v>
      </c>
      <c r="J16" s="18">
        <f t="shared" si="5"/>
        <v>4979800</v>
      </c>
      <c r="K16" s="18">
        <f t="shared" si="2"/>
        <v>0</v>
      </c>
      <c r="L16" s="18">
        <f t="shared" si="3"/>
        <v>0</v>
      </c>
      <c r="M16" s="18">
        <f t="shared" si="6"/>
        <v>4979800</v>
      </c>
    </row>
    <row r="17" spans="1:13">
      <c r="A17" s="90" t="s">
        <v>455</v>
      </c>
      <c r="B17" s="17" t="s">
        <v>450</v>
      </c>
      <c r="C17" s="17" t="s">
        <v>454</v>
      </c>
      <c r="D17" s="17" t="s">
        <v>655</v>
      </c>
      <c r="E17" s="17" t="s">
        <v>451</v>
      </c>
      <c r="F17" s="18">
        <f t="shared" si="4"/>
        <v>4973600</v>
      </c>
      <c r="G17" s="18">
        <f t="shared" si="0"/>
        <v>0</v>
      </c>
      <c r="H17" s="18">
        <f t="shared" si="1"/>
        <v>0</v>
      </c>
      <c r="I17" s="18">
        <f t="shared" si="5"/>
        <v>4973600</v>
      </c>
      <c r="J17" s="18">
        <f t="shared" si="5"/>
        <v>4979800</v>
      </c>
      <c r="K17" s="18">
        <f t="shared" si="2"/>
        <v>0</v>
      </c>
      <c r="L17" s="18">
        <f t="shared" si="3"/>
        <v>0</v>
      </c>
      <c r="M17" s="18">
        <f t="shared" si="6"/>
        <v>4979800</v>
      </c>
    </row>
    <row r="18" spans="1:13" ht="75">
      <c r="A18" s="90" t="s">
        <v>656</v>
      </c>
      <c r="B18" s="17" t="s">
        <v>450</v>
      </c>
      <c r="C18" s="17" t="s">
        <v>454</v>
      </c>
      <c r="D18" s="17" t="s">
        <v>655</v>
      </c>
      <c r="E18" s="17" t="s">
        <v>456</v>
      </c>
      <c r="F18" s="18">
        <f t="shared" si="4"/>
        <v>4973600</v>
      </c>
      <c r="G18" s="18">
        <f t="shared" si="0"/>
        <v>0</v>
      </c>
      <c r="H18" s="18">
        <f t="shared" si="1"/>
        <v>0</v>
      </c>
      <c r="I18" s="18">
        <f t="shared" si="5"/>
        <v>4973600</v>
      </c>
      <c r="J18" s="18">
        <f t="shared" si="5"/>
        <v>4979800</v>
      </c>
      <c r="K18" s="18">
        <f t="shared" si="2"/>
        <v>0</v>
      </c>
      <c r="L18" s="18">
        <f t="shared" si="3"/>
        <v>0</v>
      </c>
      <c r="M18" s="18">
        <f t="shared" si="6"/>
        <v>4979800</v>
      </c>
    </row>
    <row r="19" spans="1:13" ht="30">
      <c r="A19" s="90" t="s">
        <v>457</v>
      </c>
      <c r="B19" s="17" t="s">
        <v>450</v>
      </c>
      <c r="C19" s="17" t="s">
        <v>454</v>
      </c>
      <c r="D19" s="17" t="s">
        <v>655</v>
      </c>
      <c r="E19" s="17" t="s">
        <v>458</v>
      </c>
      <c r="F19" s="18">
        <f t="shared" si="4"/>
        <v>4973600</v>
      </c>
      <c r="G19" s="18">
        <f t="shared" si="0"/>
        <v>0</v>
      </c>
      <c r="H19" s="18">
        <f t="shared" si="1"/>
        <v>0</v>
      </c>
      <c r="I19" s="18">
        <f t="shared" si="5"/>
        <v>4973600</v>
      </c>
      <c r="J19" s="18">
        <f t="shared" si="5"/>
        <v>4979800</v>
      </c>
      <c r="K19" s="18">
        <f t="shared" si="2"/>
        <v>0</v>
      </c>
      <c r="L19" s="18">
        <f t="shared" si="3"/>
        <v>0</v>
      </c>
      <c r="M19" s="18">
        <f t="shared" si="6"/>
        <v>4979800</v>
      </c>
    </row>
    <row r="20" spans="1:13" ht="45">
      <c r="A20" s="90" t="s">
        <v>657</v>
      </c>
      <c r="B20" s="17" t="s">
        <v>450</v>
      </c>
      <c r="C20" s="17" t="s">
        <v>454</v>
      </c>
      <c r="D20" s="17" t="s">
        <v>655</v>
      </c>
      <c r="E20" s="17" t="s">
        <v>459</v>
      </c>
      <c r="F20" s="18">
        <v>4973600</v>
      </c>
      <c r="G20" s="18">
        <f t="shared" si="0"/>
        <v>0</v>
      </c>
      <c r="H20" s="18">
        <f t="shared" si="1"/>
        <v>0</v>
      </c>
      <c r="I20" s="18">
        <v>4973600</v>
      </c>
      <c r="J20" s="18">
        <v>4979800</v>
      </c>
      <c r="K20" s="18">
        <f t="shared" si="2"/>
        <v>0</v>
      </c>
      <c r="L20" s="18">
        <f t="shared" si="3"/>
        <v>0</v>
      </c>
      <c r="M20" s="18">
        <v>4979800</v>
      </c>
    </row>
    <row r="21" spans="1:13" ht="60">
      <c r="A21" s="90" t="s">
        <v>460</v>
      </c>
      <c r="B21" s="17" t="s">
        <v>450</v>
      </c>
      <c r="C21" s="17" t="s">
        <v>461</v>
      </c>
      <c r="D21" s="17" t="s">
        <v>451</v>
      </c>
      <c r="E21" s="17" t="s">
        <v>451</v>
      </c>
      <c r="F21" s="18">
        <f>F22</f>
        <v>33479000</v>
      </c>
      <c r="G21" s="18">
        <f t="shared" si="0"/>
        <v>0</v>
      </c>
      <c r="H21" s="18">
        <f t="shared" si="1"/>
        <v>0</v>
      </c>
      <c r="I21" s="18">
        <f>I22</f>
        <v>33479000</v>
      </c>
      <c r="J21" s="18">
        <f>J22</f>
        <v>33631400</v>
      </c>
      <c r="K21" s="18">
        <f t="shared" si="2"/>
        <v>0</v>
      </c>
      <c r="L21" s="18">
        <f t="shared" si="3"/>
        <v>0</v>
      </c>
      <c r="M21" s="18">
        <f>M22</f>
        <v>33631400</v>
      </c>
    </row>
    <row r="22" spans="1:13">
      <c r="A22" s="90" t="s">
        <v>652</v>
      </c>
      <c r="B22" s="17" t="s">
        <v>450</v>
      </c>
      <c r="C22" s="17" t="s">
        <v>461</v>
      </c>
      <c r="D22" s="17" t="s">
        <v>653</v>
      </c>
      <c r="E22" s="17" t="s">
        <v>451</v>
      </c>
      <c r="F22" s="18">
        <f>F23</f>
        <v>33479000</v>
      </c>
      <c r="G22" s="18">
        <f t="shared" si="0"/>
        <v>0</v>
      </c>
      <c r="H22" s="18">
        <f t="shared" si="1"/>
        <v>0</v>
      </c>
      <c r="I22" s="18">
        <f>I23</f>
        <v>33479000</v>
      </c>
      <c r="J22" s="18">
        <f>J23</f>
        <v>33631400</v>
      </c>
      <c r="K22" s="18">
        <f t="shared" si="2"/>
        <v>0</v>
      </c>
      <c r="L22" s="18">
        <f t="shared" si="3"/>
        <v>0</v>
      </c>
      <c r="M22" s="18">
        <f>M23</f>
        <v>33631400</v>
      </c>
    </row>
    <row r="23" spans="1:13" ht="30">
      <c r="A23" s="90" t="s">
        <v>617</v>
      </c>
      <c r="B23" s="17" t="s">
        <v>450</v>
      </c>
      <c r="C23" s="17" t="s">
        <v>461</v>
      </c>
      <c r="D23" s="17" t="s">
        <v>654</v>
      </c>
      <c r="E23" s="17" t="s">
        <v>451</v>
      </c>
      <c r="F23" s="18">
        <f>F24+F37</f>
        <v>33479000</v>
      </c>
      <c r="G23" s="18">
        <f t="shared" si="0"/>
        <v>0</v>
      </c>
      <c r="H23" s="18">
        <f t="shared" si="1"/>
        <v>0</v>
      </c>
      <c r="I23" s="18">
        <f>I24+I37</f>
        <v>33479000</v>
      </c>
      <c r="J23" s="18">
        <f>J24+J37</f>
        <v>33631400</v>
      </c>
      <c r="K23" s="18">
        <f t="shared" si="2"/>
        <v>0</v>
      </c>
      <c r="L23" s="18">
        <f t="shared" si="3"/>
        <v>0</v>
      </c>
      <c r="M23" s="18">
        <f>M24+M37</f>
        <v>33631400</v>
      </c>
    </row>
    <row r="24" spans="1:13" ht="30">
      <c r="A24" s="90" t="s">
        <v>658</v>
      </c>
      <c r="B24" s="17" t="s">
        <v>450</v>
      </c>
      <c r="C24" s="17" t="s">
        <v>461</v>
      </c>
      <c r="D24" s="17" t="s">
        <v>659</v>
      </c>
      <c r="E24" s="17" t="s">
        <v>451</v>
      </c>
      <c r="F24" s="18">
        <f>F25+F29+F33</f>
        <v>29981200</v>
      </c>
      <c r="G24" s="18">
        <f t="shared" si="0"/>
        <v>0</v>
      </c>
      <c r="H24" s="18">
        <f t="shared" si="1"/>
        <v>0</v>
      </c>
      <c r="I24" s="18">
        <f>I25+I29+I33</f>
        <v>29981200</v>
      </c>
      <c r="J24" s="18">
        <f>J25+J29+J33</f>
        <v>30127400</v>
      </c>
      <c r="K24" s="18">
        <f t="shared" si="2"/>
        <v>0</v>
      </c>
      <c r="L24" s="18">
        <f t="shared" si="3"/>
        <v>0</v>
      </c>
      <c r="M24" s="18">
        <f>M25+M29+M33</f>
        <v>30127400</v>
      </c>
    </row>
    <row r="25" spans="1:13" ht="75">
      <c r="A25" s="90" t="s">
        <v>656</v>
      </c>
      <c r="B25" s="17" t="s">
        <v>450</v>
      </c>
      <c r="C25" s="17" t="s">
        <v>461</v>
      </c>
      <c r="D25" s="17" t="s">
        <v>659</v>
      </c>
      <c r="E25" s="17" t="s">
        <v>456</v>
      </c>
      <c r="F25" s="18">
        <f>F26</f>
        <v>28109500</v>
      </c>
      <c r="G25" s="18">
        <f t="shared" si="0"/>
        <v>0</v>
      </c>
      <c r="H25" s="18">
        <f t="shared" si="1"/>
        <v>0</v>
      </c>
      <c r="I25" s="18">
        <f>I26</f>
        <v>28109500</v>
      </c>
      <c r="J25" s="18">
        <f>J26</f>
        <v>28242400</v>
      </c>
      <c r="K25" s="18">
        <f t="shared" si="2"/>
        <v>0</v>
      </c>
      <c r="L25" s="18">
        <f t="shared" si="3"/>
        <v>0</v>
      </c>
      <c r="M25" s="18">
        <f>M26</f>
        <v>28242400</v>
      </c>
    </row>
    <row r="26" spans="1:13" ht="30">
      <c r="A26" s="90" t="s">
        <v>457</v>
      </c>
      <c r="B26" s="17" t="s">
        <v>450</v>
      </c>
      <c r="C26" s="17" t="s">
        <v>461</v>
      </c>
      <c r="D26" s="17" t="s">
        <v>659</v>
      </c>
      <c r="E26" s="17" t="s">
        <v>458</v>
      </c>
      <c r="F26" s="18">
        <f>F27+F28</f>
        <v>28109500</v>
      </c>
      <c r="G26" s="18">
        <f t="shared" si="0"/>
        <v>0</v>
      </c>
      <c r="H26" s="18">
        <f t="shared" si="1"/>
        <v>0</v>
      </c>
      <c r="I26" s="18">
        <f>I27+I28</f>
        <v>28109500</v>
      </c>
      <c r="J26" s="18">
        <f>J27+J28</f>
        <v>28242400</v>
      </c>
      <c r="K26" s="18">
        <f t="shared" si="2"/>
        <v>0</v>
      </c>
      <c r="L26" s="18">
        <f t="shared" si="3"/>
        <v>0</v>
      </c>
      <c r="M26" s="18">
        <f>M27+M28</f>
        <v>28242400</v>
      </c>
    </row>
    <row r="27" spans="1:13" ht="45">
      <c r="A27" s="90" t="s">
        <v>657</v>
      </c>
      <c r="B27" s="17" t="s">
        <v>450</v>
      </c>
      <c r="C27" s="17" t="s">
        <v>461</v>
      </c>
      <c r="D27" s="17" t="s">
        <v>659</v>
      </c>
      <c r="E27" s="17" t="s">
        <v>459</v>
      </c>
      <c r="F27" s="18">
        <v>27139700</v>
      </c>
      <c r="G27" s="18">
        <f t="shared" si="0"/>
        <v>0</v>
      </c>
      <c r="H27" s="18">
        <f t="shared" si="1"/>
        <v>0</v>
      </c>
      <c r="I27" s="18">
        <v>27139700</v>
      </c>
      <c r="J27" s="18">
        <v>27238900</v>
      </c>
      <c r="K27" s="18">
        <f t="shared" si="2"/>
        <v>0</v>
      </c>
      <c r="L27" s="18">
        <f t="shared" si="3"/>
        <v>0</v>
      </c>
      <c r="M27" s="18">
        <v>27238900</v>
      </c>
    </row>
    <row r="28" spans="1:13" ht="45">
      <c r="A28" s="90" t="s">
        <v>660</v>
      </c>
      <c r="B28" s="17" t="s">
        <v>450</v>
      </c>
      <c r="C28" s="17" t="s">
        <v>461</v>
      </c>
      <c r="D28" s="17" t="s">
        <v>659</v>
      </c>
      <c r="E28" s="17" t="s">
        <v>462</v>
      </c>
      <c r="F28" s="18">
        <v>969800</v>
      </c>
      <c r="G28" s="18">
        <f t="shared" si="0"/>
        <v>0</v>
      </c>
      <c r="H28" s="18">
        <f t="shared" si="1"/>
        <v>0</v>
      </c>
      <c r="I28" s="18">
        <v>969800</v>
      </c>
      <c r="J28" s="18">
        <v>1003500</v>
      </c>
      <c r="K28" s="18">
        <f t="shared" si="2"/>
        <v>0</v>
      </c>
      <c r="L28" s="18">
        <f t="shared" si="3"/>
        <v>0</v>
      </c>
      <c r="M28" s="18">
        <v>1003500</v>
      </c>
    </row>
    <row r="29" spans="1:13" ht="30">
      <c r="A29" s="90" t="s">
        <v>661</v>
      </c>
      <c r="B29" s="17" t="s">
        <v>450</v>
      </c>
      <c r="C29" s="17" t="s">
        <v>461</v>
      </c>
      <c r="D29" s="17" t="s">
        <v>659</v>
      </c>
      <c r="E29" s="17" t="s">
        <v>463</v>
      </c>
      <c r="F29" s="18">
        <f>F30</f>
        <v>1211700</v>
      </c>
      <c r="G29" s="18">
        <f t="shared" si="0"/>
        <v>0</v>
      </c>
      <c r="H29" s="18">
        <f t="shared" si="1"/>
        <v>0</v>
      </c>
      <c r="I29" s="18">
        <f>I30</f>
        <v>1211700</v>
      </c>
      <c r="J29" s="18">
        <f>J30</f>
        <v>1225000</v>
      </c>
      <c r="K29" s="18">
        <f t="shared" si="2"/>
        <v>0</v>
      </c>
      <c r="L29" s="18">
        <f t="shared" si="3"/>
        <v>0</v>
      </c>
      <c r="M29" s="18">
        <f>M30</f>
        <v>1225000</v>
      </c>
    </row>
    <row r="30" spans="1:13" ht="30">
      <c r="A30" s="90" t="s">
        <v>464</v>
      </c>
      <c r="B30" s="17" t="s">
        <v>450</v>
      </c>
      <c r="C30" s="17" t="s">
        <v>461</v>
      </c>
      <c r="D30" s="17" t="s">
        <v>659</v>
      </c>
      <c r="E30" s="17" t="s">
        <v>465</v>
      </c>
      <c r="F30" s="18">
        <f>F31+F32</f>
        <v>1211700</v>
      </c>
      <c r="G30" s="18">
        <f t="shared" si="0"/>
        <v>0</v>
      </c>
      <c r="H30" s="18">
        <f t="shared" si="1"/>
        <v>0</v>
      </c>
      <c r="I30" s="18">
        <f>I31+I32</f>
        <v>1211700</v>
      </c>
      <c r="J30" s="18">
        <f>J31+J32</f>
        <v>1225000</v>
      </c>
      <c r="K30" s="18">
        <f t="shared" si="2"/>
        <v>0</v>
      </c>
      <c r="L30" s="18">
        <f t="shared" si="3"/>
        <v>0</v>
      </c>
      <c r="M30" s="18">
        <f>M31+M32</f>
        <v>1225000</v>
      </c>
    </row>
    <row r="31" spans="1:13" ht="30">
      <c r="A31" s="90" t="s">
        <v>466</v>
      </c>
      <c r="B31" s="17" t="s">
        <v>450</v>
      </c>
      <c r="C31" s="17" t="s">
        <v>461</v>
      </c>
      <c r="D31" s="17" t="s">
        <v>659</v>
      </c>
      <c r="E31" s="17" t="s">
        <v>467</v>
      </c>
      <c r="F31" s="18">
        <v>592000</v>
      </c>
      <c r="G31" s="18">
        <f t="shared" si="0"/>
        <v>0</v>
      </c>
      <c r="H31" s="18">
        <f t="shared" si="1"/>
        <v>0</v>
      </c>
      <c r="I31" s="18">
        <v>592000</v>
      </c>
      <c r="J31" s="18">
        <v>597700</v>
      </c>
      <c r="K31" s="18">
        <f t="shared" si="2"/>
        <v>0</v>
      </c>
      <c r="L31" s="18">
        <f t="shared" si="3"/>
        <v>0</v>
      </c>
      <c r="M31" s="18">
        <v>597700</v>
      </c>
    </row>
    <row r="32" spans="1:13" ht="30">
      <c r="A32" s="90" t="s">
        <v>662</v>
      </c>
      <c r="B32" s="17" t="s">
        <v>450</v>
      </c>
      <c r="C32" s="17" t="s">
        <v>461</v>
      </c>
      <c r="D32" s="17" t="s">
        <v>659</v>
      </c>
      <c r="E32" s="17" t="s">
        <v>468</v>
      </c>
      <c r="F32" s="18">
        <v>619700</v>
      </c>
      <c r="G32" s="18">
        <f t="shared" si="0"/>
        <v>0</v>
      </c>
      <c r="H32" s="18">
        <f t="shared" si="1"/>
        <v>0</v>
      </c>
      <c r="I32" s="18">
        <v>619700</v>
      </c>
      <c r="J32" s="18">
        <v>627300</v>
      </c>
      <c r="K32" s="18">
        <f t="shared" si="2"/>
        <v>0</v>
      </c>
      <c r="L32" s="18">
        <f t="shared" si="3"/>
        <v>0</v>
      </c>
      <c r="M32" s="18">
        <v>627300</v>
      </c>
    </row>
    <row r="33" spans="1:13">
      <c r="A33" s="90" t="s">
        <v>469</v>
      </c>
      <c r="B33" s="17" t="s">
        <v>450</v>
      </c>
      <c r="C33" s="17" t="s">
        <v>461</v>
      </c>
      <c r="D33" s="17" t="s">
        <v>659</v>
      </c>
      <c r="E33" s="17" t="s">
        <v>470</v>
      </c>
      <c r="F33" s="18">
        <f>F34+F36</f>
        <v>660000</v>
      </c>
      <c r="G33" s="18">
        <f t="shared" si="0"/>
        <v>0</v>
      </c>
      <c r="H33" s="18">
        <f t="shared" si="1"/>
        <v>0</v>
      </c>
      <c r="I33" s="18">
        <f>I34+I36</f>
        <v>660000</v>
      </c>
      <c r="J33" s="18">
        <f>J34+J36</f>
        <v>660000</v>
      </c>
      <c r="K33" s="18">
        <f t="shared" si="2"/>
        <v>0</v>
      </c>
      <c r="L33" s="18">
        <f t="shared" si="3"/>
        <v>0</v>
      </c>
      <c r="M33" s="18">
        <f>M34+M36</f>
        <v>660000</v>
      </c>
    </row>
    <row r="34" spans="1:13" ht="30">
      <c r="A34" s="90" t="s">
        <v>471</v>
      </c>
      <c r="B34" s="17" t="s">
        <v>450</v>
      </c>
      <c r="C34" s="17" t="s">
        <v>461</v>
      </c>
      <c r="D34" s="17" t="s">
        <v>659</v>
      </c>
      <c r="E34" s="17" t="s">
        <v>472</v>
      </c>
      <c r="F34" s="18">
        <f>F35</f>
        <v>500000</v>
      </c>
      <c r="G34" s="18">
        <f t="shared" si="0"/>
        <v>0</v>
      </c>
      <c r="H34" s="18">
        <f t="shared" si="1"/>
        <v>0</v>
      </c>
      <c r="I34" s="18">
        <f>I35</f>
        <v>500000</v>
      </c>
      <c r="J34" s="18">
        <f>J35</f>
        <v>500000</v>
      </c>
      <c r="K34" s="18">
        <f t="shared" si="2"/>
        <v>0</v>
      </c>
      <c r="L34" s="18">
        <f t="shared" si="3"/>
        <v>0</v>
      </c>
      <c r="M34" s="18">
        <f>M35</f>
        <v>500000</v>
      </c>
    </row>
    <row r="35" spans="1:13" ht="45">
      <c r="A35" s="90" t="s">
        <v>663</v>
      </c>
      <c r="B35" s="17" t="s">
        <v>450</v>
      </c>
      <c r="C35" s="17" t="s">
        <v>461</v>
      </c>
      <c r="D35" s="17" t="s">
        <v>659</v>
      </c>
      <c r="E35" s="17" t="s">
        <v>473</v>
      </c>
      <c r="F35" s="18">
        <v>500000</v>
      </c>
      <c r="G35" s="18">
        <f t="shared" si="0"/>
        <v>0</v>
      </c>
      <c r="H35" s="18">
        <f t="shared" si="1"/>
        <v>0</v>
      </c>
      <c r="I35" s="18">
        <v>500000</v>
      </c>
      <c r="J35" s="18">
        <v>500000</v>
      </c>
      <c r="K35" s="18">
        <f t="shared" si="2"/>
        <v>0</v>
      </c>
      <c r="L35" s="18">
        <f t="shared" si="3"/>
        <v>0</v>
      </c>
      <c r="M35" s="18">
        <v>500000</v>
      </c>
    </row>
    <row r="36" spans="1:13">
      <c r="A36" s="90" t="s">
        <v>474</v>
      </c>
      <c r="B36" s="17" t="s">
        <v>450</v>
      </c>
      <c r="C36" s="17" t="s">
        <v>461</v>
      </c>
      <c r="D36" s="17" t="s">
        <v>659</v>
      </c>
      <c r="E36" s="17" t="s">
        <v>475</v>
      </c>
      <c r="F36" s="18">
        <v>160000</v>
      </c>
      <c r="G36" s="18">
        <f t="shared" si="0"/>
        <v>0</v>
      </c>
      <c r="H36" s="18">
        <f t="shared" si="1"/>
        <v>0</v>
      </c>
      <c r="I36" s="18">
        <v>160000</v>
      </c>
      <c r="J36" s="18">
        <v>160000</v>
      </c>
      <c r="K36" s="18">
        <f t="shared" si="2"/>
        <v>0</v>
      </c>
      <c r="L36" s="18">
        <f t="shared" si="3"/>
        <v>0</v>
      </c>
      <c r="M36" s="18">
        <v>160000</v>
      </c>
    </row>
    <row r="37" spans="1:13" ht="30">
      <c r="A37" s="90" t="s">
        <v>481</v>
      </c>
      <c r="B37" s="17" t="s">
        <v>450</v>
      </c>
      <c r="C37" s="17" t="s">
        <v>461</v>
      </c>
      <c r="D37" s="17" t="s">
        <v>664</v>
      </c>
      <c r="E37" s="17" t="s">
        <v>451</v>
      </c>
      <c r="F37" s="18">
        <f>F38</f>
        <v>3497800</v>
      </c>
      <c r="G37" s="18">
        <f t="shared" si="0"/>
        <v>0</v>
      </c>
      <c r="H37" s="18">
        <f t="shared" si="1"/>
        <v>0</v>
      </c>
      <c r="I37" s="18">
        <f t="shared" ref="I37:J39" si="7">I38</f>
        <v>3497800</v>
      </c>
      <c r="J37" s="18">
        <f t="shared" si="7"/>
        <v>3504000</v>
      </c>
      <c r="K37" s="18">
        <f t="shared" si="2"/>
        <v>0</v>
      </c>
      <c r="L37" s="18">
        <f t="shared" si="3"/>
        <v>0</v>
      </c>
      <c r="M37" s="18">
        <f>M38</f>
        <v>3504000</v>
      </c>
    </row>
    <row r="38" spans="1:13" ht="75">
      <c r="A38" s="90" t="s">
        <v>656</v>
      </c>
      <c r="B38" s="17" t="s">
        <v>450</v>
      </c>
      <c r="C38" s="17" t="s">
        <v>461</v>
      </c>
      <c r="D38" s="17" t="s">
        <v>664</v>
      </c>
      <c r="E38" s="17" t="s">
        <v>456</v>
      </c>
      <c r="F38" s="18">
        <f>F39</f>
        <v>3497800</v>
      </c>
      <c r="G38" s="18">
        <f t="shared" si="0"/>
        <v>0</v>
      </c>
      <c r="H38" s="18">
        <f t="shared" si="1"/>
        <v>0</v>
      </c>
      <c r="I38" s="18">
        <f t="shared" si="7"/>
        <v>3497800</v>
      </c>
      <c r="J38" s="18">
        <f t="shared" si="7"/>
        <v>3504000</v>
      </c>
      <c r="K38" s="18">
        <f t="shared" si="2"/>
        <v>0</v>
      </c>
      <c r="L38" s="18">
        <f t="shared" si="3"/>
        <v>0</v>
      </c>
      <c r="M38" s="18">
        <f>M39</f>
        <v>3504000</v>
      </c>
    </row>
    <row r="39" spans="1:13" ht="30">
      <c r="A39" s="90" t="s">
        <v>457</v>
      </c>
      <c r="B39" s="17" t="s">
        <v>450</v>
      </c>
      <c r="C39" s="17" t="s">
        <v>461</v>
      </c>
      <c r="D39" s="17" t="s">
        <v>664</v>
      </c>
      <c r="E39" s="17" t="s">
        <v>458</v>
      </c>
      <c r="F39" s="18">
        <f>F40</f>
        <v>3497800</v>
      </c>
      <c r="G39" s="18">
        <f t="shared" si="0"/>
        <v>0</v>
      </c>
      <c r="H39" s="18">
        <f t="shared" si="1"/>
        <v>0</v>
      </c>
      <c r="I39" s="18">
        <f t="shared" si="7"/>
        <v>3497800</v>
      </c>
      <c r="J39" s="18">
        <f t="shared" si="7"/>
        <v>3504000</v>
      </c>
      <c r="K39" s="18">
        <f t="shared" si="2"/>
        <v>0</v>
      </c>
      <c r="L39" s="18">
        <f t="shared" si="3"/>
        <v>0</v>
      </c>
      <c r="M39" s="18">
        <f>M40</f>
        <v>3504000</v>
      </c>
    </row>
    <row r="40" spans="1:13" ht="45">
      <c r="A40" s="90" t="s">
        <v>657</v>
      </c>
      <c r="B40" s="17" t="s">
        <v>450</v>
      </c>
      <c r="C40" s="17" t="s">
        <v>461</v>
      </c>
      <c r="D40" s="17" t="s">
        <v>664</v>
      </c>
      <c r="E40" s="17" t="s">
        <v>459</v>
      </c>
      <c r="F40" s="18">
        <v>3497800</v>
      </c>
      <c r="G40" s="18">
        <f t="shared" si="0"/>
        <v>0</v>
      </c>
      <c r="H40" s="18">
        <f t="shared" si="1"/>
        <v>0</v>
      </c>
      <c r="I40" s="18">
        <v>3497800</v>
      </c>
      <c r="J40" s="18">
        <v>3504000</v>
      </c>
      <c r="K40" s="18">
        <f t="shared" si="2"/>
        <v>0</v>
      </c>
      <c r="L40" s="18">
        <f t="shared" si="3"/>
        <v>0</v>
      </c>
      <c r="M40" s="18">
        <v>3504000</v>
      </c>
    </row>
    <row r="41" spans="1:13" ht="45">
      <c r="A41" s="90" t="s">
        <v>482</v>
      </c>
      <c r="B41" s="17" t="s">
        <v>450</v>
      </c>
      <c r="C41" s="17" t="s">
        <v>483</v>
      </c>
      <c r="D41" s="17" t="s">
        <v>451</v>
      </c>
      <c r="E41" s="17" t="s">
        <v>451</v>
      </c>
      <c r="F41" s="18">
        <f>F42</f>
        <v>20651500</v>
      </c>
      <c r="G41" s="18">
        <f t="shared" si="0"/>
        <v>0</v>
      </c>
      <c r="H41" s="18">
        <f t="shared" si="1"/>
        <v>0</v>
      </c>
      <c r="I41" s="18">
        <f>I42</f>
        <v>20651500</v>
      </c>
      <c r="J41" s="18">
        <f>J42</f>
        <v>20751800</v>
      </c>
      <c r="K41" s="18">
        <f t="shared" si="2"/>
        <v>0</v>
      </c>
      <c r="L41" s="18">
        <f t="shared" si="3"/>
        <v>0</v>
      </c>
      <c r="M41" s="18">
        <f>M42</f>
        <v>20751800</v>
      </c>
    </row>
    <row r="42" spans="1:13">
      <c r="A42" s="90" t="s">
        <v>652</v>
      </c>
      <c r="B42" s="17" t="s">
        <v>450</v>
      </c>
      <c r="C42" s="17" t="s">
        <v>483</v>
      </c>
      <c r="D42" s="17" t="s">
        <v>653</v>
      </c>
      <c r="E42" s="17" t="s">
        <v>451</v>
      </c>
      <c r="F42" s="18">
        <f>F43</f>
        <v>20651500</v>
      </c>
      <c r="G42" s="18">
        <f t="shared" si="0"/>
        <v>0</v>
      </c>
      <c r="H42" s="18">
        <f t="shared" si="1"/>
        <v>0</v>
      </c>
      <c r="I42" s="18">
        <f>I43</f>
        <v>20651500</v>
      </c>
      <c r="J42" s="18">
        <f>J43</f>
        <v>20751800</v>
      </c>
      <c r="K42" s="18">
        <f t="shared" si="2"/>
        <v>0</v>
      </c>
      <c r="L42" s="18">
        <f t="shared" si="3"/>
        <v>0</v>
      </c>
      <c r="M42" s="18">
        <f>M43</f>
        <v>20751800</v>
      </c>
    </row>
    <row r="43" spans="1:13" ht="30">
      <c r="A43" s="90" t="s">
        <v>617</v>
      </c>
      <c r="B43" s="17" t="s">
        <v>450</v>
      </c>
      <c r="C43" s="17" t="s">
        <v>483</v>
      </c>
      <c r="D43" s="17" t="s">
        <v>654</v>
      </c>
      <c r="E43" s="17" t="s">
        <v>451</v>
      </c>
      <c r="F43" s="18">
        <f>F44+F56</f>
        <v>20651500</v>
      </c>
      <c r="G43" s="18">
        <f t="shared" si="0"/>
        <v>0</v>
      </c>
      <c r="H43" s="18">
        <f t="shared" si="1"/>
        <v>0</v>
      </c>
      <c r="I43" s="18">
        <f>I44+I56</f>
        <v>20651500</v>
      </c>
      <c r="J43" s="18">
        <f>J44+J56</f>
        <v>20751800</v>
      </c>
      <c r="K43" s="18">
        <f t="shared" si="2"/>
        <v>0</v>
      </c>
      <c r="L43" s="18">
        <f t="shared" si="3"/>
        <v>0</v>
      </c>
      <c r="M43" s="18">
        <f>M44+M56</f>
        <v>20751800</v>
      </c>
    </row>
    <row r="44" spans="1:13" ht="30">
      <c r="A44" s="90" t="s">
        <v>658</v>
      </c>
      <c r="B44" s="17" t="s">
        <v>450</v>
      </c>
      <c r="C44" s="17" t="s">
        <v>483</v>
      </c>
      <c r="D44" s="17" t="s">
        <v>659</v>
      </c>
      <c r="E44" s="17" t="s">
        <v>451</v>
      </c>
      <c r="F44" s="18">
        <f>F45+F49+F53</f>
        <v>16106900</v>
      </c>
      <c r="G44" s="18">
        <f t="shared" si="0"/>
        <v>0</v>
      </c>
      <c r="H44" s="18">
        <f t="shared" si="1"/>
        <v>0</v>
      </c>
      <c r="I44" s="18">
        <f>I45+I49+I53</f>
        <v>16106900</v>
      </c>
      <c r="J44" s="18">
        <f>J45+J49+J53</f>
        <v>16194800</v>
      </c>
      <c r="K44" s="18">
        <f t="shared" si="2"/>
        <v>0</v>
      </c>
      <c r="L44" s="18">
        <f t="shared" si="3"/>
        <v>0</v>
      </c>
      <c r="M44" s="18">
        <f>M45+M49+M53</f>
        <v>16194800</v>
      </c>
    </row>
    <row r="45" spans="1:13" ht="75">
      <c r="A45" s="90" t="s">
        <v>656</v>
      </c>
      <c r="B45" s="17" t="s">
        <v>450</v>
      </c>
      <c r="C45" s="17" t="s">
        <v>483</v>
      </c>
      <c r="D45" s="17" t="s">
        <v>659</v>
      </c>
      <c r="E45" s="17" t="s">
        <v>456</v>
      </c>
      <c r="F45" s="18">
        <f>F46</f>
        <v>15774100</v>
      </c>
      <c r="G45" s="18">
        <f t="shared" si="0"/>
        <v>0</v>
      </c>
      <c r="H45" s="18">
        <f t="shared" si="1"/>
        <v>0</v>
      </c>
      <c r="I45" s="18">
        <f>I46</f>
        <v>15774100</v>
      </c>
      <c r="J45" s="18">
        <f>J46</f>
        <v>15859400</v>
      </c>
      <c r="K45" s="18">
        <f t="shared" si="2"/>
        <v>0</v>
      </c>
      <c r="L45" s="18">
        <f t="shared" si="3"/>
        <v>0</v>
      </c>
      <c r="M45" s="18">
        <f>M46</f>
        <v>15859400</v>
      </c>
    </row>
    <row r="46" spans="1:13" ht="30">
      <c r="A46" s="90" t="s">
        <v>457</v>
      </c>
      <c r="B46" s="17" t="s">
        <v>450</v>
      </c>
      <c r="C46" s="17" t="s">
        <v>483</v>
      </c>
      <c r="D46" s="17" t="s">
        <v>659</v>
      </c>
      <c r="E46" s="17" t="s">
        <v>458</v>
      </c>
      <c r="F46" s="18">
        <f>F47+F48</f>
        <v>15774100</v>
      </c>
      <c r="G46" s="18">
        <f t="shared" si="0"/>
        <v>0</v>
      </c>
      <c r="H46" s="18">
        <f t="shared" si="1"/>
        <v>0</v>
      </c>
      <c r="I46" s="18">
        <f>I47+I48</f>
        <v>15774100</v>
      </c>
      <c r="J46" s="18">
        <f>J47+J48</f>
        <v>15859400</v>
      </c>
      <c r="K46" s="18">
        <f t="shared" si="2"/>
        <v>0</v>
      </c>
      <c r="L46" s="18">
        <f t="shared" si="3"/>
        <v>0</v>
      </c>
      <c r="M46" s="18">
        <f>M47+M48</f>
        <v>15859400</v>
      </c>
    </row>
    <row r="47" spans="1:13" ht="45">
      <c r="A47" s="90" t="s">
        <v>657</v>
      </c>
      <c r="B47" s="17" t="s">
        <v>450</v>
      </c>
      <c r="C47" s="17" t="s">
        <v>483</v>
      </c>
      <c r="D47" s="17" t="s">
        <v>659</v>
      </c>
      <c r="E47" s="17" t="s">
        <v>459</v>
      </c>
      <c r="F47" s="18">
        <v>14989400</v>
      </c>
      <c r="G47" s="18">
        <f t="shared" si="0"/>
        <v>0</v>
      </c>
      <c r="H47" s="18">
        <f t="shared" si="1"/>
        <v>0</v>
      </c>
      <c r="I47" s="18">
        <v>14989400</v>
      </c>
      <c r="J47" s="18">
        <v>15045200</v>
      </c>
      <c r="K47" s="18">
        <f t="shared" si="2"/>
        <v>0</v>
      </c>
      <c r="L47" s="18">
        <f t="shared" si="3"/>
        <v>0</v>
      </c>
      <c r="M47" s="18">
        <v>15045200</v>
      </c>
    </row>
    <row r="48" spans="1:13" ht="45">
      <c r="A48" s="90" t="s">
        <v>660</v>
      </c>
      <c r="B48" s="17" t="s">
        <v>450</v>
      </c>
      <c r="C48" s="17" t="s">
        <v>483</v>
      </c>
      <c r="D48" s="17" t="s">
        <v>659</v>
      </c>
      <c r="E48" s="17" t="s">
        <v>462</v>
      </c>
      <c r="F48" s="18">
        <v>784700</v>
      </c>
      <c r="G48" s="18">
        <f t="shared" si="0"/>
        <v>0</v>
      </c>
      <c r="H48" s="18">
        <f t="shared" si="1"/>
        <v>0</v>
      </c>
      <c r="I48" s="18">
        <v>784700</v>
      </c>
      <c r="J48" s="18">
        <v>814200</v>
      </c>
      <c r="K48" s="18">
        <f t="shared" si="2"/>
        <v>0</v>
      </c>
      <c r="L48" s="18">
        <f t="shared" si="3"/>
        <v>0</v>
      </c>
      <c r="M48" s="18">
        <v>814200</v>
      </c>
    </row>
    <row r="49" spans="1:13" ht="30">
      <c r="A49" s="90" t="s">
        <v>661</v>
      </c>
      <c r="B49" s="17" t="s">
        <v>450</v>
      </c>
      <c r="C49" s="17" t="s">
        <v>483</v>
      </c>
      <c r="D49" s="17" t="s">
        <v>659</v>
      </c>
      <c r="E49" s="17" t="s">
        <v>463</v>
      </c>
      <c r="F49" s="18">
        <f>F50</f>
        <v>312800</v>
      </c>
      <c r="G49" s="18">
        <f t="shared" si="0"/>
        <v>0</v>
      </c>
      <c r="H49" s="18">
        <f t="shared" si="1"/>
        <v>0</v>
      </c>
      <c r="I49" s="18">
        <f>I50</f>
        <v>312800</v>
      </c>
      <c r="J49" s="18">
        <f>J50</f>
        <v>315400</v>
      </c>
      <c r="K49" s="18">
        <f t="shared" si="2"/>
        <v>0</v>
      </c>
      <c r="L49" s="18">
        <f t="shared" si="3"/>
        <v>0</v>
      </c>
      <c r="M49" s="18">
        <f>M50</f>
        <v>315400</v>
      </c>
    </row>
    <row r="50" spans="1:13" ht="30">
      <c r="A50" s="90" t="s">
        <v>464</v>
      </c>
      <c r="B50" s="17" t="s">
        <v>450</v>
      </c>
      <c r="C50" s="17" t="s">
        <v>483</v>
      </c>
      <c r="D50" s="17" t="s">
        <v>659</v>
      </c>
      <c r="E50" s="17" t="s">
        <v>465</v>
      </c>
      <c r="F50" s="18">
        <f>F51+F52</f>
        <v>312800</v>
      </c>
      <c r="G50" s="18">
        <f t="shared" si="0"/>
        <v>0</v>
      </c>
      <c r="H50" s="18">
        <f t="shared" si="1"/>
        <v>0</v>
      </c>
      <c r="I50" s="18">
        <f>I51+I52</f>
        <v>312800</v>
      </c>
      <c r="J50" s="18">
        <f>J51+J52</f>
        <v>315400</v>
      </c>
      <c r="K50" s="18">
        <f t="shared" si="2"/>
        <v>0</v>
      </c>
      <c r="L50" s="18">
        <f t="shared" si="3"/>
        <v>0</v>
      </c>
      <c r="M50" s="18">
        <f>M51+M52</f>
        <v>315400</v>
      </c>
    </row>
    <row r="51" spans="1:13" ht="30">
      <c r="A51" s="90" t="s">
        <v>466</v>
      </c>
      <c r="B51" s="17" t="s">
        <v>450</v>
      </c>
      <c r="C51" s="17" t="s">
        <v>483</v>
      </c>
      <c r="D51" s="17" t="s">
        <v>659</v>
      </c>
      <c r="E51" s="17" t="s">
        <v>467</v>
      </c>
      <c r="F51" s="18">
        <v>285500</v>
      </c>
      <c r="G51" s="18">
        <f t="shared" si="0"/>
        <v>0</v>
      </c>
      <c r="H51" s="18">
        <f t="shared" si="1"/>
        <v>0</v>
      </c>
      <c r="I51" s="18">
        <v>285500</v>
      </c>
      <c r="J51" s="18">
        <v>286700</v>
      </c>
      <c r="K51" s="18">
        <f t="shared" si="2"/>
        <v>0</v>
      </c>
      <c r="L51" s="18">
        <f t="shared" si="3"/>
        <v>0</v>
      </c>
      <c r="M51" s="18">
        <v>286700</v>
      </c>
    </row>
    <row r="52" spans="1:13" ht="30">
      <c r="A52" s="90" t="s">
        <v>662</v>
      </c>
      <c r="B52" s="17" t="s">
        <v>450</v>
      </c>
      <c r="C52" s="17" t="s">
        <v>483</v>
      </c>
      <c r="D52" s="17" t="s">
        <v>659</v>
      </c>
      <c r="E52" s="17" t="s">
        <v>468</v>
      </c>
      <c r="F52" s="18">
        <v>27300</v>
      </c>
      <c r="G52" s="18">
        <f t="shared" si="0"/>
        <v>0</v>
      </c>
      <c r="H52" s="18">
        <f t="shared" si="1"/>
        <v>0</v>
      </c>
      <c r="I52" s="18">
        <v>27300</v>
      </c>
      <c r="J52" s="18">
        <v>28700</v>
      </c>
      <c r="K52" s="18">
        <f t="shared" si="2"/>
        <v>0</v>
      </c>
      <c r="L52" s="18">
        <f t="shared" si="3"/>
        <v>0</v>
      </c>
      <c r="M52" s="18">
        <v>28700</v>
      </c>
    </row>
    <row r="53" spans="1:13">
      <c r="A53" s="90" t="s">
        <v>476</v>
      </c>
      <c r="B53" s="17" t="s">
        <v>450</v>
      </c>
      <c r="C53" s="17" t="s">
        <v>483</v>
      </c>
      <c r="D53" s="17" t="s">
        <v>659</v>
      </c>
      <c r="E53" s="17" t="s">
        <v>477</v>
      </c>
      <c r="F53" s="18">
        <f>F54</f>
        <v>20000</v>
      </c>
      <c r="G53" s="18">
        <f t="shared" si="0"/>
        <v>0</v>
      </c>
      <c r="H53" s="18">
        <f t="shared" si="1"/>
        <v>0</v>
      </c>
      <c r="I53" s="18">
        <f>I54</f>
        <v>20000</v>
      </c>
      <c r="J53" s="18">
        <f>J54</f>
        <v>20000</v>
      </c>
      <c r="K53" s="18">
        <f t="shared" si="2"/>
        <v>0</v>
      </c>
      <c r="L53" s="18">
        <f t="shared" si="3"/>
        <v>0</v>
      </c>
      <c r="M53" s="18">
        <f>M54</f>
        <v>20000</v>
      </c>
    </row>
    <row r="54" spans="1:13">
      <c r="A54" s="90" t="s">
        <v>478</v>
      </c>
      <c r="B54" s="17" t="s">
        <v>450</v>
      </c>
      <c r="C54" s="17" t="s">
        <v>483</v>
      </c>
      <c r="D54" s="17" t="s">
        <v>659</v>
      </c>
      <c r="E54" s="17" t="s">
        <v>479</v>
      </c>
      <c r="F54" s="18">
        <f>F55</f>
        <v>20000</v>
      </c>
      <c r="G54" s="18">
        <f t="shared" si="0"/>
        <v>0</v>
      </c>
      <c r="H54" s="18">
        <f t="shared" si="1"/>
        <v>0</v>
      </c>
      <c r="I54" s="18">
        <f>I55</f>
        <v>20000</v>
      </c>
      <c r="J54" s="18">
        <f>J55</f>
        <v>20000</v>
      </c>
      <c r="K54" s="18">
        <f t="shared" si="2"/>
        <v>0</v>
      </c>
      <c r="L54" s="18">
        <f t="shared" si="3"/>
        <v>0</v>
      </c>
      <c r="M54" s="18">
        <f>M55</f>
        <v>20000</v>
      </c>
    </row>
    <row r="55" spans="1:13">
      <c r="A55" s="90" t="s">
        <v>665</v>
      </c>
      <c r="B55" s="17" t="s">
        <v>450</v>
      </c>
      <c r="C55" s="17" t="s">
        <v>483</v>
      </c>
      <c r="D55" s="17" t="s">
        <v>659</v>
      </c>
      <c r="E55" s="17" t="s">
        <v>480</v>
      </c>
      <c r="F55" s="18">
        <v>20000</v>
      </c>
      <c r="G55" s="18">
        <f t="shared" si="0"/>
        <v>0</v>
      </c>
      <c r="H55" s="18">
        <f t="shared" si="1"/>
        <v>0</v>
      </c>
      <c r="I55" s="18">
        <v>20000</v>
      </c>
      <c r="J55" s="18">
        <v>20000</v>
      </c>
      <c r="K55" s="18">
        <f t="shared" si="2"/>
        <v>0</v>
      </c>
      <c r="L55" s="18">
        <f t="shared" si="3"/>
        <v>0</v>
      </c>
      <c r="M55" s="18">
        <v>20000</v>
      </c>
    </row>
    <row r="56" spans="1:13" ht="30">
      <c r="A56" s="90" t="s">
        <v>484</v>
      </c>
      <c r="B56" s="17" t="s">
        <v>450</v>
      </c>
      <c r="C56" s="17" t="s">
        <v>483</v>
      </c>
      <c r="D56" s="17" t="s">
        <v>666</v>
      </c>
      <c r="E56" s="17" t="s">
        <v>451</v>
      </c>
      <c r="F56" s="18">
        <f>F57</f>
        <v>4544600</v>
      </c>
      <c r="G56" s="18">
        <f t="shared" si="0"/>
        <v>0</v>
      </c>
      <c r="H56" s="18">
        <f t="shared" si="1"/>
        <v>0</v>
      </c>
      <c r="I56" s="18">
        <f t="shared" ref="I56:J58" si="8">I57</f>
        <v>4544600</v>
      </c>
      <c r="J56" s="18">
        <f t="shared" si="8"/>
        <v>4557000</v>
      </c>
      <c r="K56" s="18">
        <f t="shared" si="2"/>
        <v>0</v>
      </c>
      <c r="L56" s="18">
        <f t="shared" si="3"/>
        <v>0</v>
      </c>
      <c r="M56" s="18">
        <f>M57</f>
        <v>4557000</v>
      </c>
    </row>
    <row r="57" spans="1:13" ht="75">
      <c r="A57" s="90" t="s">
        <v>656</v>
      </c>
      <c r="B57" s="17" t="s">
        <v>450</v>
      </c>
      <c r="C57" s="17" t="s">
        <v>483</v>
      </c>
      <c r="D57" s="17" t="s">
        <v>666</v>
      </c>
      <c r="E57" s="17" t="s">
        <v>456</v>
      </c>
      <c r="F57" s="18">
        <f>F58</f>
        <v>4544600</v>
      </c>
      <c r="G57" s="18">
        <f t="shared" si="0"/>
        <v>0</v>
      </c>
      <c r="H57" s="18">
        <f t="shared" si="1"/>
        <v>0</v>
      </c>
      <c r="I57" s="18">
        <f t="shared" si="8"/>
        <v>4544600</v>
      </c>
      <c r="J57" s="18">
        <f t="shared" si="8"/>
        <v>4557000</v>
      </c>
      <c r="K57" s="18">
        <f t="shared" si="2"/>
        <v>0</v>
      </c>
      <c r="L57" s="18">
        <f t="shared" si="3"/>
        <v>0</v>
      </c>
      <c r="M57" s="18">
        <f>M58</f>
        <v>4557000</v>
      </c>
    </row>
    <row r="58" spans="1:13" ht="30">
      <c r="A58" s="90" t="s">
        <v>457</v>
      </c>
      <c r="B58" s="17" t="s">
        <v>450</v>
      </c>
      <c r="C58" s="17" t="s">
        <v>483</v>
      </c>
      <c r="D58" s="17" t="s">
        <v>666</v>
      </c>
      <c r="E58" s="17" t="s">
        <v>458</v>
      </c>
      <c r="F58" s="18">
        <f>F59</f>
        <v>4544600</v>
      </c>
      <c r="G58" s="18">
        <f t="shared" si="0"/>
        <v>0</v>
      </c>
      <c r="H58" s="18">
        <f t="shared" si="1"/>
        <v>0</v>
      </c>
      <c r="I58" s="18">
        <f t="shared" si="8"/>
        <v>4544600</v>
      </c>
      <c r="J58" s="18">
        <f t="shared" si="8"/>
        <v>4557000</v>
      </c>
      <c r="K58" s="18">
        <f t="shared" si="2"/>
        <v>0</v>
      </c>
      <c r="L58" s="18">
        <f t="shared" si="3"/>
        <v>0</v>
      </c>
      <c r="M58" s="18">
        <f>M59</f>
        <v>4557000</v>
      </c>
    </row>
    <row r="59" spans="1:13" ht="45">
      <c r="A59" s="90" t="s">
        <v>657</v>
      </c>
      <c r="B59" s="17" t="s">
        <v>450</v>
      </c>
      <c r="C59" s="17" t="s">
        <v>483</v>
      </c>
      <c r="D59" s="17" t="s">
        <v>666</v>
      </c>
      <c r="E59" s="17" t="s">
        <v>459</v>
      </c>
      <c r="F59" s="18">
        <v>4544600</v>
      </c>
      <c r="G59" s="18">
        <f t="shared" si="0"/>
        <v>0</v>
      </c>
      <c r="H59" s="18">
        <f t="shared" si="1"/>
        <v>0</v>
      </c>
      <c r="I59" s="18">
        <v>4544600</v>
      </c>
      <c r="J59" s="18">
        <v>4557000</v>
      </c>
      <c r="K59" s="18">
        <f t="shared" si="2"/>
        <v>0</v>
      </c>
      <c r="L59" s="18">
        <f t="shared" si="3"/>
        <v>0</v>
      </c>
      <c r="M59" s="18">
        <v>4557000</v>
      </c>
    </row>
    <row r="60" spans="1:13">
      <c r="A60" s="107" t="s">
        <v>673</v>
      </c>
      <c r="B60" s="108" t="s">
        <v>487</v>
      </c>
      <c r="C60" s="108" t="s">
        <v>451</v>
      </c>
      <c r="D60" s="108" t="s">
        <v>451</v>
      </c>
      <c r="E60" s="108" t="s">
        <v>451</v>
      </c>
      <c r="F60" s="95">
        <f>F61+F159+F193+F229+F237</f>
        <v>333666700</v>
      </c>
      <c r="G60" s="95">
        <f t="shared" si="0"/>
        <v>0</v>
      </c>
      <c r="H60" s="95">
        <f t="shared" si="1"/>
        <v>0</v>
      </c>
      <c r="I60" s="95">
        <f>I61+I159+I193+I229+I237</f>
        <v>333666700</v>
      </c>
      <c r="J60" s="95">
        <f>J61+J159+J193+J229+J237</f>
        <v>333357200</v>
      </c>
      <c r="K60" s="95">
        <f t="shared" si="2"/>
        <v>0</v>
      </c>
      <c r="L60" s="95">
        <f t="shared" si="3"/>
        <v>0</v>
      </c>
      <c r="M60" s="95">
        <f>M61+M159+M193+M229+M237</f>
        <v>333357200</v>
      </c>
    </row>
    <row r="61" spans="1:13">
      <c r="A61" s="90" t="s">
        <v>356</v>
      </c>
      <c r="B61" s="17" t="s">
        <v>487</v>
      </c>
      <c r="C61" s="17" t="s">
        <v>452</v>
      </c>
      <c r="D61" s="17" t="s">
        <v>451</v>
      </c>
      <c r="E61" s="17" t="s">
        <v>451</v>
      </c>
      <c r="F61" s="18">
        <f>F62+F95+F102</f>
        <v>287622100</v>
      </c>
      <c r="G61" s="18">
        <f t="shared" si="0"/>
        <v>0</v>
      </c>
      <c r="H61" s="18">
        <f t="shared" si="1"/>
        <v>0</v>
      </c>
      <c r="I61" s="18">
        <f>I62+I95+I102</f>
        <v>287622100</v>
      </c>
      <c r="J61" s="18">
        <f>J62+J95+J102</f>
        <v>290725600</v>
      </c>
      <c r="K61" s="18">
        <f t="shared" si="2"/>
        <v>0</v>
      </c>
      <c r="L61" s="18">
        <f t="shared" si="3"/>
        <v>0</v>
      </c>
      <c r="M61" s="18">
        <f>M62+M95+M102</f>
        <v>290725600</v>
      </c>
    </row>
    <row r="62" spans="1:13" ht="60">
      <c r="A62" s="90" t="s">
        <v>488</v>
      </c>
      <c r="B62" s="17" t="s">
        <v>487</v>
      </c>
      <c r="C62" s="17" t="s">
        <v>489</v>
      </c>
      <c r="D62" s="17" t="s">
        <v>451</v>
      </c>
      <c r="E62" s="17" t="s">
        <v>451</v>
      </c>
      <c r="F62" s="18">
        <f>F63+F69+F75+F89</f>
        <v>163411100</v>
      </c>
      <c r="G62" s="18">
        <f t="shared" si="0"/>
        <v>0</v>
      </c>
      <c r="H62" s="18">
        <f t="shared" si="1"/>
        <v>0</v>
      </c>
      <c r="I62" s="18">
        <f>I63+I69+I75+I89</f>
        <v>163411100</v>
      </c>
      <c r="J62" s="18">
        <f>J63+J69+J75+J89</f>
        <v>164837300</v>
      </c>
      <c r="K62" s="18">
        <f t="shared" si="2"/>
        <v>0</v>
      </c>
      <c r="L62" s="18">
        <f t="shared" si="3"/>
        <v>0</v>
      </c>
      <c r="M62" s="18">
        <f>M63+M69+M75+M89</f>
        <v>164837300</v>
      </c>
    </row>
    <row r="63" spans="1:13" ht="45">
      <c r="A63" s="90" t="s">
        <v>674</v>
      </c>
      <c r="B63" s="17" t="s">
        <v>487</v>
      </c>
      <c r="C63" s="17" t="s">
        <v>489</v>
      </c>
      <c r="D63" s="17" t="s">
        <v>675</v>
      </c>
      <c r="E63" s="17" t="s">
        <v>451</v>
      </c>
      <c r="F63" s="18">
        <f>F64</f>
        <v>300000</v>
      </c>
      <c r="G63" s="18">
        <f t="shared" si="0"/>
        <v>0</v>
      </c>
      <c r="H63" s="18">
        <f t="shared" si="1"/>
        <v>0</v>
      </c>
      <c r="I63" s="18">
        <f t="shared" ref="I63:J67" si="9">I64</f>
        <v>300000</v>
      </c>
      <c r="J63" s="18">
        <f t="shared" si="9"/>
        <v>300000</v>
      </c>
      <c r="K63" s="18">
        <f t="shared" si="2"/>
        <v>0</v>
      </c>
      <c r="L63" s="18">
        <f t="shared" si="3"/>
        <v>0</v>
      </c>
      <c r="M63" s="18">
        <f>M64</f>
        <v>300000</v>
      </c>
    </row>
    <row r="64" spans="1:13" ht="60">
      <c r="A64" s="90" t="s">
        <v>676</v>
      </c>
      <c r="B64" s="17" t="s">
        <v>487</v>
      </c>
      <c r="C64" s="17" t="s">
        <v>489</v>
      </c>
      <c r="D64" s="17" t="s">
        <v>677</v>
      </c>
      <c r="E64" s="17" t="s">
        <v>451</v>
      </c>
      <c r="F64" s="18">
        <f>F65</f>
        <v>300000</v>
      </c>
      <c r="G64" s="18">
        <f t="shared" si="0"/>
        <v>0</v>
      </c>
      <c r="H64" s="18">
        <f t="shared" si="1"/>
        <v>0</v>
      </c>
      <c r="I64" s="18">
        <f t="shared" si="9"/>
        <v>300000</v>
      </c>
      <c r="J64" s="18">
        <f t="shared" si="9"/>
        <v>300000</v>
      </c>
      <c r="K64" s="18">
        <f t="shared" si="2"/>
        <v>0</v>
      </c>
      <c r="L64" s="18">
        <f t="shared" si="3"/>
        <v>0</v>
      </c>
      <c r="M64" s="18">
        <f>M65</f>
        <v>300000</v>
      </c>
    </row>
    <row r="65" spans="1:13" ht="90">
      <c r="A65" s="90" t="s">
        <v>678</v>
      </c>
      <c r="B65" s="17" t="s">
        <v>487</v>
      </c>
      <c r="C65" s="17" t="s">
        <v>489</v>
      </c>
      <c r="D65" s="17" t="s">
        <v>679</v>
      </c>
      <c r="E65" s="17" t="s">
        <v>451</v>
      </c>
      <c r="F65" s="18">
        <f>F66</f>
        <v>300000</v>
      </c>
      <c r="G65" s="18">
        <f t="shared" si="0"/>
        <v>0</v>
      </c>
      <c r="H65" s="18">
        <f t="shared" si="1"/>
        <v>0</v>
      </c>
      <c r="I65" s="18">
        <f t="shared" si="9"/>
        <v>300000</v>
      </c>
      <c r="J65" s="18">
        <f t="shared" si="9"/>
        <v>300000</v>
      </c>
      <c r="K65" s="18">
        <f t="shared" si="2"/>
        <v>0</v>
      </c>
      <c r="L65" s="18">
        <f t="shared" si="3"/>
        <v>0</v>
      </c>
      <c r="M65" s="18">
        <f>M66</f>
        <v>300000</v>
      </c>
    </row>
    <row r="66" spans="1:13" ht="30">
      <c r="A66" s="90" t="s">
        <v>661</v>
      </c>
      <c r="B66" s="17" t="s">
        <v>487</v>
      </c>
      <c r="C66" s="17" t="s">
        <v>489</v>
      </c>
      <c r="D66" s="17" t="s">
        <v>679</v>
      </c>
      <c r="E66" s="17" t="s">
        <v>463</v>
      </c>
      <c r="F66" s="18">
        <f>F67</f>
        <v>300000</v>
      </c>
      <c r="G66" s="18">
        <f t="shared" si="0"/>
        <v>0</v>
      </c>
      <c r="H66" s="18">
        <f t="shared" si="1"/>
        <v>0</v>
      </c>
      <c r="I66" s="18">
        <f t="shared" si="9"/>
        <v>300000</v>
      </c>
      <c r="J66" s="18">
        <f t="shared" si="9"/>
        <v>300000</v>
      </c>
      <c r="K66" s="18">
        <f t="shared" si="2"/>
        <v>0</v>
      </c>
      <c r="L66" s="18">
        <f t="shared" si="3"/>
        <v>0</v>
      </c>
      <c r="M66" s="18">
        <f>M67</f>
        <v>300000</v>
      </c>
    </row>
    <row r="67" spans="1:13" ht="30">
      <c r="A67" s="90" t="s">
        <v>464</v>
      </c>
      <c r="B67" s="17" t="s">
        <v>487</v>
      </c>
      <c r="C67" s="17" t="s">
        <v>489</v>
      </c>
      <c r="D67" s="17" t="s">
        <v>679</v>
      </c>
      <c r="E67" s="17" t="s">
        <v>465</v>
      </c>
      <c r="F67" s="18">
        <f>F68</f>
        <v>300000</v>
      </c>
      <c r="G67" s="18">
        <f t="shared" si="0"/>
        <v>0</v>
      </c>
      <c r="H67" s="18">
        <f t="shared" si="1"/>
        <v>0</v>
      </c>
      <c r="I67" s="18">
        <f t="shared" si="9"/>
        <v>300000</v>
      </c>
      <c r="J67" s="18">
        <f t="shared" si="9"/>
        <v>300000</v>
      </c>
      <c r="K67" s="18">
        <f t="shared" si="2"/>
        <v>0</v>
      </c>
      <c r="L67" s="18">
        <f t="shared" si="3"/>
        <v>0</v>
      </c>
      <c r="M67" s="18">
        <f>M68</f>
        <v>300000</v>
      </c>
    </row>
    <row r="68" spans="1:13" ht="30">
      <c r="A68" s="90" t="s">
        <v>662</v>
      </c>
      <c r="B68" s="17" t="s">
        <v>487</v>
      </c>
      <c r="C68" s="17" t="s">
        <v>489</v>
      </c>
      <c r="D68" s="17" t="s">
        <v>679</v>
      </c>
      <c r="E68" s="17" t="s">
        <v>468</v>
      </c>
      <c r="F68" s="18">
        <v>300000</v>
      </c>
      <c r="G68" s="18">
        <f t="shared" si="0"/>
        <v>0</v>
      </c>
      <c r="H68" s="18">
        <f t="shared" si="1"/>
        <v>0</v>
      </c>
      <c r="I68" s="18">
        <v>300000</v>
      </c>
      <c r="J68" s="18">
        <v>300000</v>
      </c>
      <c r="K68" s="18">
        <f t="shared" si="2"/>
        <v>0</v>
      </c>
      <c r="L68" s="18">
        <f t="shared" si="3"/>
        <v>0</v>
      </c>
      <c r="M68" s="18">
        <v>300000</v>
      </c>
    </row>
    <row r="69" spans="1:13" ht="60">
      <c r="A69" s="90" t="s">
        <v>680</v>
      </c>
      <c r="B69" s="17" t="s">
        <v>487</v>
      </c>
      <c r="C69" s="17" t="s">
        <v>489</v>
      </c>
      <c r="D69" s="17" t="s">
        <v>681</v>
      </c>
      <c r="E69" s="17" t="s">
        <v>451</v>
      </c>
      <c r="F69" s="18">
        <f>F70</f>
        <v>448000</v>
      </c>
      <c r="G69" s="18">
        <f t="shared" si="0"/>
        <v>0</v>
      </c>
      <c r="H69" s="18">
        <f t="shared" si="1"/>
        <v>0</v>
      </c>
      <c r="I69" s="18">
        <f t="shared" ref="I69:J73" si="10">I70</f>
        <v>448000</v>
      </c>
      <c r="J69" s="18">
        <f t="shared" si="10"/>
        <v>470400</v>
      </c>
      <c r="K69" s="18">
        <f t="shared" si="2"/>
        <v>0</v>
      </c>
      <c r="L69" s="18">
        <f t="shared" si="3"/>
        <v>0</v>
      </c>
      <c r="M69" s="18">
        <f>M70</f>
        <v>470400</v>
      </c>
    </row>
    <row r="70" spans="1:13" ht="90">
      <c r="A70" s="90" t="s">
        <v>682</v>
      </c>
      <c r="B70" s="17" t="s">
        <v>487</v>
      </c>
      <c r="C70" s="17" t="s">
        <v>489</v>
      </c>
      <c r="D70" s="17" t="s">
        <v>683</v>
      </c>
      <c r="E70" s="17" t="s">
        <v>451</v>
      </c>
      <c r="F70" s="18">
        <f>F71</f>
        <v>448000</v>
      </c>
      <c r="G70" s="18">
        <f t="shared" si="0"/>
        <v>0</v>
      </c>
      <c r="H70" s="18">
        <f t="shared" si="1"/>
        <v>0</v>
      </c>
      <c r="I70" s="18">
        <f t="shared" si="10"/>
        <v>448000</v>
      </c>
      <c r="J70" s="18">
        <f t="shared" si="10"/>
        <v>470400</v>
      </c>
      <c r="K70" s="18">
        <f t="shared" si="2"/>
        <v>0</v>
      </c>
      <c r="L70" s="18">
        <f t="shared" si="3"/>
        <v>0</v>
      </c>
      <c r="M70" s="18">
        <f>M71</f>
        <v>470400</v>
      </c>
    </row>
    <row r="71" spans="1:13" ht="90">
      <c r="A71" s="16" t="s">
        <v>684</v>
      </c>
      <c r="B71" s="17" t="s">
        <v>487</v>
      </c>
      <c r="C71" s="17" t="s">
        <v>489</v>
      </c>
      <c r="D71" s="17" t="s">
        <v>685</v>
      </c>
      <c r="E71" s="17" t="s">
        <v>451</v>
      </c>
      <c r="F71" s="18">
        <f>F72</f>
        <v>448000</v>
      </c>
      <c r="G71" s="18">
        <f t="shared" si="0"/>
        <v>0</v>
      </c>
      <c r="H71" s="18">
        <f t="shared" si="1"/>
        <v>0</v>
      </c>
      <c r="I71" s="18">
        <f t="shared" si="10"/>
        <v>448000</v>
      </c>
      <c r="J71" s="18">
        <f t="shared" si="10"/>
        <v>470400</v>
      </c>
      <c r="K71" s="18">
        <f t="shared" si="2"/>
        <v>0</v>
      </c>
      <c r="L71" s="18">
        <f t="shared" si="3"/>
        <v>0</v>
      </c>
      <c r="M71" s="18">
        <f>M72</f>
        <v>470400</v>
      </c>
    </row>
    <row r="72" spans="1:13" ht="30">
      <c r="A72" s="90" t="s">
        <v>661</v>
      </c>
      <c r="B72" s="17" t="s">
        <v>487</v>
      </c>
      <c r="C72" s="17" t="s">
        <v>489</v>
      </c>
      <c r="D72" s="17" t="s">
        <v>685</v>
      </c>
      <c r="E72" s="17" t="s">
        <v>463</v>
      </c>
      <c r="F72" s="18">
        <f>F73</f>
        <v>448000</v>
      </c>
      <c r="G72" s="18">
        <f t="shared" si="0"/>
        <v>0</v>
      </c>
      <c r="H72" s="18">
        <f t="shared" si="1"/>
        <v>0</v>
      </c>
      <c r="I72" s="18">
        <f t="shared" si="10"/>
        <v>448000</v>
      </c>
      <c r="J72" s="18">
        <f t="shared" si="10"/>
        <v>470400</v>
      </c>
      <c r="K72" s="18">
        <f t="shared" si="2"/>
        <v>0</v>
      </c>
      <c r="L72" s="18">
        <f t="shared" si="3"/>
        <v>0</v>
      </c>
      <c r="M72" s="18">
        <f>M73</f>
        <v>470400</v>
      </c>
    </row>
    <row r="73" spans="1:13" ht="30">
      <c r="A73" s="90" t="s">
        <v>464</v>
      </c>
      <c r="B73" s="17" t="s">
        <v>487</v>
      </c>
      <c r="C73" s="17" t="s">
        <v>489</v>
      </c>
      <c r="D73" s="17" t="s">
        <v>685</v>
      </c>
      <c r="E73" s="17" t="s">
        <v>465</v>
      </c>
      <c r="F73" s="18">
        <f>F74</f>
        <v>448000</v>
      </c>
      <c r="G73" s="18">
        <f t="shared" si="0"/>
        <v>0</v>
      </c>
      <c r="H73" s="18">
        <f t="shared" si="1"/>
        <v>0</v>
      </c>
      <c r="I73" s="18">
        <f t="shared" si="10"/>
        <v>448000</v>
      </c>
      <c r="J73" s="18">
        <f t="shared" si="10"/>
        <v>470400</v>
      </c>
      <c r="K73" s="18">
        <f t="shared" si="2"/>
        <v>0</v>
      </c>
      <c r="L73" s="18">
        <f t="shared" si="3"/>
        <v>0</v>
      </c>
      <c r="M73" s="18">
        <f>M74</f>
        <v>470400</v>
      </c>
    </row>
    <row r="74" spans="1:13" ht="30">
      <c r="A74" s="90" t="s">
        <v>662</v>
      </c>
      <c r="B74" s="17" t="s">
        <v>487</v>
      </c>
      <c r="C74" s="17" t="s">
        <v>489</v>
      </c>
      <c r="D74" s="17" t="s">
        <v>685</v>
      </c>
      <c r="E74" s="17" t="s">
        <v>468</v>
      </c>
      <c r="F74" s="18">
        <v>448000</v>
      </c>
      <c r="G74" s="18">
        <f t="shared" si="0"/>
        <v>0</v>
      </c>
      <c r="H74" s="18">
        <f t="shared" si="1"/>
        <v>0</v>
      </c>
      <c r="I74" s="18">
        <v>448000</v>
      </c>
      <c r="J74" s="18">
        <v>470400</v>
      </c>
      <c r="K74" s="18">
        <f t="shared" si="2"/>
        <v>0</v>
      </c>
      <c r="L74" s="18">
        <f t="shared" si="3"/>
        <v>0</v>
      </c>
      <c r="M74" s="18">
        <v>470400</v>
      </c>
    </row>
    <row r="75" spans="1:13" ht="45">
      <c r="A75" s="90" t="s">
        <v>686</v>
      </c>
      <c r="B75" s="17" t="s">
        <v>487</v>
      </c>
      <c r="C75" s="17" t="s">
        <v>489</v>
      </c>
      <c r="D75" s="17" t="s">
        <v>687</v>
      </c>
      <c r="E75" s="17" t="s">
        <v>451</v>
      </c>
      <c r="F75" s="18">
        <f>F76</f>
        <v>157699000</v>
      </c>
      <c r="G75" s="18">
        <f t="shared" si="0"/>
        <v>0</v>
      </c>
      <c r="H75" s="18">
        <f t="shared" si="1"/>
        <v>0</v>
      </c>
      <c r="I75" s="18">
        <f>I76</f>
        <v>157699000</v>
      </c>
      <c r="J75" s="18">
        <f>J76</f>
        <v>159096600</v>
      </c>
      <c r="K75" s="18">
        <f t="shared" si="2"/>
        <v>0</v>
      </c>
      <c r="L75" s="18">
        <f t="shared" si="3"/>
        <v>0</v>
      </c>
      <c r="M75" s="18">
        <f>M76</f>
        <v>159096600</v>
      </c>
    </row>
    <row r="76" spans="1:13" ht="60">
      <c r="A76" s="90" t="s">
        <v>688</v>
      </c>
      <c r="B76" s="17" t="s">
        <v>487</v>
      </c>
      <c r="C76" s="17" t="s">
        <v>489</v>
      </c>
      <c r="D76" s="17" t="s">
        <v>689</v>
      </c>
      <c r="E76" s="17" t="s">
        <v>451</v>
      </c>
      <c r="F76" s="18">
        <f>F77</f>
        <v>157699000</v>
      </c>
      <c r="G76" s="18">
        <f t="shared" ref="G76:G139" si="11">I76-F76</f>
        <v>0</v>
      </c>
      <c r="H76" s="18">
        <f t="shared" ref="H76:H139" si="12">G76/F76*100</f>
        <v>0</v>
      </c>
      <c r="I76" s="18">
        <f>I77</f>
        <v>157699000</v>
      </c>
      <c r="J76" s="18">
        <f>J77</f>
        <v>159096600</v>
      </c>
      <c r="K76" s="18">
        <f t="shared" ref="K76:K139" si="13">M76-J76</f>
        <v>0</v>
      </c>
      <c r="L76" s="18">
        <f t="shared" ref="L76:L139" si="14">K76/J76*100</f>
        <v>0</v>
      </c>
      <c r="M76" s="18">
        <f>M77</f>
        <v>159096600</v>
      </c>
    </row>
    <row r="77" spans="1:13" ht="105">
      <c r="A77" s="16" t="s">
        <v>690</v>
      </c>
      <c r="B77" s="17" t="s">
        <v>487</v>
      </c>
      <c r="C77" s="17" t="s">
        <v>489</v>
      </c>
      <c r="D77" s="17" t="s">
        <v>691</v>
      </c>
      <c r="E77" s="17" t="s">
        <v>451</v>
      </c>
      <c r="F77" s="18">
        <f>F78+F82+F86</f>
        <v>157699000</v>
      </c>
      <c r="G77" s="18">
        <f t="shared" si="11"/>
        <v>0</v>
      </c>
      <c r="H77" s="18">
        <f t="shared" si="12"/>
        <v>0</v>
      </c>
      <c r="I77" s="18">
        <f>I78+I82+I86</f>
        <v>157699000</v>
      </c>
      <c r="J77" s="18">
        <f>J78+J82+J86</f>
        <v>159096600</v>
      </c>
      <c r="K77" s="18">
        <f t="shared" si="13"/>
        <v>0</v>
      </c>
      <c r="L77" s="18">
        <f t="shared" si="14"/>
        <v>0</v>
      </c>
      <c r="M77" s="18">
        <f>M78+M82+M86</f>
        <v>159096600</v>
      </c>
    </row>
    <row r="78" spans="1:13" ht="75">
      <c r="A78" s="90" t="s">
        <v>656</v>
      </c>
      <c r="B78" s="17" t="s">
        <v>487</v>
      </c>
      <c r="C78" s="17" t="s">
        <v>489</v>
      </c>
      <c r="D78" s="17" t="s">
        <v>691</v>
      </c>
      <c r="E78" s="17" t="s">
        <v>456</v>
      </c>
      <c r="F78" s="18">
        <f>F79</f>
        <v>139600900</v>
      </c>
      <c r="G78" s="18">
        <f t="shared" si="11"/>
        <v>0</v>
      </c>
      <c r="H78" s="18">
        <f t="shared" si="12"/>
        <v>0</v>
      </c>
      <c r="I78" s="18">
        <f>I79</f>
        <v>139600900</v>
      </c>
      <c r="J78" s="18">
        <f>J79</f>
        <v>140289400</v>
      </c>
      <c r="K78" s="18">
        <f t="shared" si="13"/>
        <v>0</v>
      </c>
      <c r="L78" s="18">
        <f t="shared" si="14"/>
        <v>0</v>
      </c>
      <c r="M78" s="18">
        <f>M79</f>
        <v>140289400</v>
      </c>
    </row>
    <row r="79" spans="1:13" ht="30">
      <c r="A79" s="90" t="s">
        <v>457</v>
      </c>
      <c r="B79" s="17" t="s">
        <v>487</v>
      </c>
      <c r="C79" s="17" t="s">
        <v>489</v>
      </c>
      <c r="D79" s="17" t="s">
        <v>691</v>
      </c>
      <c r="E79" s="17" t="s">
        <v>458</v>
      </c>
      <c r="F79" s="18">
        <f>F80+F81</f>
        <v>139600900</v>
      </c>
      <c r="G79" s="18">
        <f t="shared" si="11"/>
        <v>0</v>
      </c>
      <c r="H79" s="18">
        <f t="shared" si="12"/>
        <v>0</v>
      </c>
      <c r="I79" s="18">
        <f>I80+I81</f>
        <v>139600900</v>
      </c>
      <c r="J79" s="18">
        <f>J80+J81</f>
        <v>140289400</v>
      </c>
      <c r="K79" s="18">
        <f t="shared" si="13"/>
        <v>0</v>
      </c>
      <c r="L79" s="18">
        <f t="shared" si="14"/>
        <v>0</v>
      </c>
      <c r="M79" s="18">
        <f>M80+M81</f>
        <v>140289400</v>
      </c>
    </row>
    <row r="80" spans="1:13" ht="45">
      <c r="A80" s="90" t="s">
        <v>657</v>
      </c>
      <c r="B80" s="17" t="s">
        <v>487</v>
      </c>
      <c r="C80" s="17" t="s">
        <v>489</v>
      </c>
      <c r="D80" s="17" t="s">
        <v>691</v>
      </c>
      <c r="E80" s="17" t="s">
        <v>459</v>
      </c>
      <c r="F80" s="18">
        <v>136109000</v>
      </c>
      <c r="G80" s="18">
        <f t="shared" si="11"/>
        <v>0</v>
      </c>
      <c r="H80" s="18">
        <f t="shared" si="12"/>
        <v>0</v>
      </c>
      <c r="I80" s="18">
        <v>136109000</v>
      </c>
      <c r="J80" s="18">
        <v>136673000</v>
      </c>
      <c r="K80" s="18">
        <f t="shared" si="13"/>
        <v>0</v>
      </c>
      <c r="L80" s="18">
        <f t="shared" si="14"/>
        <v>0</v>
      </c>
      <c r="M80" s="18">
        <v>136673000</v>
      </c>
    </row>
    <row r="81" spans="1:13" ht="45">
      <c r="A81" s="90" t="s">
        <v>660</v>
      </c>
      <c r="B81" s="17" t="s">
        <v>487</v>
      </c>
      <c r="C81" s="17" t="s">
        <v>489</v>
      </c>
      <c r="D81" s="17" t="s">
        <v>691</v>
      </c>
      <c r="E81" s="17" t="s">
        <v>462</v>
      </c>
      <c r="F81" s="18">
        <v>3491900</v>
      </c>
      <c r="G81" s="18">
        <f t="shared" si="11"/>
        <v>0</v>
      </c>
      <c r="H81" s="18">
        <f t="shared" si="12"/>
        <v>0</v>
      </c>
      <c r="I81" s="18">
        <v>3491900</v>
      </c>
      <c r="J81" s="18">
        <v>3616400</v>
      </c>
      <c r="K81" s="18">
        <f t="shared" si="13"/>
        <v>0</v>
      </c>
      <c r="L81" s="18">
        <f t="shared" si="14"/>
        <v>0</v>
      </c>
      <c r="M81" s="18">
        <v>3616400</v>
      </c>
    </row>
    <row r="82" spans="1:13" ht="30">
      <c r="A82" s="90" t="s">
        <v>661</v>
      </c>
      <c r="B82" s="17" t="s">
        <v>487</v>
      </c>
      <c r="C82" s="17" t="s">
        <v>489</v>
      </c>
      <c r="D82" s="17" t="s">
        <v>691</v>
      </c>
      <c r="E82" s="17" t="s">
        <v>463</v>
      </c>
      <c r="F82" s="18">
        <f>F83</f>
        <v>17998100</v>
      </c>
      <c r="G82" s="18">
        <f t="shared" si="11"/>
        <v>0</v>
      </c>
      <c r="H82" s="18">
        <f t="shared" si="12"/>
        <v>0</v>
      </c>
      <c r="I82" s="18">
        <f>I83</f>
        <v>17998100</v>
      </c>
      <c r="J82" s="18">
        <f>J83</f>
        <v>18707200</v>
      </c>
      <c r="K82" s="18">
        <f t="shared" si="13"/>
        <v>0</v>
      </c>
      <c r="L82" s="18">
        <f t="shared" si="14"/>
        <v>0</v>
      </c>
      <c r="M82" s="18">
        <f>M83</f>
        <v>18707200</v>
      </c>
    </row>
    <row r="83" spans="1:13" ht="30">
      <c r="A83" s="90" t="s">
        <v>464</v>
      </c>
      <c r="B83" s="17" t="s">
        <v>487</v>
      </c>
      <c r="C83" s="17" t="s">
        <v>489</v>
      </c>
      <c r="D83" s="17" t="s">
        <v>691</v>
      </c>
      <c r="E83" s="17" t="s">
        <v>465</v>
      </c>
      <c r="F83" s="18">
        <f>F84+F85</f>
        <v>17998100</v>
      </c>
      <c r="G83" s="18">
        <f t="shared" si="11"/>
        <v>0</v>
      </c>
      <c r="H83" s="18">
        <f t="shared" si="12"/>
        <v>0</v>
      </c>
      <c r="I83" s="18">
        <f>I84+I85</f>
        <v>17998100</v>
      </c>
      <c r="J83" s="18">
        <f>J84+J85</f>
        <v>18707200</v>
      </c>
      <c r="K83" s="18">
        <f t="shared" si="13"/>
        <v>0</v>
      </c>
      <c r="L83" s="18">
        <f t="shared" si="14"/>
        <v>0</v>
      </c>
      <c r="M83" s="18">
        <f>M84+M85</f>
        <v>18707200</v>
      </c>
    </row>
    <row r="84" spans="1:13" ht="30">
      <c r="A84" s="90" t="s">
        <v>466</v>
      </c>
      <c r="B84" s="17" t="s">
        <v>487</v>
      </c>
      <c r="C84" s="17" t="s">
        <v>489</v>
      </c>
      <c r="D84" s="17" t="s">
        <v>691</v>
      </c>
      <c r="E84" s="17" t="s">
        <v>467</v>
      </c>
      <c r="F84" s="18">
        <v>3591400</v>
      </c>
      <c r="G84" s="18">
        <f t="shared" si="11"/>
        <v>0</v>
      </c>
      <c r="H84" s="18">
        <f t="shared" si="12"/>
        <v>0</v>
      </c>
      <c r="I84" s="18">
        <v>3591400</v>
      </c>
      <c r="J84" s="18">
        <v>3621500</v>
      </c>
      <c r="K84" s="18">
        <f t="shared" si="13"/>
        <v>0</v>
      </c>
      <c r="L84" s="18">
        <f t="shared" si="14"/>
        <v>0</v>
      </c>
      <c r="M84" s="18">
        <v>3621500</v>
      </c>
    </row>
    <row r="85" spans="1:13" ht="30">
      <c r="A85" s="90" t="s">
        <v>662</v>
      </c>
      <c r="B85" s="17" t="s">
        <v>487</v>
      </c>
      <c r="C85" s="17" t="s">
        <v>489</v>
      </c>
      <c r="D85" s="17" t="s">
        <v>691</v>
      </c>
      <c r="E85" s="17" t="s">
        <v>468</v>
      </c>
      <c r="F85" s="18">
        <v>14406700</v>
      </c>
      <c r="G85" s="18">
        <f t="shared" si="11"/>
        <v>0</v>
      </c>
      <c r="H85" s="18">
        <f t="shared" si="12"/>
        <v>0</v>
      </c>
      <c r="I85" s="18">
        <v>14406700</v>
      </c>
      <c r="J85" s="18">
        <v>15085700</v>
      </c>
      <c r="K85" s="18">
        <f t="shared" si="13"/>
        <v>0</v>
      </c>
      <c r="L85" s="18">
        <f t="shared" si="14"/>
        <v>0</v>
      </c>
      <c r="M85" s="18">
        <v>15085700</v>
      </c>
    </row>
    <row r="86" spans="1:13">
      <c r="A86" s="90" t="s">
        <v>476</v>
      </c>
      <c r="B86" s="17" t="s">
        <v>487</v>
      </c>
      <c r="C86" s="17" t="s">
        <v>489</v>
      </c>
      <c r="D86" s="17" t="s">
        <v>691</v>
      </c>
      <c r="E86" s="17" t="s">
        <v>477</v>
      </c>
      <c r="F86" s="18">
        <f>F87</f>
        <v>100000</v>
      </c>
      <c r="G86" s="18">
        <f t="shared" si="11"/>
        <v>0</v>
      </c>
      <c r="H86" s="18">
        <f t="shared" si="12"/>
        <v>0</v>
      </c>
      <c r="I86" s="18">
        <f>I87</f>
        <v>100000</v>
      </c>
      <c r="J86" s="18">
        <f>J87</f>
        <v>100000</v>
      </c>
      <c r="K86" s="18">
        <f t="shared" si="13"/>
        <v>0</v>
      </c>
      <c r="L86" s="18">
        <f t="shared" si="14"/>
        <v>0</v>
      </c>
      <c r="M86" s="18">
        <f>M87</f>
        <v>100000</v>
      </c>
    </row>
    <row r="87" spans="1:13">
      <c r="A87" s="90" t="s">
        <v>478</v>
      </c>
      <c r="B87" s="17" t="s">
        <v>487</v>
      </c>
      <c r="C87" s="17" t="s">
        <v>489</v>
      </c>
      <c r="D87" s="17" t="s">
        <v>691</v>
      </c>
      <c r="E87" s="17" t="s">
        <v>479</v>
      </c>
      <c r="F87" s="18">
        <f>F88</f>
        <v>100000</v>
      </c>
      <c r="G87" s="18">
        <f t="shared" si="11"/>
        <v>0</v>
      </c>
      <c r="H87" s="18">
        <f t="shared" si="12"/>
        <v>0</v>
      </c>
      <c r="I87" s="18">
        <f>I88</f>
        <v>100000</v>
      </c>
      <c r="J87" s="18">
        <f>J88</f>
        <v>100000</v>
      </c>
      <c r="K87" s="18">
        <f t="shared" si="13"/>
        <v>0</v>
      </c>
      <c r="L87" s="18">
        <f t="shared" si="14"/>
        <v>0</v>
      </c>
      <c r="M87" s="18">
        <f>M88</f>
        <v>100000</v>
      </c>
    </row>
    <row r="88" spans="1:13">
      <c r="A88" s="90" t="s">
        <v>665</v>
      </c>
      <c r="B88" s="17" t="s">
        <v>487</v>
      </c>
      <c r="C88" s="17" t="s">
        <v>489</v>
      </c>
      <c r="D88" s="17" t="s">
        <v>691</v>
      </c>
      <c r="E88" s="17" t="s">
        <v>480</v>
      </c>
      <c r="F88" s="18">
        <v>100000</v>
      </c>
      <c r="G88" s="18">
        <f t="shared" si="11"/>
        <v>0</v>
      </c>
      <c r="H88" s="18">
        <f t="shared" si="12"/>
        <v>0</v>
      </c>
      <c r="I88" s="18">
        <v>100000</v>
      </c>
      <c r="J88" s="18">
        <v>100000</v>
      </c>
      <c r="K88" s="18">
        <f t="shared" si="13"/>
        <v>0</v>
      </c>
      <c r="L88" s="18">
        <f t="shared" si="14"/>
        <v>0</v>
      </c>
      <c r="M88" s="18">
        <v>100000</v>
      </c>
    </row>
    <row r="89" spans="1:13">
      <c r="A89" s="90" t="s">
        <v>652</v>
      </c>
      <c r="B89" s="17" t="s">
        <v>487</v>
      </c>
      <c r="C89" s="17" t="s">
        <v>489</v>
      </c>
      <c r="D89" s="17" t="s">
        <v>653</v>
      </c>
      <c r="E89" s="17" t="s">
        <v>451</v>
      </c>
      <c r="F89" s="18">
        <f>F90</f>
        <v>4964100</v>
      </c>
      <c r="G89" s="18">
        <f t="shared" si="11"/>
        <v>0</v>
      </c>
      <c r="H89" s="18">
        <f t="shared" si="12"/>
        <v>0</v>
      </c>
      <c r="I89" s="18">
        <f t="shared" ref="I89:J93" si="15">I90</f>
        <v>4964100</v>
      </c>
      <c r="J89" s="18">
        <f t="shared" si="15"/>
        <v>4970300</v>
      </c>
      <c r="K89" s="18">
        <f t="shared" si="13"/>
        <v>0</v>
      </c>
      <c r="L89" s="18">
        <f t="shared" si="14"/>
        <v>0</v>
      </c>
      <c r="M89" s="18">
        <f>M90</f>
        <v>4970300</v>
      </c>
    </row>
    <row r="90" spans="1:13" ht="30">
      <c r="A90" s="90" t="s">
        <v>617</v>
      </c>
      <c r="B90" s="17" t="s">
        <v>487</v>
      </c>
      <c r="C90" s="17" t="s">
        <v>489</v>
      </c>
      <c r="D90" s="17" t="s">
        <v>654</v>
      </c>
      <c r="E90" s="17" t="s">
        <v>451</v>
      </c>
      <c r="F90" s="18">
        <f>F91</f>
        <v>4964100</v>
      </c>
      <c r="G90" s="18">
        <f t="shared" si="11"/>
        <v>0</v>
      </c>
      <c r="H90" s="18">
        <f t="shared" si="12"/>
        <v>0</v>
      </c>
      <c r="I90" s="18">
        <f t="shared" si="15"/>
        <v>4964100</v>
      </c>
      <c r="J90" s="18">
        <f t="shared" si="15"/>
        <v>4970300</v>
      </c>
      <c r="K90" s="18">
        <f t="shared" si="13"/>
        <v>0</v>
      </c>
      <c r="L90" s="18">
        <f t="shared" si="14"/>
        <v>0</v>
      </c>
      <c r="M90" s="18">
        <f>M91</f>
        <v>4970300</v>
      </c>
    </row>
    <row r="91" spans="1:13" ht="45">
      <c r="A91" s="90" t="s">
        <v>490</v>
      </c>
      <c r="B91" s="17" t="s">
        <v>487</v>
      </c>
      <c r="C91" s="17" t="s">
        <v>489</v>
      </c>
      <c r="D91" s="17" t="s">
        <v>692</v>
      </c>
      <c r="E91" s="17" t="s">
        <v>451</v>
      </c>
      <c r="F91" s="18">
        <f>F92</f>
        <v>4964100</v>
      </c>
      <c r="G91" s="18">
        <f t="shared" si="11"/>
        <v>0</v>
      </c>
      <c r="H91" s="18">
        <f t="shared" si="12"/>
        <v>0</v>
      </c>
      <c r="I91" s="18">
        <f t="shared" si="15"/>
        <v>4964100</v>
      </c>
      <c r="J91" s="18">
        <f t="shared" si="15"/>
        <v>4970300</v>
      </c>
      <c r="K91" s="18">
        <f t="shared" si="13"/>
        <v>0</v>
      </c>
      <c r="L91" s="18">
        <f t="shared" si="14"/>
        <v>0</v>
      </c>
      <c r="M91" s="18">
        <f>M92</f>
        <v>4970300</v>
      </c>
    </row>
    <row r="92" spans="1:13" ht="75">
      <c r="A92" s="90" t="s">
        <v>656</v>
      </c>
      <c r="B92" s="17" t="s">
        <v>487</v>
      </c>
      <c r="C92" s="17" t="s">
        <v>489</v>
      </c>
      <c r="D92" s="17" t="s">
        <v>692</v>
      </c>
      <c r="E92" s="17" t="s">
        <v>456</v>
      </c>
      <c r="F92" s="18">
        <f>F93</f>
        <v>4964100</v>
      </c>
      <c r="G92" s="18">
        <f t="shared" si="11"/>
        <v>0</v>
      </c>
      <c r="H92" s="18">
        <f t="shared" si="12"/>
        <v>0</v>
      </c>
      <c r="I92" s="18">
        <f t="shared" si="15"/>
        <v>4964100</v>
      </c>
      <c r="J92" s="18">
        <f t="shared" si="15"/>
        <v>4970300</v>
      </c>
      <c r="K92" s="18">
        <f t="shared" si="13"/>
        <v>0</v>
      </c>
      <c r="L92" s="18">
        <f t="shared" si="14"/>
        <v>0</v>
      </c>
      <c r="M92" s="18">
        <f>M93</f>
        <v>4970300</v>
      </c>
    </row>
    <row r="93" spans="1:13" ht="30">
      <c r="A93" s="90" t="s">
        <v>457</v>
      </c>
      <c r="B93" s="17" t="s">
        <v>487</v>
      </c>
      <c r="C93" s="17" t="s">
        <v>489</v>
      </c>
      <c r="D93" s="17" t="s">
        <v>692</v>
      </c>
      <c r="E93" s="17" t="s">
        <v>458</v>
      </c>
      <c r="F93" s="18">
        <f>F94</f>
        <v>4964100</v>
      </c>
      <c r="G93" s="18">
        <f t="shared" si="11"/>
        <v>0</v>
      </c>
      <c r="H93" s="18">
        <f t="shared" si="12"/>
        <v>0</v>
      </c>
      <c r="I93" s="18">
        <f t="shared" si="15"/>
        <v>4964100</v>
      </c>
      <c r="J93" s="18">
        <f t="shared" si="15"/>
        <v>4970300</v>
      </c>
      <c r="K93" s="18">
        <f t="shared" si="13"/>
        <v>0</v>
      </c>
      <c r="L93" s="18">
        <f t="shared" si="14"/>
        <v>0</v>
      </c>
      <c r="M93" s="18">
        <f>M94</f>
        <v>4970300</v>
      </c>
    </row>
    <row r="94" spans="1:13" ht="45">
      <c r="A94" s="90" t="s">
        <v>657</v>
      </c>
      <c r="B94" s="17" t="s">
        <v>487</v>
      </c>
      <c r="C94" s="17" t="s">
        <v>489</v>
      </c>
      <c r="D94" s="17" t="s">
        <v>692</v>
      </c>
      <c r="E94" s="17" t="s">
        <v>459</v>
      </c>
      <c r="F94" s="18">
        <v>4964100</v>
      </c>
      <c r="G94" s="18">
        <f t="shared" si="11"/>
        <v>0</v>
      </c>
      <c r="H94" s="18">
        <f t="shared" si="12"/>
        <v>0</v>
      </c>
      <c r="I94" s="18">
        <v>4964100</v>
      </c>
      <c r="J94" s="18">
        <v>4970300</v>
      </c>
      <c r="K94" s="18">
        <f t="shared" si="13"/>
        <v>0</v>
      </c>
      <c r="L94" s="18">
        <f t="shared" si="14"/>
        <v>0</v>
      </c>
      <c r="M94" s="18">
        <v>4970300</v>
      </c>
    </row>
    <row r="95" spans="1:13">
      <c r="A95" s="90" t="s">
        <v>357</v>
      </c>
      <c r="B95" s="17" t="s">
        <v>487</v>
      </c>
      <c r="C95" s="17" t="s">
        <v>358</v>
      </c>
      <c r="D95" s="17" t="s">
        <v>451</v>
      </c>
      <c r="E95" s="17" t="s">
        <v>451</v>
      </c>
      <c r="F95" s="18"/>
      <c r="G95" s="18">
        <f t="shared" si="11"/>
        <v>0</v>
      </c>
      <c r="H95" s="18">
        <v>0</v>
      </c>
      <c r="I95" s="18"/>
      <c r="J95" s="18">
        <f t="shared" ref="J95:J100" si="16">J96</f>
        <v>39300</v>
      </c>
      <c r="K95" s="18">
        <f t="shared" si="13"/>
        <v>0</v>
      </c>
      <c r="L95" s="18">
        <f t="shared" si="14"/>
        <v>0</v>
      </c>
      <c r="M95" s="18">
        <f t="shared" ref="M95:M100" si="17">M96</f>
        <v>39300</v>
      </c>
    </row>
    <row r="96" spans="1:13">
      <c r="A96" s="90" t="s">
        <v>652</v>
      </c>
      <c r="B96" s="17" t="s">
        <v>487</v>
      </c>
      <c r="C96" s="17" t="s">
        <v>358</v>
      </c>
      <c r="D96" s="17" t="s">
        <v>653</v>
      </c>
      <c r="E96" s="17" t="s">
        <v>451</v>
      </c>
      <c r="F96" s="18"/>
      <c r="G96" s="18">
        <f t="shared" si="11"/>
        <v>0</v>
      </c>
      <c r="H96" s="18">
        <v>0</v>
      </c>
      <c r="I96" s="18"/>
      <c r="J96" s="18">
        <f t="shared" si="16"/>
        <v>39300</v>
      </c>
      <c r="K96" s="18">
        <f t="shared" si="13"/>
        <v>0</v>
      </c>
      <c r="L96" s="18">
        <f t="shared" si="14"/>
        <v>0</v>
      </c>
      <c r="M96" s="18">
        <f t="shared" si="17"/>
        <v>39300</v>
      </c>
    </row>
    <row r="97" spans="1:13" ht="30">
      <c r="A97" s="90" t="s">
        <v>384</v>
      </c>
      <c r="B97" s="17" t="s">
        <v>487</v>
      </c>
      <c r="C97" s="17" t="s">
        <v>358</v>
      </c>
      <c r="D97" s="17" t="s">
        <v>385</v>
      </c>
      <c r="E97" s="17" t="s">
        <v>451</v>
      </c>
      <c r="F97" s="18"/>
      <c r="G97" s="18">
        <f t="shared" si="11"/>
        <v>0</v>
      </c>
      <c r="H97" s="18">
        <v>0</v>
      </c>
      <c r="I97" s="18"/>
      <c r="J97" s="18">
        <f t="shared" si="16"/>
        <v>39300</v>
      </c>
      <c r="K97" s="18">
        <f t="shared" si="13"/>
        <v>0</v>
      </c>
      <c r="L97" s="18">
        <f t="shared" si="14"/>
        <v>0</v>
      </c>
      <c r="M97" s="18">
        <f t="shared" si="17"/>
        <v>39300</v>
      </c>
    </row>
    <row r="98" spans="1:13" ht="60">
      <c r="A98" s="90" t="s">
        <v>359</v>
      </c>
      <c r="B98" s="17" t="s">
        <v>487</v>
      </c>
      <c r="C98" s="17" t="s">
        <v>358</v>
      </c>
      <c r="D98" s="17" t="s">
        <v>360</v>
      </c>
      <c r="E98" s="17" t="s">
        <v>451</v>
      </c>
      <c r="F98" s="18"/>
      <c r="G98" s="18">
        <f t="shared" si="11"/>
        <v>0</v>
      </c>
      <c r="H98" s="18">
        <v>0</v>
      </c>
      <c r="I98" s="18"/>
      <c r="J98" s="18">
        <f t="shared" si="16"/>
        <v>39300</v>
      </c>
      <c r="K98" s="18">
        <f t="shared" si="13"/>
        <v>0</v>
      </c>
      <c r="L98" s="18">
        <f t="shared" si="14"/>
        <v>0</v>
      </c>
      <c r="M98" s="18">
        <f t="shared" si="17"/>
        <v>39300</v>
      </c>
    </row>
    <row r="99" spans="1:13" ht="30">
      <c r="A99" s="90" t="s">
        <v>661</v>
      </c>
      <c r="B99" s="17" t="s">
        <v>487</v>
      </c>
      <c r="C99" s="17" t="s">
        <v>358</v>
      </c>
      <c r="D99" s="17" t="s">
        <v>360</v>
      </c>
      <c r="E99" s="17" t="s">
        <v>463</v>
      </c>
      <c r="F99" s="18"/>
      <c r="G99" s="18">
        <f t="shared" si="11"/>
        <v>0</v>
      </c>
      <c r="H99" s="18">
        <v>0</v>
      </c>
      <c r="I99" s="18"/>
      <c r="J99" s="18">
        <f t="shared" si="16"/>
        <v>39300</v>
      </c>
      <c r="K99" s="18">
        <f t="shared" si="13"/>
        <v>0</v>
      </c>
      <c r="L99" s="18">
        <f t="shared" si="14"/>
        <v>0</v>
      </c>
      <c r="M99" s="18">
        <f t="shared" si="17"/>
        <v>39300</v>
      </c>
    </row>
    <row r="100" spans="1:13" ht="30">
      <c r="A100" s="90" t="s">
        <v>464</v>
      </c>
      <c r="B100" s="17" t="s">
        <v>487</v>
      </c>
      <c r="C100" s="17" t="s">
        <v>358</v>
      </c>
      <c r="D100" s="17" t="s">
        <v>360</v>
      </c>
      <c r="E100" s="17" t="s">
        <v>465</v>
      </c>
      <c r="F100" s="18"/>
      <c r="G100" s="18">
        <f t="shared" si="11"/>
        <v>0</v>
      </c>
      <c r="H100" s="18">
        <v>0</v>
      </c>
      <c r="I100" s="18"/>
      <c r="J100" s="18">
        <f t="shared" si="16"/>
        <v>39300</v>
      </c>
      <c r="K100" s="18">
        <f t="shared" si="13"/>
        <v>0</v>
      </c>
      <c r="L100" s="18">
        <f t="shared" si="14"/>
        <v>0</v>
      </c>
      <c r="M100" s="18">
        <f t="shared" si="17"/>
        <v>39300</v>
      </c>
    </row>
    <row r="101" spans="1:13" ht="30">
      <c r="A101" s="90" t="s">
        <v>662</v>
      </c>
      <c r="B101" s="17" t="s">
        <v>487</v>
      </c>
      <c r="C101" s="17" t="s">
        <v>358</v>
      </c>
      <c r="D101" s="17" t="s">
        <v>360</v>
      </c>
      <c r="E101" s="17" t="s">
        <v>468</v>
      </c>
      <c r="F101" s="18"/>
      <c r="G101" s="18">
        <f t="shared" si="11"/>
        <v>0</v>
      </c>
      <c r="H101" s="18">
        <v>0</v>
      </c>
      <c r="I101" s="18"/>
      <c r="J101" s="18">
        <v>39300</v>
      </c>
      <c r="K101" s="18">
        <f t="shared" si="13"/>
        <v>0</v>
      </c>
      <c r="L101" s="18">
        <f t="shared" si="14"/>
        <v>0</v>
      </c>
      <c r="M101" s="18">
        <v>39300</v>
      </c>
    </row>
    <row r="102" spans="1:13">
      <c r="A102" s="90" t="s">
        <v>485</v>
      </c>
      <c r="B102" s="17" t="s">
        <v>487</v>
      </c>
      <c r="C102" s="17" t="s">
        <v>486</v>
      </c>
      <c r="D102" s="17" t="s">
        <v>451</v>
      </c>
      <c r="E102" s="17" t="s">
        <v>451</v>
      </c>
      <c r="F102" s="18">
        <f>F103+F121+F125</f>
        <v>124211000</v>
      </c>
      <c r="G102" s="18">
        <f t="shared" si="11"/>
        <v>0</v>
      </c>
      <c r="H102" s="18">
        <f t="shared" si="12"/>
        <v>0</v>
      </c>
      <c r="I102" s="18">
        <f>I103+I121+I125</f>
        <v>124211000</v>
      </c>
      <c r="J102" s="18">
        <f>J103+J121+J125</f>
        <v>125849000</v>
      </c>
      <c r="K102" s="18">
        <f t="shared" si="13"/>
        <v>0</v>
      </c>
      <c r="L102" s="18">
        <f t="shared" si="14"/>
        <v>0</v>
      </c>
      <c r="M102" s="18">
        <f>M103+M121+M125</f>
        <v>125849000</v>
      </c>
    </row>
    <row r="103" spans="1:13" ht="45">
      <c r="A103" s="90" t="s">
        <v>686</v>
      </c>
      <c r="B103" s="17" t="s">
        <v>487</v>
      </c>
      <c r="C103" s="17" t="s">
        <v>486</v>
      </c>
      <c r="D103" s="17" t="s">
        <v>687</v>
      </c>
      <c r="E103" s="17" t="s">
        <v>451</v>
      </c>
      <c r="F103" s="18">
        <f>F104</f>
        <v>104756800</v>
      </c>
      <c r="G103" s="18">
        <f t="shared" si="11"/>
        <v>0</v>
      </c>
      <c r="H103" s="18">
        <f t="shared" si="12"/>
        <v>0</v>
      </c>
      <c r="I103" s="18">
        <f>I104</f>
        <v>104756800</v>
      </c>
      <c r="J103" s="18">
        <f>J104</f>
        <v>107402600</v>
      </c>
      <c r="K103" s="18">
        <f t="shared" si="13"/>
        <v>0</v>
      </c>
      <c r="L103" s="18">
        <f t="shared" si="14"/>
        <v>0</v>
      </c>
      <c r="M103" s="18">
        <f>M104</f>
        <v>107402600</v>
      </c>
    </row>
    <row r="104" spans="1:13" ht="60">
      <c r="A104" s="90" t="s">
        <v>688</v>
      </c>
      <c r="B104" s="17" t="s">
        <v>487</v>
      </c>
      <c r="C104" s="17" t="s">
        <v>486</v>
      </c>
      <c r="D104" s="17" t="s">
        <v>689</v>
      </c>
      <c r="E104" s="17" t="s">
        <v>451</v>
      </c>
      <c r="F104" s="18">
        <f>F105+F114</f>
        <v>104756800</v>
      </c>
      <c r="G104" s="18">
        <f t="shared" si="11"/>
        <v>0</v>
      </c>
      <c r="H104" s="18">
        <f t="shared" si="12"/>
        <v>0</v>
      </c>
      <c r="I104" s="18">
        <f>I105+I114</f>
        <v>104756800</v>
      </c>
      <c r="J104" s="18">
        <f>J105+J114</f>
        <v>107402600</v>
      </c>
      <c r="K104" s="18">
        <f t="shared" si="13"/>
        <v>0</v>
      </c>
      <c r="L104" s="18">
        <f t="shared" si="14"/>
        <v>0</v>
      </c>
      <c r="M104" s="18">
        <f>M105+M114</f>
        <v>107402600</v>
      </c>
    </row>
    <row r="105" spans="1:13" ht="90">
      <c r="A105" s="90" t="s">
        <v>693</v>
      </c>
      <c r="B105" s="17" t="s">
        <v>487</v>
      </c>
      <c r="C105" s="17" t="s">
        <v>486</v>
      </c>
      <c r="D105" s="17" t="s">
        <v>694</v>
      </c>
      <c r="E105" s="17" t="s">
        <v>451</v>
      </c>
      <c r="F105" s="18">
        <f>F106+F110</f>
        <v>64499200</v>
      </c>
      <c r="G105" s="18">
        <f t="shared" si="11"/>
        <v>0</v>
      </c>
      <c r="H105" s="18">
        <f t="shared" si="12"/>
        <v>0</v>
      </c>
      <c r="I105" s="18">
        <f>I106+I110</f>
        <v>64499200</v>
      </c>
      <c r="J105" s="18">
        <f>J106+J110</f>
        <v>67655000</v>
      </c>
      <c r="K105" s="18">
        <f t="shared" si="13"/>
        <v>0</v>
      </c>
      <c r="L105" s="18">
        <f t="shared" si="14"/>
        <v>0</v>
      </c>
      <c r="M105" s="18">
        <f>M106+M110</f>
        <v>67655000</v>
      </c>
    </row>
    <row r="106" spans="1:13" ht="75">
      <c r="A106" s="90" t="s">
        <v>656</v>
      </c>
      <c r="B106" s="17" t="s">
        <v>487</v>
      </c>
      <c r="C106" s="17" t="s">
        <v>486</v>
      </c>
      <c r="D106" s="17" t="s">
        <v>694</v>
      </c>
      <c r="E106" s="17" t="s">
        <v>456</v>
      </c>
      <c r="F106" s="18">
        <f>F107</f>
        <v>63270200</v>
      </c>
      <c r="G106" s="18">
        <f t="shared" si="11"/>
        <v>0</v>
      </c>
      <c r="H106" s="18">
        <f t="shared" si="12"/>
        <v>0</v>
      </c>
      <c r="I106" s="18">
        <f>I107</f>
        <v>63270200</v>
      </c>
      <c r="J106" s="18">
        <f>J107</f>
        <v>66418600</v>
      </c>
      <c r="K106" s="18">
        <f t="shared" si="13"/>
        <v>0</v>
      </c>
      <c r="L106" s="18">
        <f t="shared" si="14"/>
        <v>0</v>
      </c>
      <c r="M106" s="18">
        <f>M107</f>
        <v>66418600</v>
      </c>
    </row>
    <row r="107" spans="1:13">
      <c r="A107" s="90" t="s">
        <v>491</v>
      </c>
      <c r="B107" s="17" t="s">
        <v>487</v>
      </c>
      <c r="C107" s="17" t="s">
        <v>486</v>
      </c>
      <c r="D107" s="17" t="s">
        <v>694</v>
      </c>
      <c r="E107" s="17" t="s">
        <v>492</v>
      </c>
      <c r="F107" s="18">
        <f>F108+F109</f>
        <v>63270200</v>
      </c>
      <c r="G107" s="18">
        <f t="shared" si="11"/>
        <v>0</v>
      </c>
      <c r="H107" s="18">
        <f t="shared" si="12"/>
        <v>0</v>
      </c>
      <c r="I107" s="18">
        <f>I108+I109</f>
        <v>63270200</v>
      </c>
      <c r="J107" s="18">
        <f>J108+J109</f>
        <v>66418600</v>
      </c>
      <c r="K107" s="18">
        <f t="shared" si="13"/>
        <v>0</v>
      </c>
      <c r="L107" s="18">
        <f t="shared" si="14"/>
        <v>0</v>
      </c>
      <c r="M107" s="18">
        <f>M108+M109</f>
        <v>66418600</v>
      </c>
    </row>
    <row r="108" spans="1:13" ht="30">
      <c r="A108" s="90" t="s">
        <v>695</v>
      </c>
      <c r="B108" s="17" t="s">
        <v>487</v>
      </c>
      <c r="C108" s="17" t="s">
        <v>486</v>
      </c>
      <c r="D108" s="17" t="s">
        <v>694</v>
      </c>
      <c r="E108" s="17" t="s">
        <v>493</v>
      </c>
      <c r="F108" s="18">
        <v>60580200</v>
      </c>
      <c r="G108" s="18">
        <f t="shared" si="11"/>
        <v>0</v>
      </c>
      <c r="H108" s="18">
        <f t="shared" si="12"/>
        <v>0</v>
      </c>
      <c r="I108" s="18">
        <v>60580200</v>
      </c>
      <c r="J108" s="18">
        <v>63609200</v>
      </c>
      <c r="K108" s="18">
        <f t="shared" si="13"/>
        <v>0</v>
      </c>
      <c r="L108" s="18">
        <f t="shared" si="14"/>
        <v>0</v>
      </c>
      <c r="M108" s="18">
        <v>63609200</v>
      </c>
    </row>
    <row r="109" spans="1:13" ht="30">
      <c r="A109" s="90" t="s">
        <v>696</v>
      </c>
      <c r="B109" s="17" t="s">
        <v>487</v>
      </c>
      <c r="C109" s="17" t="s">
        <v>486</v>
      </c>
      <c r="D109" s="17" t="s">
        <v>694</v>
      </c>
      <c r="E109" s="17" t="s">
        <v>494</v>
      </c>
      <c r="F109" s="18">
        <v>2690000</v>
      </c>
      <c r="G109" s="18">
        <f t="shared" si="11"/>
        <v>0</v>
      </c>
      <c r="H109" s="18">
        <f t="shared" si="12"/>
        <v>0</v>
      </c>
      <c r="I109" s="18">
        <v>2690000</v>
      </c>
      <c r="J109" s="18">
        <v>2809400</v>
      </c>
      <c r="K109" s="18">
        <f t="shared" si="13"/>
        <v>0</v>
      </c>
      <c r="L109" s="18">
        <f t="shared" si="14"/>
        <v>0</v>
      </c>
      <c r="M109" s="18">
        <v>2809400</v>
      </c>
    </row>
    <row r="110" spans="1:13" ht="30">
      <c r="A110" s="90" t="s">
        <v>661</v>
      </c>
      <c r="B110" s="17" t="s">
        <v>487</v>
      </c>
      <c r="C110" s="17" t="s">
        <v>486</v>
      </c>
      <c r="D110" s="17" t="s">
        <v>694</v>
      </c>
      <c r="E110" s="17" t="s">
        <v>463</v>
      </c>
      <c r="F110" s="18">
        <f>F111</f>
        <v>1229000</v>
      </c>
      <c r="G110" s="18">
        <f t="shared" si="11"/>
        <v>0</v>
      </c>
      <c r="H110" s="18">
        <f t="shared" si="12"/>
        <v>0</v>
      </c>
      <c r="I110" s="18">
        <f>I111</f>
        <v>1229000</v>
      </c>
      <c r="J110" s="18">
        <f>J111</f>
        <v>1236400</v>
      </c>
      <c r="K110" s="18">
        <f t="shared" si="13"/>
        <v>0</v>
      </c>
      <c r="L110" s="18">
        <f t="shared" si="14"/>
        <v>0</v>
      </c>
      <c r="M110" s="18">
        <f>M111</f>
        <v>1236400</v>
      </c>
    </row>
    <row r="111" spans="1:13" ht="30">
      <c r="A111" s="90" t="s">
        <v>464</v>
      </c>
      <c r="B111" s="17" t="s">
        <v>487</v>
      </c>
      <c r="C111" s="17" t="s">
        <v>486</v>
      </c>
      <c r="D111" s="17" t="s">
        <v>694</v>
      </c>
      <c r="E111" s="17" t="s">
        <v>465</v>
      </c>
      <c r="F111" s="18">
        <f>F112+F113</f>
        <v>1229000</v>
      </c>
      <c r="G111" s="18">
        <f t="shared" si="11"/>
        <v>0</v>
      </c>
      <c r="H111" s="18">
        <f t="shared" si="12"/>
        <v>0</v>
      </c>
      <c r="I111" s="18">
        <f>I112+I113</f>
        <v>1229000</v>
      </c>
      <c r="J111" s="18">
        <f>J112+J113</f>
        <v>1236400</v>
      </c>
      <c r="K111" s="18">
        <f t="shared" si="13"/>
        <v>0</v>
      </c>
      <c r="L111" s="18">
        <f t="shared" si="14"/>
        <v>0</v>
      </c>
      <c r="M111" s="18">
        <f>M112+M113</f>
        <v>1236400</v>
      </c>
    </row>
    <row r="112" spans="1:13" ht="30">
      <c r="A112" s="90" t="s">
        <v>466</v>
      </c>
      <c r="B112" s="17" t="s">
        <v>487</v>
      </c>
      <c r="C112" s="17" t="s">
        <v>486</v>
      </c>
      <c r="D112" s="17" t="s">
        <v>694</v>
      </c>
      <c r="E112" s="17" t="s">
        <v>467</v>
      </c>
      <c r="F112" s="18">
        <v>709000</v>
      </c>
      <c r="G112" s="18">
        <f t="shared" si="11"/>
        <v>0</v>
      </c>
      <c r="H112" s="18">
        <f t="shared" si="12"/>
        <v>0</v>
      </c>
      <c r="I112" s="18">
        <v>709000</v>
      </c>
      <c r="J112" s="18">
        <v>712300</v>
      </c>
      <c r="K112" s="18">
        <f t="shared" si="13"/>
        <v>0</v>
      </c>
      <c r="L112" s="18">
        <f t="shared" si="14"/>
        <v>0</v>
      </c>
      <c r="M112" s="18">
        <v>712300</v>
      </c>
    </row>
    <row r="113" spans="1:13" ht="30">
      <c r="A113" s="90" t="s">
        <v>662</v>
      </c>
      <c r="B113" s="17" t="s">
        <v>487</v>
      </c>
      <c r="C113" s="17" t="s">
        <v>486</v>
      </c>
      <c r="D113" s="17" t="s">
        <v>694</v>
      </c>
      <c r="E113" s="17" t="s">
        <v>468</v>
      </c>
      <c r="F113" s="18">
        <v>520000</v>
      </c>
      <c r="G113" s="18">
        <f t="shared" si="11"/>
        <v>0</v>
      </c>
      <c r="H113" s="18">
        <f t="shared" si="12"/>
        <v>0</v>
      </c>
      <c r="I113" s="18">
        <v>520000</v>
      </c>
      <c r="J113" s="18">
        <v>524100</v>
      </c>
      <c r="K113" s="18">
        <f t="shared" si="13"/>
        <v>0</v>
      </c>
      <c r="L113" s="18">
        <f t="shared" si="14"/>
        <v>0</v>
      </c>
      <c r="M113" s="18">
        <v>524100</v>
      </c>
    </row>
    <row r="114" spans="1:13" ht="90">
      <c r="A114" s="90" t="s">
        <v>377</v>
      </c>
      <c r="B114" s="17" t="s">
        <v>487</v>
      </c>
      <c r="C114" s="17" t="s">
        <v>486</v>
      </c>
      <c r="D114" s="17" t="s">
        <v>378</v>
      </c>
      <c r="E114" s="17" t="s">
        <v>451</v>
      </c>
      <c r="F114" s="18">
        <f>F115+F118</f>
        <v>40257600</v>
      </c>
      <c r="G114" s="18">
        <f t="shared" si="11"/>
        <v>0</v>
      </c>
      <c r="H114" s="18">
        <f t="shared" si="12"/>
        <v>0</v>
      </c>
      <c r="I114" s="18">
        <f>I115+I118</f>
        <v>40257600</v>
      </c>
      <c r="J114" s="18">
        <f>J115+J118</f>
        <v>39747600</v>
      </c>
      <c r="K114" s="18">
        <f t="shared" si="13"/>
        <v>0</v>
      </c>
      <c r="L114" s="18">
        <f t="shared" si="14"/>
        <v>0</v>
      </c>
      <c r="M114" s="18">
        <f>M115+M118</f>
        <v>39747600</v>
      </c>
    </row>
    <row r="115" spans="1:13" ht="30">
      <c r="A115" s="90" t="s">
        <v>661</v>
      </c>
      <c r="B115" s="17" t="s">
        <v>487</v>
      </c>
      <c r="C115" s="17" t="s">
        <v>486</v>
      </c>
      <c r="D115" s="17" t="s">
        <v>378</v>
      </c>
      <c r="E115" s="17" t="s">
        <v>463</v>
      </c>
      <c r="F115" s="18">
        <f>F116</f>
        <v>40017600</v>
      </c>
      <c r="G115" s="18">
        <f t="shared" si="11"/>
        <v>0</v>
      </c>
      <c r="H115" s="18">
        <f t="shared" si="12"/>
        <v>0</v>
      </c>
      <c r="I115" s="18">
        <f>I116</f>
        <v>40017600</v>
      </c>
      <c r="J115" s="18">
        <f>J116</f>
        <v>39507600</v>
      </c>
      <c r="K115" s="18">
        <f t="shared" si="13"/>
        <v>0</v>
      </c>
      <c r="L115" s="18">
        <f t="shared" si="14"/>
        <v>0</v>
      </c>
      <c r="M115" s="18">
        <f>M116</f>
        <v>39507600</v>
      </c>
    </row>
    <row r="116" spans="1:13" ht="30">
      <c r="A116" s="90" t="s">
        <v>464</v>
      </c>
      <c r="B116" s="17" t="s">
        <v>487</v>
      </c>
      <c r="C116" s="17" t="s">
        <v>486</v>
      </c>
      <c r="D116" s="17" t="s">
        <v>378</v>
      </c>
      <c r="E116" s="17" t="s">
        <v>465</v>
      </c>
      <c r="F116" s="18">
        <f>F117</f>
        <v>40017600</v>
      </c>
      <c r="G116" s="18">
        <f t="shared" si="11"/>
        <v>0</v>
      </c>
      <c r="H116" s="18">
        <f t="shared" si="12"/>
        <v>0</v>
      </c>
      <c r="I116" s="18">
        <f>I117</f>
        <v>40017600</v>
      </c>
      <c r="J116" s="18">
        <f>J117</f>
        <v>39507600</v>
      </c>
      <c r="K116" s="18">
        <f t="shared" si="13"/>
        <v>0</v>
      </c>
      <c r="L116" s="18">
        <f t="shared" si="14"/>
        <v>0</v>
      </c>
      <c r="M116" s="18">
        <f>M117</f>
        <v>39507600</v>
      </c>
    </row>
    <row r="117" spans="1:13" ht="30">
      <c r="A117" s="90" t="s">
        <v>662</v>
      </c>
      <c r="B117" s="17" t="s">
        <v>487</v>
      </c>
      <c r="C117" s="17" t="s">
        <v>486</v>
      </c>
      <c r="D117" s="17" t="s">
        <v>378</v>
      </c>
      <c r="E117" s="17" t="s">
        <v>468</v>
      </c>
      <c r="F117" s="18">
        <v>40017600</v>
      </c>
      <c r="G117" s="18">
        <f t="shared" si="11"/>
        <v>0</v>
      </c>
      <c r="H117" s="18">
        <f t="shared" si="12"/>
        <v>0</v>
      </c>
      <c r="I117" s="18">
        <v>40017600</v>
      </c>
      <c r="J117" s="18">
        <v>39507600</v>
      </c>
      <c r="K117" s="18">
        <f t="shared" si="13"/>
        <v>0</v>
      </c>
      <c r="L117" s="18">
        <f t="shared" si="14"/>
        <v>0</v>
      </c>
      <c r="M117" s="18">
        <v>39507600</v>
      </c>
    </row>
    <row r="118" spans="1:13">
      <c r="A118" s="90" t="s">
        <v>476</v>
      </c>
      <c r="B118" s="17" t="s">
        <v>487</v>
      </c>
      <c r="C118" s="17" t="s">
        <v>486</v>
      </c>
      <c r="D118" s="17" t="s">
        <v>378</v>
      </c>
      <c r="E118" s="17" t="s">
        <v>477</v>
      </c>
      <c r="F118" s="18">
        <f>F119</f>
        <v>240000</v>
      </c>
      <c r="G118" s="18">
        <f t="shared" si="11"/>
        <v>0</v>
      </c>
      <c r="H118" s="18">
        <f t="shared" si="12"/>
        <v>0</v>
      </c>
      <c r="I118" s="18">
        <f>I119</f>
        <v>240000</v>
      </c>
      <c r="J118" s="18">
        <f>J119</f>
        <v>240000</v>
      </c>
      <c r="K118" s="18">
        <f t="shared" si="13"/>
        <v>0</v>
      </c>
      <c r="L118" s="18">
        <f t="shared" si="14"/>
        <v>0</v>
      </c>
      <c r="M118" s="18">
        <f>M119</f>
        <v>240000</v>
      </c>
    </row>
    <row r="119" spans="1:13">
      <c r="A119" s="90" t="s">
        <v>478</v>
      </c>
      <c r="B119" s="17" t="s">
        <v>487</v>
      </c>
      <c r="C119" s="17" t="s">
        <v>486</v>
      </c>
      <c r="D119" s="17" t="s">
        <v>378</v>
      </c>
      <c r="E119" s="17" t="s">
        <v>479</v>
      </c>
      <c r="F119" s="18">
        <f>F120</f>
        <v>240000</v>
      </c>
      <c r="G119" s="18">
        <f t="shared" si="11"/>
        <v>0</v>
      </c>
      <c r="H119" s="18">
        <f t="shared" si="12"/>
        <v>0</v>
      </c>
      <c r="I119" s="18">
        <f>I120</f>
        <v>240000</v>
      </c>
      <c r="J119" s="18">
        <f>J120</f>
        <v>240000</v>
      </c>
      <c r="K119" s="18">
        <f t="shared" si="13"/>
        <v>0</v>
      </c>
      <c r="L119" s="18">
        <f t="shared" si="14"/>
        <v>0</v>
      </c>
      <c r="M119" s="18">
        <f>M120</f>
        <v>240000</v>
      </c>
    </row>
    <row r="120" spans="1:13">
      <c r="A120" s="90" t="s">
        <v>665</v>
      </c>
      <c r="B120" s="17" t="s">
        <v>487</v>
      </c>
      <c r="C120" s="17" t="s">
        <v>486</v>
      </c>
      <c r="D120" s="17" t="s">
        <v>378</v>
      </c>
      <c r="E120" s="17" t="s">
        <v>480</v>
      </c>
      <c r="F120" s="18">
        <v>240000</v>
      </c>
      <c r="G120" s="18">
        <f t="shared" si="11"/>
        <v>0</v>
      </c>
      <c r="H120" s="18">
        <f t="shared" si="12"/>
        <v>0</v>
      </c>
      <c r="I120" s="18">
        <v>240000</v>
      </c>
      <c r="J120" s="18">
        <v>240000</v>
      </c>
      <c r="K120" s="18">
        <f t="shared" si="13"/>
        <v>0</v>
      </c>
      <c r="L120" s="18">
        <f t="shared" si="14"/>
        <v>0</v>
      </c>
      <c r="M120" s="18">
        <v>240000</v>
      </c>
    </row>
    <row r="121" spans="1:13" ht="60">
      <c r="A121" s="90" t="s">
        <v>379</v>
      </c>
      <c r="B121" s="17" t="s">
        <v>487</v>
      </c>
      <c r="C121" s="17" t="s">
        <v>486</v>
      </c>
      <c r="D121" s="17" t="s">
        <v>380</v>
      </c>
      <c r="E121" s="17" t="s">
        <v>451</v>
      </c>
      <c r="F121" s="18">
        <f>F122</f>
        <v>1000000</v>
      </c>
      <c r="G121" s="18">
        <f t="shared" si="11"/>
        <v>0</v>
      </c>
      <c r="H121" s="18">
        <f t="shared" si="12"/>
        <v>0</v>
      </c>
      <c r="I121" s="18">
        <f>I122</f>
        <v>1000000</v>
      </c>
      <c r="J121" s="18"/>
      <c r="K121" s="18">
        <f t="shared" si="13"/>
        <v>0</v>
      </c>
      <c r="L121" s="18">
        <v>0</v>
      </c>
      <c r="M121" s="18"/>
    </row>
    <row r="122" spans="1:13" ht="75">
      <c r="A122" s="90" t="s">
        <v>381</v>
      </c>
      <c r="B122" s="17" t="s">
        <v>487</v>
      </c>
      <c r="C122" s="17" t="s">
        <v>486</v>
      </c>
      <c r="D122" s="17" t="s">
        <v>382</v>
      </c>
      <c r="E122" s="17" t="s">
        <v>451</v>
      </c>
      <c r="F122" s="18">
        <f>F123</f>
        <v>1000000</v>
      </c>
      <c r="G122" s="18">
        <f t="shared" si="11"/>
        <v>0</v>
      </c>
      <c r="H122" s="18">
        <f t="shared" si="12"/>
        <v>0</v>
      </c>
      <c r="I122" s="18">
        <f>I123</f>
        <v>1000000</v>
      </c>
      <c r="J122" s="18"/>
      <c r="K122" s="18">
        <f t="shared" si="13"/>
        <v>0</v>
      </c>
      <c r="L122" s="18">
        <v>0</v>
      </c>
      <c r="M122" s="18"/>
    </row>
    <row r="123" spans="1:13">
      <c r="A123" s="90" t="s">
        <v>476</v>
      </c>
      <c r="B123" s="17" t="s">
        <v>487</v>
      </c>
      <c r="C123" s="17" t="s">
        <v>486</v>
      </c>
      <c r="D123" s="17" t="s">
        <v>382</v>
      </c>
      <c r="E123" s="17" t="s">
        <v>477</v>
      </c>
      <c r="F123" s="18">
        <f>F124</f>
        <v>1000000</v>
      </c>
      <c r="G123" s="18">
        <f t="shared" si="11"/>
        <v>0</v>
      </c>
      <c r="H123" s="18">
        <f t="shared" si="12"/>
        <v>0</v>
      </c>
      <c r="I123" s="18">
        <f>I124</f>
        <v>1000000</v>
      </c>
      <c r="J123" s="18"/>
      <c r="K123" s="18">
        <f t="shared" si="13"/>
        <v>0</v>
      </c>
      <c r="L123" s="18">
        <v>0</v>
      </c>
      <c r="M123" s="18"/>
    </row>
    <row r="124" spans="1:13" ht="45">
      <c r="A124" s="90" t="s">
        <v>383</v>
      </c>
      <c r="B124" s="17" t="s">
        <v>487</v>
      </c>
      <c r="C124" s="17" t="s">
        <v>486</v>
      </c>
      <c r="D124" s="17" t="s">
        <v>382</v>
      </c>
      <c r="E124" s="17" t="s">
        <v>495</v>
      </c>
      <c r="F124" s="18">
        <v>1000000</v>
      </c>
      <c r="G124" s="18">
        <f t="shared" si="11"/>
        <v>0</v>
      </c>
      <c r="H124" s="18">
        <f t="shared" si="12"/>
        <v>0</v>
      </c>
      <c r="I124" s="18">
        <v>1000000</v>
      </c>
      <c r="J124" s="18"/>
      <c r="K124" s="18">
        <f t="shared" si="13"/>
        <v>0</v>
      </c>
      <c r="L124" s="18">
        <v>0</v>
      </c>
      <c r="M124" s="18"/>
    </row>
    <row r="125" spans="1:13">
      <c r="A125" s="90" t="s">
        <v>652</v>
      </c>
      <c r="B125" s="17" t="s">
        <v>487</v>
      </c>
      <c r="C125" s="17" t="s">
        <v>486</v>
      </c>
      <c r="D125" s="17" t="s">
        <v>653</v>
      </c>
      <c r="E125" s="17" t="s">
        <v>451</v>
      </c>
      <c r="F125" s="18">
        <f>F126</f>
        <v>18454200</v>
      </c>
      <c r="G125" s="18">
        <f t="shared" si="11"/>
        <v>0</v>
      </c>
      <c r="H125" s="18">
        <f t="shared" si="12"/>
        <v>0</v>
      </c>
      <c r="I125" s="18">
        <f>I126</f>
        <v>18454200</v>
      </c>
      <c r="J125" s="18">
        <f>J126</f>
        <v>18446400</v>
      </c>
      <c r="K125" s="18">
        <f t="shared" si="13"/>
        <v>0</v>
      </c>
      <c r="L125" s="18">
        <f t="shared" si="14"/>
        <v>0</v>
      </c>
      <c r="M125" s="18">
        <f>M126</f>
        <v>18446400</v>
      </c>
    </row>
    <row r="126" spans="1:13" ht="30">
      <c r="A126" s="90" t="s">
        <v>384</v>
      </c>
      <c r="B126" s="17" t="s">
        <v>487</v>
      </c>
      <c r="C126" s="17" t="s">
        <v>486</v>
      </c>
      <c r="D126" s="17" t="s">
        <v>385</v>
      </c>
      <c r="E126" s="17" t="s">
        <v>451</v>
      </c>
      <c r="F126" s="18">
        <f>F127+F132+F141+F150</f>
        <v>18454200</v>
      </c>
      <c r="G126" s="18">
        <f t="shared" si="11"/>
        <v>0</v>
      </c>
      <c r="H126" s="18">
        <f t="shared" si="12"/>
        <v>0</v>
      </c>
      <c r="I126" s="18">
        <f>I127+I132+I141+I150</f>
        <v>18454200</v>
      </c>
      <c r="J126" s="18">
        <f>J127+J132+J141+J150</f>
        <v>18446400</v>
      </c>
      <c r="K126" s="18">
        <f t="shared" si="13"/>
        <v>0</v>
      </c>
      <c r="L126" s="18">
        <f t="shared" si="14"/>
        <v>0</v>
      </c>
      <c r="M126" s="18">
        <f>M127+M132+M141+M150</f>
        <v>18446400</v>
      </c>
    </row>
    <row r="127" spans="1:13" ht="75">
      <c r="A127" s="90" t="s">
        <v>386</v>
      </c>
      <c r="B127" s="17" t="s">
        <v>487</v>
      </c>
      <c r="C127" s="17" t="s">
        <v>486</v>
      </c>
      <c r="D127" s="17" t="s">
        <v>387</v>
      </c>
      <c r="E127" s="17" t="s">
        <v>451</v>
      </c>
      <c r="F127" s="18">
        <f>F128</f>
        <v>169400</v>
      </c>
      <c r="G127" s="18">
        <f t="shared" si="11"/>
        <v>0</v>
      </c>
      <c r="H127" s="18">
        <f t="shared" si="12"/>
        <v>0</v>
      </c>
      <c r="I127" s="18">
        <f>I128</f>
        <v>169400</v>
      </c>
      <c r="J127" s="18">
        <f>J128</f>
        <v>161600</v>
      </c>
      <c r="K127" s="18">
        <f t="shared" si="13"/>
        <v>0</v>
      </c>
      <c r="L127" s="18">
        <f t="shared" si="14"/>
        <v>0</v>
      </c>
      <c r="M127" s="18">
        <f>M128</f>
        <v>161600</v>
      </c>
    </row>
    <row r="128" spans="1:13" ht="30">
      <c r="A128" s="90" t="s">
        <v>661</v>
      </c>
      <c r="B128" s="17" t="s">
        <v>487</v>
      </c>
      <c r="C128" s="17" t="s">
        <v>486</v>
      </c>
      <c r="D128" s="17" t="s">
        <v>387</v>
      </c>
      <c r="E128" s="17" t="s">
        <v>463</v>
      </c>
      <c r="F128" s="18">
        <f>F129</f>
        <v>169400</v>
      </c>
      <c r="G128" s="18">
        <f t="shared" si="11"/>
        <v>0</v>
      </c>
      <c r="H128" s="18">
        <f t="shared" si="12"/>
        <v>0</v>
      </c>
      <c r="I128" s="18">
        <f>I129</f>
        <v>169400</v>
      </c>
      <c r="J128" s="18">
        <f>J129</f>
        <v>161600</v>
      </c>
      <c r="K128" s="18">
        <f t="shared" si="13"/>
        <v>0</v>
      </c>
      <c r="L128" s="18">
        <f t="shared" si="14"/>
        <v>0</v>
      </c>
      <c r="M128" s="18">
        <f>M129</f>
        <v>161600</v>
      </c>
    </row>
    <row r="129" spans="1:13" ht="30">
      <c r="A129" s="90" t="s">
        <v>464</v>
      </c>
      <c r="B129" s="17" t="s">
        <v>487</v>
      </c>
      <c r="C129" s="17" t="s">
        <v>486</v>
      </c>
      <c r="D129" s="17" t="s">
        <v>387</v>
      </c>
      <c r="E129" s="17" t="s">
        <v>465</v>
      </c>
      <c r="F129" s="18">
        <f>F130+F131</f>
        <v>169400</v>
      </c>
      <c r="G129" s="18">
        <f t="shared" si="11"/>
        <v>0</v>
      </c>
      <c r="H129" s="18">
        <f t="shared" si="12"/>
        <v>0</v>
      </c>
      <c r="I129" s="18">
        <f>I130+I131</f>
        <v>169400</v>
      </c>
      <c r="J129" s="18">
        <f>J130+J131</f>
        <v>161600</v>
      </c>
      <c r="K129" s="18">
        <f t="shared" si="13"/>
        <v>0</v>
      </c>
      <c r="L129" s="18">
        <f t="shared" si="14"/>
        <v>0</v>
      </c>
      <c r="M129" s="18">
        <f>M130+M131</f>
        <v>161600</v>
      </c>
    </row>
    <row r="130" spans="1:13" ht="30">
      <c r="A130" s="90" t="s">
        <v>466</v>
      </c>
      <c r="B130" s="17" t="s">
        <v>487</v>
      </c>
      <c r="C130" s="17" t="s">
        <v>486</v>
      </c>
      <c r="D130" s="17" t="s">
        <v>387</v>
      </c>
      <c r="E130" s="17" t="s">
        <v>467</v>
      </c>
      <c r="F130" s="18">
        <v>56000</v>
      </c>
      <c r="G130" s="18">
        <f t="shared" si="11"/>
        <v>0</v>
      </c>
      <c r="H130" s="18">
        <f t="shared" si="12"/>
        <v>0</v>
      </c>
      <c r="I130" s="18">
        <v>56000</v>
      </c>
      <c r="J130" s="18">
        <v>43800</v>
      </c>
      <c r="K130" s="18">
        <f t="shared" si="13"/>
        <v>0</v>
      </c>
      <c r="L130" s="18">
        <f t="shared" si="14"/>
        <v>0</v>
      </c>
      <c r="M130" s="18">
        <v>43800</v>
      </c>
    </row>
    <row r="131" spans="1:13" ht="30">
      <c r="A131" s="90" t="s">
        <v>662</v>
      </c>
      <c r="B131" s="17" t="s">
        <v>487</v>
      </c>
      <c r="C131" s="17" t="s">
        <v>486</v>
      </c>
      <c r="D131" s="17" t="s">
        <v>387</v>
      </c>
      <c r="E131" s="17" t="s">
        <v>468</v>
      </c>
      <c r="F131" s="18">
        <v>113400</v>
      </c>
      <c r="G131" s="18">
        <f t="shared" si="11"/>
        <v>0</v>
      </c>
      <c r="H131" s="18">
        <f t="shared" si="12"/>
        <v>0</v>
      </c>
      <c r="I131" s="18">
        <v>113400</v>
      </c>
      <c r="J131" s="18">
        <v>117800</v>
      </c>
      <c r="K131" s="18">
        <f t="shared" si="13"/>
        <v>0</v>
      </c>
      <c r="L131" s="18">
        <f t="shared" si="14"/>
        <v>0</v>
      </c>
      <c r="M131" s="18">
        <v>117800</v>
      </c>
    </row>
    <row r="132" spans="1:13" ht="60">
      <c r="A132" s="90" t="s">
        <v>361</v>
      </c>
      <c r="B132" s="17" t="s">
        <v>487</v>
      </c>
      <c r="C132" s="17" t="s">
        <v>486</v>
      </c>
      <c r="D132" s="17" t="s">
        <v>388</v>
      </c>
      <c r="E132" s="17" t="s">
        <v>451</v>
      </c>
      <c r="F132" s="18">
        <f>F133+F137</f>
        <v>5546100</v>
      </c>
      <c r="G132" s="18">
        <f t="shared" si="11"/>
        <v>0</v>
      </c>
      <c r="H132" s="18">
        <f t="shared" si="12"/>
        <v>0</v>
      </c>
      <c r="I132" s="18">
        <f>I133+I137</f>
        <v>5546100</v>
      </c>
      <c r="J132" s="18">
        <f>J133+J137</f>
        <v>5546100</v>
      </c>
      <c r="K132" s="18">
        <f t="shared" si="13"/>
        <v>0</v>
      </c>
      <c r="L132" s="18">
        <f t="shared" si="14"/>
        <v>0</v>
      </c>
      <c r="M132" s="18">
        <f>M133+M137</f>
        <v>5546100</v>
      </c>
    </row>
    <row r="133" spans="1:13" ht="75">
      <c r="A133" s="90" t="s">
        <v>656</v>
      </c>
      <c r="B133" s="17" t="s">
        <v>487</v>
      </c>
      <c r="C133" s="17" t="s">
        <v>486</v>
      </c>
      <c r="D133" s="17" t="s">
        <v>388</v>
      </c>
      <c r="E133" s="17" t="s">
        <v>456</v>
      </c>
      <c r="F133" s="18">
        <f>F134</f>
        <v>5003200</v>
      </c>
      <c r="G133" s="18">
        <f t="shared" si="11"/>
        <v>0</v>
      </c>
      <c r="H133" s="18">
        <f t="shared" si="12"/>
        <v>0</v>
      </c>
      <c r="I133" s="18">
        <f>I134</f>
        <v>5003200</v>
      </c>
      <c r="J133" s="18">
        <f>J134</f>
        <v>5003200</v>
      </c>
      <c r="K133" s="18">
        <f t="shared" si="13"/>
        <v>0</v>
      </c>
      <c r="L133" s="18">
        <f t="shared" si="14"/>
        <v>0</v>
      </c>
      <c r="M133" s="18">
        <f>M134</f>
        <v>5003200</v>
      </c>
    </row>
    <row r="134" spans="1:13" ht="30">
      <c r="A134" s="90" t="s">
        <v>457</v>
      </c>
      <c r="B134" s="17" t="s">
        <v>487</v>
      </c>
      <c r="C134" s="17" t="s">
        <v>486</v>
      </c>
      <c r="D134" s="17" t="s">
        <v>388</v>
      </c>
      <c r="E134" s="17" t="s">
        <v>458</v>
      </c>
      <c r="F134" s="18">
        <f>F135+F136</f>
        <v>5003200</v>
      </c>
      <c r="G134" s="18">
        <f t="shared" si="11"/>
        <v>0</v>
      </c>
      <c r="H134" s="18">
        <f t="shared" si="12"/>
        <v>0</v>
      </c>
      <c r="I134" s="18">
        <f>I135+I136</f>
        <v>5003200</v>
      </c>
      <c r="J134" s="18">
        <f>J135+J136</f>
        <v>5003200</v>
      </c>
      <c r="K134" s="18">
        <f t="shared" si="13"/>
        <v>0</v>
      </c>
      <c r="L134" s="18">
        <f t="shared" si="14"/>
        <v>0</v>
      </c>
      <c r="M134" s="18">
        <f>M135+M136</f>
        <v>5003200</v>
      </c>
    </row>
    <row r="135" spans="1:13" ht="45">
      <c r="A135" s="90" t="s">
        <v>657</v>
      </c>
      <c r="B135" s="17" t="s">
        <v>487</v>
      </c>
      <c r="C135" s="17" t="s">
        <v>486</v>
      </c>
      <c r="D135" s="17" t="s">
        <v>388</v>
      </c>
      <c r="E135" s="17" t="s">
        <v>459</v>
      </c>
      <c r="F135" s="18">
        <v>4611200</v>
      </c>
      <c r="G135" s="18">
        <f t="shared" si="11"/>
        <v>0</v>
      </c>
      <c r="H135" s="18">
        <f t="shared" si="12"/>
        <v>0</v>
      </c>
      <c r="I135" s="18">
        <v>4611200</v>
      </c>
      <c r="J135" s="18">
        <v>4629800</v>
      </c>
      <c r="K135" s="18">
        <f t="shared" si="13"/>
        <v>0</v>
      </c>
      <c r="L135" s="18">
        <f t="shared" si="14"/>
        <v>0</v>
      </c>
      <c r="M135" s="18">
        <v>4629800</v>
      </c>
    </row>
    <row r="136" spans="1:13" ht="45">
      <c r="A136" s="90" t="s">
        <v>660</v>
      </c>
      <c r="B136" s="17" t="s">
        <v>487</v>
      </c>
      <c r="C136" s="17" t="s">
        <v>486</v>
      </c>
      <c r="D136" s="17" t="s">
        <v>388</v>
      </c>
      <c r="E136" s="17" t="s">
        <v>462</v>
      </c>
      <c r="F136" s="18">
        <v>392000</v>
      </c>
      <c r="G136" s="18">
        <f t="shared" si="11"/>
        <v>0</v>
      </c>
      <c r="H136" s="18">
        <f t="shared" si="12"/>
        <v>0</v>
      </c>
      <c r="I136" s="18">
        <v>392000</v>
      </c>
      <c r="J136" s="18">
        <v>373400</v>
      </c>
      <c r="K136" s="18">
        <f t="shared" si="13"/>
        <v>0</v>
      </c>
      <c r="L136" s="18">
        <f t="shared" si="14"/>
        <v>0</v>
      </c>
      <c r="M136" s="18">
        <v>373400</v>
      </c>
    </row>
    <row r="137" spans="1:13" ht="30">
      <c r="A137" s="90" t="s">
        <v>661</v>
      </c>
      <c r="B137" s="17" t="s">
        <v>487</v>
      </c>
      <c r="C137" s="17" t="s">
        <v>486</v>
      </c>
      <c r="D137" s="17" t="s">
        <v>388</v>
      </c>
      <c r="E137" s="17" t="s">
        <v>463</v>
      </c>
      <c r="F137" s="18">
        <f>F138</f>
        <v>542900</v>
      </c>
      <c r="G137" s="18">
        <f t="shared" si="11"/>
        <v>0</v>
      </c>
      <c r="H137" s="18">
        <f t="shared" si="12"/>
        <v>0</v>
      </c>
      <c r="I137" s="18">
        <f>I138</f>
        <v>542900</v>
      </c>
      <c r="J137" s="18">
        <f>J138</f>
        <v>542900</v>
      </c>
      <c r="K137" s="18">
        <f t="shared" si="13"/>
        <v>0</v>
      </c>
      <c r="L137" s="18">
        <f t="shared" si="14"/>
        <v>0</v>
      </c>
      <c r="M137" s="18">
        <f>M138</f>
        <v>542900</v>
      </c>
    </row>
    <row r="138" spans="1:13" ht="30">
      <c r="A138" s="90" t="s">
        <v>464</v>
      </c>
      <c r="B138" s="17" t="s">
        <v>487</v>
      </c>
      <c r="C138" s="17" t="s">
        <v>486</v>
      </c>
      <c r="D138" s="17" t="s">
        <v>388</v>
      </c>
      <c r="E138" s="17" t="s">
        <v>465</v>
      </c>
      <c r="F138" s="18">
        <f>F139+F140</f>
        <v>542900</v>
      </c>
      <c r="G138" s="18">
        <f t="shared" si="11"/>
        <v>0</v>
      </c>
      <c r="H138" s="18">
        <f t="shared" si="12"/>
        <v>0</v>
      </c>
      <c r="I138" s="18">
        <f>I139+I140</f>
        <v>542900</v>
      </c>
      <c r="J138" s="18">
        <f>J139+J140</f>
        <v>542900</v>
      </c>
      <c r="K138" s="18">
        <f t="shared" si="13"/>
        <v>0</v>
      </c>
      <c r="L138" s="18">
        <f t="shared" si="14"/>
        <v>0</v>
      </c>
      <c r="M138" s="18">
        <f>M139+M140</f>
        <v>542900</v>
      </c>
    </row>
    <row r="139" spans="1:13" ht="30">
      <c r="A139" s="90" t="s">
        <v>466</v>
      </c>
      <c r="B139" s="17" t="s">
        <v>487</v>
      </c>
      <c r="C139" s="17" t="s">
        <v>486</v>
      </c>
      <c r="D139" s="17" t="s">
        <v>388</v>
      </c>
      <c r="E139" s="17" t="s">
        <v>467</v>
      </c>
      <c r="F139" s="18">
        <v>220100</v>
      </c>
      <c r="G139" s="18">
        <f t="shared" si="11"/>
        <v>0</v>
      </c>
      <c r="H139" s="18">
        <f t="shared" si="12"/>
        <v>0</v>
      </c>
      <c r="I139" s="18">
        <v>220100</v>
      </c>
      <c r="J139" s="18">
        <v>220100</v>
      </c>
      <c r="K139" s="18">
        <f t="shared" si="13"/>
        <v>0</v>
      </c>
      <c r="L139" s="18">
        <f t="shared" si="14"/>
        <v>0</v>
      </c>
      <c r="M139" s="18">
        <v>220100</v>
      </c>
    </row>
    <row r="140" spans="1:13" ht="30">
      <c r="A140" s="90" t="s">
        <v>662</v>
      </c>
      <c r="B140" s="17" t="s">
        <v>487</v>
      </c>
      <c r="C140" s="17" t="s">
        <v>486</v>
      </c>
      <c r="D140" s="17" t="s">
        <v>388</v>
      </c>
      <c r="E140" s="17" t="s">
        <v>468</v>
      </c>
      <c r="F140" s="18">
        <v>322800</v>
      </c>
      <c r="G140" s="18">
        <f t="shared" ref="G140:G203" si="18">I140-F140</f>
        <v>0</v>
      </c>
      <c r="H140" s="18">
        <f t="shared" ref="H140:H199" si="19">G140/F140*100</f>
        <v>0</v>
      </c>
      <c r="I140" s="18">
        <v>322800</v>
      </c>
      <c r="J140" s="18">
        <v>322800</v>
      </c>
      <c r="K140" s="18">
        <f t="shared" ref="K140:K203" si="20">M140-J140</f>
        <v>0</v>
      </c>
      <c r="L140" s="18">
        <f t="shared" ref="L140:L199" si="21">K140/J140*100</f>
        <v>0</v>
      </c>
      <c r="M140" s="18">
        <v>322800</v>
      </c>
    </row>
    <row r="141" spans="1:13" ht="60">
      <c r="A141" s="90" t="s">
        <v>362</v>
      </c>
      <c r="B141" s="17" t="s">
        <v>487</v>
      </c>
      <c r="C141" s="17" t="s">
        <v>486</v>
      </c>
      <c r="D141" s="17" t="s">
        <v>389</v>
      </c>
      <c r="E141" s="17" t="s">
        <v>451</v>
      </c>
      <c r="F141" s="18">
        <f>F142+F146</f>
        <v>2329300</v>
      </c>
      <c r="G141" s="18">
        <f t="shared" si="18"/>
        <v>0</v>
      </c>
      <c r="H141" s="18">
        <f t="shared" si="19"/>
        <v>0</v>
      </c>
      <c r="I141" s="18">
        <f>I142+I146</f>
        <v>2329300</v>
      </c>
      <c r="J141" s="18">
        <f>J142+J146</f>
        <v>2329300</v>
      </c>
      <c r="K141" s="18">
        <f t="shared" si="20"/>
        <v>0</v>
      </c>
      <c r="L141" s="18">
        <f t="shared" si="21"/>
        <v>0</v>
      </c>
      <c r="M141" s="18">
        <f>M142+M146</f>
        <v>2329300</v>
      </c>
    </row>
    <row r="142" spans="1:13" ht="75">
      <c r="A142" s="90" t="s">
        <v>656</v>
      </c>
      <c r="B142" s="17" t="s">
        <v>487</v>
      </c>
      <c r="C142" s="17" t="s">
        <v>486</v>
      </c>
      <c r="D142" s="17" t="s">
        <v>389</v>
      </c>
      <c r="E142" s="17" t="s">
        <v>456</v>
      </c>
      <c r="F142" s="18">
        <f>F143</f>
        <v>1973400</v>
      </c>
      <c r="G142" s="18">
        <f t="shared" si="18"/>
        <v>0</v>
      </c>
      <c r="H142" s="18">
        <f t="shared" si="19"/>
        <v>0</v>
      </c>
      <c r="I142" s="18">
        <f>I143</f>
        <v>1973400</v>
      </c>
      <c r="J142" s="18">
        <f>J143</f>
        <v>1982700</v>
      </c>
      <c r="K142" s="18">
        <f t="shared" si="20"/>
        <v>0</v>
      </c>
      <c r="L142" s="18">
        <f t="shared" si="21"/>
        <v>0</v>
      </c>
      <c r="M142" s="18">
        <f>M143</f>
        <v>1982700</v>
      </c>
    </row>
    <row r="143" spans="1:13" ht="30">
      <c r="A143" s="90" t="s">
        <v>457</v>
      </c>
      <c r="B143" s="17" t="s">
        <v>487</v>
      </c>
      <c r="C143" s="17" t="s">
        <v>486</v>
      </c>
      <c r="D143" s="17" t="s">
        <v>389</v>
      </c>
      <c r="E143" s="17" t="s">
        <v>458</v>
      </c>
      <c r="F143" s="18">
        <f>F144+F145</f>
        <v>1973400</v>
      </c>
      <c r="G143" s="18">
        <f t="shared" si="18"/>
        <v>0</v>
      </c>
      <c r="H143" s="18">
        <f t="shared" si="19"/>
        <v>0</v>
      </c>
      <c r="I143" s="18">
        <f>I144+I145</f>
        <v>1973400</v>
      </c>
      <c r="J143" s="18">
        <f>J144+J145</f>
        <v>1982700</v>
      </c>
      <c r="K143" s="18">
        <f t="shared" si="20"/>
        <v>0</v>
      </c>
      <c r="L143" s="18">
        <f t="shared" si="21"/>
        <v>0</v>
      </c>
      <c r="M143" s="18">
        <f>M144+M145</f>
        <v>1982700</v>
      </c>
    </row>
    <row r="144" spans="1:13" ht="45">
      <c r="A144" s="90" t="s">
        <v>657</v>
      </c>
      <c r="B144" s="17" t="s">
        <v>487</v>
      </c>
      <c r="C144" s="17" t="s">
        <v>486</v>
      </c>
      <c r="D144" s="17" t="s">
        <v>389</v>
      </c>
      <c r="E144" s="17" t="s">
        <v>459</v>
      </c>
      <c r="F144" s="18">
        <v>1767400</v>
      </c>
      <c r="G144" s="18">
        <f t="shared" si="18"/>
        <v>0</v>
      </c>
      <c r="H144" s="18">
        <f t="shared" si="19"/>
        <v>0</v>
      </c>
      <c r="I144" s="18">
        <v>1767400</v>
      </c>
      <c r="J144" s="18">
        <v>1776700</v>
      </c>
      <c r="K144" s="18">
        <f t="shared" si="20"/>
        <v>0</v>
      </c>
      <c r="L144" s="18">
        <f t="shared" si="21"/>
        <v>0</v>
      </c>
      <c r="M144" s="18">
        <v>1776700</v>
      </c>
    </row>
    <row r="145" spans="1:13" ht="45">
      <c r="A145" s="90" t="s">
        <v>660</v>
      </c>
      <c r="B145" s="17" t="s">
        <v>487</v>
      </c>
      <c r="C145" s="17" t="s">
        <v>486</v>
      </c>
      <c r="D145" s="17" t="s">
        <v>389</v>
      </c>
      <c r="E145" s="17" t="s">
        <v>462</v>
      </c>
      <c r="F145" s="18">
        <v>206000</v>
      </c>
      <c r="G145" s="18">
        <f t="shared" si="18"/>
        <v>0</v>
      </c>
      <c r="H145" s="18">
        <f t="shared" si="19"/>
        <v>0</v>
      </c>
      <c r="I145" s="18">
        <v>206000</v>
      </c>
      <c r="J145" s="18">
        <v>206000</v>
      </c>
      <c r="K145" s="18">
        <f t="shared" si="20"/>
        <v>0</v>
      </c>
      <c r="L145" s="18">
        <f t="shared" si="21"/>
        <v>0</v>
      </c>
      <c r="M145" s="18">
        <v>206000</v>
      </c>
    </row>
    <row r="146" spans="1:13" ht="30">
      <c r="A146" s="90" t="s">
        <v>661</v>
      </c>
      <c r="B146" s="17" t="s">
        <v>487</v>
      </c>
      <c r="C146" s="17" t="s">
        <v>486</v>
      </c>
      <c r="D146" s="17" t="s">
        <v>389</v>
      </c>
      <c r="E146" s="17" t="s">
        <v>463</v>
      </c>
      <c r="F146" s="18">
        <f>F147</f>
        <v>355900</v>
      </c>
      <c r="G146" s="18">
        <f t="shared" si="18"/>
        <v>0</v>
      </c>
      <c r="H146" s="18">
        <f t="shared" si="19"/>
        <v>0</v>
      </c>
      <c r="I146" s="18">
        <f>I147</f>
        <v>355900</v>
      </c>
      <c r="J146" s="18">
        <f>J147</f>
        <v>346600</v>
      </c>
      <c r="K146" s="18">
        <f t="shared" si="20"/>
        <v>0</v>
      </c>
      <c r="L146" s="18">
        <f t="shared" si="21"/>
        <v>0</v>
      </c>
      <c r="M146" s="18">
        <f>M147</f>
        <v>346600</v>
      </c>
    </row>
    <row r="147" spans="1:13" ht="30">
      <c r="A147" s="90" t="s">
        <v>464</v>
      </c>
      <c r="B147" s="17" t="s">
        <v>487</v>
      </c>
      <c r="C147" s="17" t="s">
        <v>486</v>
      </c>
      <c r="D147" s="17" t="s">
        <v>389</v>
      </c>
      <c r="E147" s="17" t="s">
        <v>465</v>
      </c>
      <c r="F147" s="18">
        <f>F148+F149</f>
        <v>355900</v>
      </c>
      <c r="G147" s="18">
        <f t="shared" si="18"/>
        <v>0</v>
      </c>
      <c r="H147" s="18">
        <f t="shared" si="19"/>
        <v>0</v>
      </c>
      <c r="I147" s="18">
        <f>I148+I149</f>
        <v>355900</v>
      </c>
      <c r="J147" s="18">
        <f>J148+J149</f>
        <v>346600</v>
      </c>
      <c r="K147" s="18">
        <f t="shared" si="20"/>
        <v>0</v>
      </c>
      <c r="L147" s="18">
        <f t="shared" si="21"/>
        <v>0</v>
      </c>
      <c r="M147" s="18">
        <f>M148+M149</f>
        <v>346600</v>
      </c>
    </row>
    <row r="148" spans="1:13" ht="30">
      <c r="A148" s="90" t="s">
        <v>466</v>
      </c>
      <c r="B148" s="17" t="s">
        <v>487</v>
      </c>
      <c r="C148" s="17" t="s">
        <v>486</v>
      </c>
      <c r="D148" s="17" t="s">
        <v>389</v>
      </c>
      <c r="E148" s="17" t="s">
        <v>467</v>
      </c>
      <c r="F148" s="18">
        <v>193000</v>
      </c>
      <c r="G148" s="18">
        <f t="shared" si="18"/>
        <v>0</v>
      </c>
      <c r="H148" s="18">
        <f t="shared" si="19"/>
        <v>0</v>
      </c>
      <c r="I148" s="18">
        <v>193000</v>
      </c>
      <c r="J148" s="18">
        <v>193000</v>
      </c>
      <c r="K148" s="18">
        <f t="shared" si="20"/>
        <v>0</v>
      </c>
      <c r="L148" s="18">
        <f t="shared" si="21"/>
        <v>0</v>
      </c>
      <c r="M148" s="18">
        <v>193000</v>
      </c>
    </row>
    <row r="149" spans="1:13" ht="30">
      <c r="A149" s="90" t="s">
        <v>662</v>
      </c>
      <c r="B149" s="17" t="s">
        <v>487</v>
      </c>
      <c r="C149" s="17" t="s">
        <v>486</v>
      </c>
      <c r="D149" s="17" t="s">
        <v>389</v>
      </c>
      <c r="E149" s="17" t="s">
        <v>468</v>
      </c>
      <c r="F149" s="18">
        <v>162900</v>
      </c>
      <c r="G149" s="18">
        <f t="shared" si="18"/>
        <v>0</v>
      </c>
      <c r="H149" s="18">
        <f t="shared" si="19"/>
        <v>0</v>
      </c>
      <c r="I149" s="18">
        <v>162900</v>
      </c>
      <c r="J149" s="18">
        <v>153600</v>
      </c>
      <c r="K149" s="18">
        <f t="shared" si="20"/>
        <v>0</v>
      </c>
      <c r="L149" s="18">
        <f t="shared" si="21"/>
        <v>0</v>
      </c>
      <c r="M149" s="18">
        <v>153600</v>
      </c>
    </row>
    <row r="150" spans="1:13" ht="60">
      <c r="A150" s="90" t="s">
        <v>363</v>
      </c>
      <c r="B150" s="17" t="s">
        <v>487</v>
      </c>
      <c r="C150" s="17" t="s">
        <v>486</v>
      </c>
      <c r="D150" s="17" t="s">
        <v>390</v>
      </c>
      <c r="E150" s="17" t="s">
        <v>451</v>
      </c>
      <c r="F150" s="18">
        <f>F151+F155</f>
        <v>10409400</v>
      </c>
      <c r="G150" s="18">
        <f t="shared" si="18"/>
        <v>0</v>
      </c>
      <c r="H150" s="18">
        <f t="shared" si="19"/>
        <v>0</v>
      </c>
      <c r="I150" s="18">
        <f>I151+I155</f>
        <v>10409400</v>
      </c>
      <c r="J150" s="18">
        <f>J151+J155</f>
        <v>10409400</v>
      </c>
      <c r="K150" s="18">
        <f t="shared" si="20"/>
        <v>0</v>
      </c>
      <c r="L150" s="18">
        <f t="shared" si="21"/>
        <v>0</v>
      </c>
      <c r="M150" s="18">
        <f>M151+M155</f>
        <v>10409400</v>
      </c>
    </row>
    <row r="151" spans="1:13" ht="75">
      <c r="A151" s="90" t="s">
        <v>656</v>
      </c>
      <c r="B151" s="17" t="s">
        <v>487</v>
      </c>
      <c r="C151" s="17" t="s">
        <v>486</v>
      </c>
      <c r="D151" s="17" t="s">
        <v>390</v>
      </c>
      <c r="E151" s="17" t="s">
        <v>456</v>
      </c>
      <c r="F151" s="18">
        <f>F152</f>
        <v>7672300</v>
      </c>
      <c r="G151" s="18">
        <f t="shared" si="18"/>
        <v>0</v>
      </c>
      <c r="H151" s="18">
        <f t="shared" si="19"/>
        <v>0</v>
      </c>
      <c r="I151" s="18">
        <f>I152</f>
        <v>7672300</v>
      </c>
      <c r="J151" s="18">
        <f>J152</f>
        <v>7672300</v>
      </c>
      <c r="K151" s="18">
        <f t="shared" si="20"/>
        <v>0</v>
      </c>
      <c r="L151" s="18">
        <f t="shared" si="21"/>
        <v>0</v>
      </c>
      <c r="M151" s="18">
        <f>M152</f>
        <v>7672300</v>
      </c>
    </row>
    <row r="152" spans="1:13" ht="30">
      <c r="A152" s="90" t="s">
        <v>457</v>
      </c>
      <c r="B152" s="17" t="s">
        <v>487</v>
      </c>
      <c r="C152" s="17" t="s">
        <v>486</v>
      </c>
      <c r="D152" s="17" t="s">
        <v>390</v>
      </c>
      <c r="E152" s="17" t="s">
        <v>458</v>
      </c>
      <c r="F152" s="18">
        <f>F153+F154</f>
        <v>7672300</v>
      </c>
      <c r="G152" s="18">
        <f t="shared" si="18"/>
        <v>0</v>
      </c>
      <c r="H152" s="18">
        <f t="shared" si="19"/>
        <v>0</v>
      </c>
      <c r="I152" s="18">
        <f>I153+I154</f>
        <v>7672300</v>
      </c>
      <c r="J152" s="18">
        <f>J153+J154</f>
        <v>7672300</v>
      </c>
      <c r="K152" s="18">
        <f t="shared" si="20"/>
        <v>0</v>
      </c>
      <c r="L152" s="18">
        <f t="shared" si="21"/>
        <v>0</v>
      </c>
      <c r="M152" s="18">
        <f>M153+M154</f>
        <v>7672300</v>
      </c>
    </row>
    <row r="153" spans="1:13" ht="45">
      <c r="A153" s="90" t="s">
        <v>657</v>
      </c>
      <c r="B153" s="17" t="s">
        <v>487</v>
      </c>
      <c r="C153" s="17" t="s">
        <v>486</v>
      </c>
      <c r="D153" s="17" t="s">
        <v>390</v>
      </c>
      <c r="E153" s="17" t="s">
        <v>459</v>
      </c>
      <c r="F153" s="18">
        <v>7355300</v>
      </c>
      <c r="G153" s="18">
        <f t="shared" si="18"/>
        <v>0</v>
      </c>
      <c r="H153" s="18">
        <f t="shared" si="19"/>
        <v>0</v>
      </c>
      <c r="I153" s="18">
        <v>7355300</v>
      </c>
      <c r="J153" s="18">
        <v>7355300</v>
      </c>
      <c r="K153" s="18">
        <f t="shared" si="20"/>
        <v>0</v>
      </c>
      <c r="L153" s="18">
        <f t="shared" si="21"/>
        <v>0</v>
      </c>
      <c r="M153" s="18">
        <v>7355300</v>
      </c>
    </row>
    <row r="154" spans="1:13" ht="45">
      <c r="A154" s="90" t="s">
        <v>660</v>
      </c>
      <c r="B154" s="17" t="s">
        <v>487</v>
      </c>
      <c r="C154" s="17" t="s">
        <v>486</v>
      </c>
      <c r="D154" s="17" t="s">
        <v>390</v>
      </c>
      <c r="E154" s="17" t="s">
        <v>462</v>
      </c>
      <c r="F154" s="18">
        <v>317000</v>
      </c>
      <c r="G154" s="18">
        <f t="shared" si="18"/>
        <v>0</v>
      </c>
      <c r="H154" s="18">
        <f t="shared" si="19"/>
        <v>0</v>
      </c>
      <c r="I154" s="18">
        <v>317000</v>
      </c>
      <c r="J154" s="18">
        <v>317000</v>
      </c>
      <c r="K154" s="18">
        <f t="shared" si="20"/>
        <v>0</v>
      </c>
      <c r="L154" s="18">
        <f t="shared" si="21"/>
        <v>0</v>
      </c>
      <c r="M154" s="18">
        <v>317000</v>
      </c>
    </row>
    <row r="155" spans="1:13" ht="30">
      <c r="A155" s="90" t="s">
        <v>661</v>
      </c>
      <c r="B155" s="17" t="s">
        <v>487</v>
      </c>
      <c r="C155" s="17" t="s">
        <v>486</v>
      </c>
      <c r="D155" s="17" t="s">
        <v>390</v>
      </c>
      <c r="E155" s="17" t="s">
        <v>463</v>
      </c>
      <c r="F155" s="18">
        <f>F156</f>
        <v>2737100</v>
      </c>
      <c r="G155" s="18">
        <f t="shared" si="18"/>
        <v>0</v>
      </c>
      <c r="H155" s="18">
        <f t="shared" si="19"/>
        <v>0</v>
      </c>
      <c r="I155" s="18">
        <f>I156</f>
        <v>2737100</v>
      </c>
      <c r="J155" s="18">
        <f>J156</f>
        <v>2737100</v>
      </c>
      <c r="K155" s="18">
        <f t="shared" si="20"/>
        <v>0</v>
      </c>
      <c r="L155" s="18">
        <f t="shared" si="21"/>
        <v>0</v>
      </c>
      <c r="M155" s="18">
        <f>M156</f>
        <v>2737100</v>
      </c>
    </row>
    <row r="156" spans="1:13" ht="30">
      <c r="A156" s="90" t="s">
        <v>464</v>
      </c>
      <c r="B156" s="17" t="s">
        <v>487</v>
      </c>
      <c r="C156" s="17" t="s">
        <v>486</v>
      </c>
      <c r="D156" s="17" t="s">
        <v>390</v>
      </c>
      <c r="E156" s="17" t="s">
        <v>465</v>
      </c>
      <c r="F156" s="18">
        <f>F157+F158</f>
        <v>2737100</v>
      </c>
      <c r="G156" s="18">
        <f t="shared" si="18"/>
        <v>0</v>
      </c>
      <c r="H156" s="18">
        <f t="shared" si="19"/>
        <v>0</v>
      </c>
      <c r="I156" s="18">
        <f>I157+I158</f>
        <v>2737100</v>
      </c>
      <c r="J156" s="18">
        <f>J157+J158</f>
        <v>2737100</v>
      </c>
      <c r="K156" s="18">
        <f t="shared" si="20"/>
        <v>0</v>
      </c>
      <c r="L156" s="18">
        <f t="shared" si="21"/>
        <v>0</v>
      </c>
      <c r="M156" s="18">
        <f>M157+M158</f>
        <v>2737100</v>
      </c>
    </row>
    <row r="157" spans="1:13" ht="30">
      <c r="A157" s="90" t="s">
        <v>466</v>
      </c>
      <c r="B157" s="17" t="s">
        <v>487</v>
      </c>
      <c r="C157" s="17" t="s">
        <v>486</v>
      </c>
      <c r="D157" s="17" t="s">
        <v>390</v>
      </c>
      <c r="E157" s="17" t="s">
        <v>467</v>
      </c>
      <c r="F157" s="18">
        <v>693000</v>
      </c>
      <c r="G157" s="18">
        <f t="shared" si="18"/>
        <v>0</v>
      </c>
      <c r="H157" s="18">
        <f t="shared" si="19"/>
        <v>0</v>
      </c>
      <c r="I157" s="18">
        <v>693000</v>
      </c>
      <c r="J157" s="18">
        <v>693000</v>
      </c>
      <c r="K157" s="18">
        <f t="shared" si="20"/>
        <v>0</v>
      </c>
      <c r="L157" s="18">
        <f t="shared" si="21"/>
        <v>0</v>
      </c>
      <c r="M157" s="18">
        <v>693000</v>
      </c>
    </row>
    <row r="158" spans="1:13" ht="30">
      <c r="A158" s="90" t="s">
        <v>662</v>
      </c>
      <c r="B158" s="17" t="s">
        <v>487</v>
      </c>
      <c r="C158" s="17" t="s">
        <v>486</v>
      </c>
      <c r="D158" s="17" t="s">
        <v>390</v>
      </c>
      <c r="E158" s="17" t="s">
        <v>468</v>
      </c>
      <c r="F158" s="18">
        <v>2044100</v>
      </c>
      <c r="G158" s="18">
        <f t="shared" si="18"/>
        <v>0</v>
      </c>
      <c r="H158" s="18">
        <f t="shared" si="19"/>
        <v>0</v>
      </c>
      <c r="I158" s="18">
        <v>2044100</v>
      </c>
      <c r="J158" s="18">
        <v>2044100</v>
      </c>
      <c r="K158" s="18">
        <f t="shared" si="20"/>
        <v>0</v>
      </c>
      <c r="L158" s="18">
        <f t="shared" si="21"/>
        <v>0</v>
      </c>
      <c r="M158" s="18">
        <v>2044100</v>
      </c>
    </row>
    <row r="159" spans="1:13" ht="30">
      <c r="A159" s="90" t="s">
        <v>496</v>
      </c>
      <c r="B159" s="17" t="s">
        <v>487</v>
      </c>
      <c r="C159" s="17" t="s">
        <v>497</v>
      </c>
      <c r="D159" s="17" t="s">
        <v>451</v>
      </c>
      <c r="E159" s="17" t="s">
        <v>451</v>
      </c>
      <c r="F159" s="18">
        <f>F160+F167</f>
        <v>405400</v>
      </c>
      <c r="G159" s="18">
        <f t="shared" si="18"/>
        <v>0</v>
      </c>
      <c r="H159" s="18">
        <f t="shared" si="19"/>
        <v>0</v>
      </c>
      <c r="I159" s="18">
        <f>I160+I167</f>
        <v>405400</v>
      </c>
      <c r="J159" s="18">
        <f>J160+J167</f>
        <v>448400</v>
      </c>
      <c r="K159" s="18">
        <f t="shared" si="20"/>
        <v>0</v>
      </c>
      <c r="L159" s="18">
        <f t="shared" si="21"/>
        <v>0</v>
      </c>
      <c r="M159" s="18">
        <f>M160+M167</f>
        <v>448400</v>
      </c>
    </row>
    <row r="160" spans="1:13" ht="45">
      <c r="A160" s="90" t="s">
        <v>498</v>
      </c>
      <c r="B160" s="17" t="s">
        <v>487</v>
      </c>
      <c r="C160" s="17" t="s">
        <v>499</v>
      </c>
      <c r="D160" s="17" t="s">
        <v>451</v>
      </c>
      <c r="E160" s="17" t="s">
        <v>451</v>
      </c>
      <c r="F160" s="18">
        <f t="shared" ref="F160:F165" si="22">F161</f>
        <v>281000</v>
      </c>
      <c r="G160" s="18">
        <f t="shared" si="18"/>
        <v>0</v>
      </c>
      <c r="H160" s="18">
        <f t="shared" si="19"/>
        <v>0</v>
      </c>
      <c r="I160" s="18">
        <f t="shared" ref="I160:J165" si="23">I161</f>
        <v>281000</v>
      </c>
      <c r="J160" s="18">
        <f t="shared" si="23"/>
        <v>281000</v>
      </c>
      <c r="K160" s="18">
        <f t="shared" si="20"/>
        <v>0</v>
      </c>
      <c r="L160" s="18">
        <f t="shared" si="21"/>
        <v>0</v>
      </c>
      <c r="M160" s="18">
        <f t="shared" ref="M160:M165" si="24">M161</f>
        <v>281000</v>
      </c>
    </row>
    <row r="161" spans="1:13" ht="60">
      <c r="A161" s="90" t="s">
        <v>680</v>
      </c>
      <c r="B161" s="17" t="s">
        <v>487</v>
      </c>
      <c r="C161" s="17" t="s">
        <v>499</v>
      </c>
      <c r="D161" s="17" t="s">
        <v>681</v>
      </c>
      <c r="E161" s="17" t="s">
        <v>451</v>
      </c>
      <c r="F161" s="18">
        <f t="shared" si="22"/>
        <v>281000</v>
      </c>
      <c r="G161" s="18">
        <f t="shared" si="18"/>
        <v>0</v>
      </c>
      <c r="H161" s="18">
        <f t="shared" si="19"/>
        <v>0</v>
      </c>
      <c r="I161" s="18">
        <f t="shared" si="23"/>
        <v>281000</v>
      </c>
      <c r="J161" s="18">
        <f t="shared" si="23"/>
        <v>281000</v>
      </c>
      <c r="K161" s="18">
        <f t="shared" si="20"/>
        <v>0</v>
      </c>
      <c r="L161" s="18">
        <f t="shared" si="21"/>
        <v>0</v>
      </c>
      <c r="M161" s="18">
        <f t="shared" si="24"/>
        <v>281000</v>
      </c>
    </row>
    <row r="162" spans="1:13" ht="120">
      <c r="A162" s="16" t="s">
        <v>391</v>
      </c>
      <c r="B162" s="17" t="s">
        <v>487</v>
      </c>
      <c r="C162" s="17" t="s">
        <v>499</v>
      </c>
      <c r="D162" s="17" t="s">
        <v>392</v>
      </c>
      <c r="E162" s="17" t="s">
        <v>451</v>
      </c>
      <c r="F162" s="18">
        <f t="shared" si="22"/>
        <v>281000</v>
      </c>
      <c r="G162" s="18">
        <f t="shared" si="18"/>
        <v>0</v>
      </c>
      <c r="H162" s="18">
        <f t="shared" si="19"/>
        <v>0</v>
      </c>
      <c r="I162" s="18">
        <f t="shared" si="23"/>
        <v>281000</v>
      </c>
      <c r="J162" s="18">
        <f t="shared" si="23"/>
        <v>281000</v>
      </c>
      <c r="K162" s="18">
        <f t="shared" si="20"/>
        <v>0</v>
      </c>
      <c r="L162" s="18">
        <f t="shared" si="21"/>
        <v>0</v>
      </c>
      <c r="M162" s="18">
        <f t="shared" si="24"/>
        <v>281000</v>
      </c>
    </row>
    <row r="163" spans="1:13" ht="120">
      <c r="A163" s="16" t="s">
        <v>393</v>
      </c>
      <c r="B163" s="17" t="s">
        <v>487</v>
      </c>
      <c r="C163" s="17" t="s">
        <v>499</v>
      </c>
      <c r="D163" s="17" t="s">
        <v>394</v>
      </c>
      <c r="E163" s="17" t="s">
        <v>451</v>
      </c>
      <c r="F163" s="18">
        <f t="shared" si="22"/>
        <v>281000</v>
      </c>
      <c r="G163" s="18">
        <f t="shared" si="18"/>
        <v>0</v>
      </c>
      <c r="H163" s="18">
        <f t="shared" si="19"/>
        <v>0</v>
      </c>
      <c r="I163" s="18">
        <f t="shared" si="23"/>
        <v>281000</v>
      </c>
      <c r="J163" s="18">
        <f t="shared" si="23"/>
        <v>281000</v>
      </c>
      <c r="K163" s="18">
        <f t="shared" si="20"/>
        <v>0</v>
      </c>
      <c r="L163" s="18">
        <f t="shared" si="21"/>
        <v>0</v>
      </c>
      <c r="M163" s="18">
        <f t="shared" si="24"/>
        <v>281000</v>
      </c>
    </row>
    <row r="164" spans="1:13" ht="30">
      <c r="A164" s="90" t="s">
        <v>661</v>
      </c>
      <c r="B164" s="17" t="s">
        <v>487</v>
      </c>
      <c r="C164" s="17" t="s">
        <v>499</v>
      </c>
      <c r="D164" s="17" t="s">
        <v>394</v>
      </c>
      <c r="E164" s="17" t="s">
        <v>463</v>
      </c>
      <c r="F164" s="18">
        <f t="shared" si="22"/>
        <v>281000</v>
      </c>
      <c r="G164" s="18">
        <f t="shared" si="18"/>
        <v>0</v>
      </c>
      <c r="H164" s="18">
        <f t="shared" si="19"/>
        <v>0</v>
      </c>
      <c r="I164" s="18">
        <f t="shared" si="23"/>
        <v>281000</v>
      </c>
      <c r="J164" s="18">
        <f t="shared" si="23"/>
        <v>281000</v>
      </c>
      <c r="K164" s="18">
        <f t="shared" si="20"/>
        <v>0</v>
      </c>
      <c r="L164" s="18">
        <f t="shared" si="21"/>
        <v>0</v>
      </c>
      <c r="M164" s="18">
        <f t="shared" si="24"/>
        <v>281000</v>
      </c>
    </row>
    <row r="165" spans="1:13" ht="30">
      <c r="A165" s="90" t="s">
        <v>464</v>
      </c>
      <c r="B165" s="17" t="s">
        <v>487</v>
      </c>
      <c r="C165" s="17" t="s">
        <v>499</v>
      </c>
      <c r="D165" s="17" t="s">
        <v>394</v>
      </c>
      <c r="E165" s="17" t="s">
        <v>465</v>
      </c>
      <c r="F165" s="18">
        <f t="shared" si="22"/>
        <v>281000</v>
      </c>
      <c r="G165" s="18">
        <f t="shared" si="18"/>
        <v>0</v>
      </c>
      <c r="H165" s="18">
        <f t="shared" si="19"/>
        <v>0</v>
      </c>
      <c r="I165" s="18">
        <f t="shared" si="23"/>
        <v>281000</v>
      </c>
      <c r="J165" s="18">
        <f t="shared" si="23"/>
        <v>281000</v>
      </c>
      <c r="K165" s="18">
        <f t="shared" si="20"/>
        <v>0</v>
      </c>
      <c r="L165" s="18">
        <f t="shared" si="21"/>
        <v>0</v>
      </c>
      <c r="M165" s="18">
        <f t="shared" si="24"/>
        <v>281000</v>
      </c>
    </row>
    <row r="166" spans="1:13" ht="30">
      <c r="A166" s="90" t="s">
        <v>662</v>
      </c>
      <c r="B166" s="17" t="s">
        <v>487</v>
      </c>
      <c r="C166" s="17" t="s">
        <v>499</v>
      </c>
      <c r="D166" s="17" t="s">
        <v>394</v>
      </c>
      <c r="E166" s="17" t="s">
        <v>468</v>
      </c>
      <c r="F166" s="18">
        <v>281000</v>
      </c>
      <c r="G166" s="18">
        <f t="shared" si="18"/>
        <v>0</v>
      </c>
      <c r="H166" s="18">
        <f t="shared" si="19"/>
        <v>0</v>
      </c>
      <c r="I166" s="18">
        <v>281000</v>
      </c>
      <c r="J166" s="18">
        <v>281000</v>
      </c>
      <c r="K166" s="18">
        <f t="shared" si="20"/>
        <v>0</v>
      </c>
      <c r="L166" s="18">
        <f t="shared" si="21"/>
        <v>0</v>
      </c>
      <c r="M166" s="18">
        <v>281000</v>
      </c>
    </row>
    <row r="167" spans="1:13" ht="30">
      <c r="A167" s="90" t="s">
        <v>500</v>
      </c>
      <c r="B167" s="17" t="s">
        <v>487</v>
      </c>
      <c r="C167" s="17" t="s">
        <v>501</v>
      </c>
      <c r="D167" s="17" t="s">
        <v>451</v>
      </c>
      <c r="E167" s="17" t="s">
        <v>451</v>
      </c>
      <c r="F167" s="18">
        <f>F168+F183</f>
        <v>124400</v>
      </c>
      <c r="G167" s="18">
        <f t="shared" si="18"/>
        <v>0</v>
      </c>
      <c r="H167" s="18">
        <f t="shared" si="19"/>
        <v>0</v>
      </c>
      <c r="I167" s="18">
        <f>I168+I183</f>
        <v>124400</v>
      </c>
      <c r="J167" s="18">
        <f>J168+J183</f>
        <v>167400</v>
      </c>
      <c r="K167" s="18">
        <f t="shared" si="20"/>
        <v>0</v>
      </c>
      <c r="L167" s="18">
        <f t="shared" si="21"/>
        <v>0</v>
      </c>
      <c r="M167" s="18">
        <f>M168+M183</f>
        <v>167400</v>
      </c>
    </row>
    <row r="168" spans="1:13" ht="90">
      <c r="A168" s="90" t="s">
        <v>395</v>
      </c>
      <c r="B168" s="17" t="s">
        <v>487</v>
      </c>
      <c r="C168" s="17" t="s">
        <v>501</v>
      </c>
      <c r="D168" s="17" t="s">
        <v>396</v>
      </c>
      <c r="E168" s="17" t="s">
        <v>451</v>
      </c>
      <c r="F168" s="18">
        <f>F169+F178</f>
        <v>112200</v>
      </c>
      <c r="G168" s="18">
        <f t="shared" si="18"/>
        <v>0</v>
      </c>
      <c r="H168" s="18">
        <f t="shared" si="19"/>
        <v>0</v>
      </c>
      <c r="I168" s="18">
        <f>I169+I178</f>
        <v>112200</v>
      </c>
      <c r="J168" s="18">
        <f>J169</f>
        <v>106000</v>
      </c>
      <c r="K168" s="18">
        <f t="shared" si="20"/>
        <v>0</v>
      </c>
      <c r="L168" s="18">
        <f t="shared" si="21"/>
        <v>0</v>
      </c>
      <c r="M168" s="18">
        <f>M169</f>
        <v>106000</v>
      </c>
    </row>
    <row r="169" spans="1:13" ht="105">
      <c r="A169" s="16" t="s">
        <v>808</v>
      </c>
      <c r="B169" s="17" t="s">
        <v>487</v>
      </c>
      <c r="C169" s="17" t="s">
        <v>501</v>
      </c>
      <c r="D169" s="17" t="s">
        <v>809</v>
      </c>
      <c r="E169" s="17" t="s">
        <v>451</v>
      </c>
      <c r="F169" s="18">
        <f>F170+F174</f>
        <v>92200</v>
      </c>
      <c r="G169" s="18">
        <f t="shared" si="18"/>
        <v>0</v>
      </c>
      <c r="H169" s="18">
        <f t="shared" si="19"/>
        <v>0</v>
      </c>
      <c r="I169" s="18">
        <f>I170+I174</f>
        <v>92200</v>
      </c>
      <c r="J169" s="18">
        <f>J170+J174</f>
        <v>106000</v>
      </c>
      <c r="K169" s="18">
        <f t="shared" si="20"/>
        <v>0</v>
      </c>
      <c r="L169" s="18">
        <f t="shared" si="21"/>
        <v>0</v>
      </c>
      <c r="M169" s="18">
        <f>M170+M174</f>
        <v>106000</v>
      </c>
    </row>
    <row r="170" spans="1:13" ht="135">
      <c r="A170" s="16" t="s">
        <v>810</v>
      </c>
      <c r="B170" s="17" t="s">
        <v>487</v>
      </c>
      <c r="C170" s="17" t="s">
        <v>501</v>
      </c>
      <c r="D170" s="17" t="s">
        <v>811</v>
      </c>
      <c r="E170" s="17" t="s">
        <v>451</v>
      </c>
      <c r="F170" s="18">
        <f>F171</f>
        <v>27700</v>
      </c>
      <c r="G170" s="18">
        <f t="shared" si="18"/>
        <v>0</v>
      </c>
      <c r="H170" s="18">
        <f t="shared" si="19"/>
        <v>0</v>
      </c>
      <c r="I170" s="18">
        <f t="shared" ref="I170:J172" si="25">I171</f>
        <v>27700</v>
      </c>
      <c r="J170" s="18">
        <f t="shared" si="25"/>
        <v>31800</v>
      </c>
      <c r="K170" s="18">
        <f t="shared" si="20"/>
        <v>0</v>
      </c>
      <c r="L170" s="18">
        <f t="shared" si="21"/>
        <v>0</v>
      </c>
      <c r="M170" s="18">
        <f>M171</f>
        <v>31800</v>
      </c>
    </row>
    <row r="171" spans="1:13" ht="30">
      <c r="A171" s="90" t="s">
        <v>661</v>
      </c>
      <c r="B171" s="17" t="s">
        <v>487</v>
      </c>
      <c r="C171" s="17" t="s">
        <v>501</v>
      </c>
      <c r="D171" s="17" t="s">
        <v>811</v>
      </c>
      <c r="E171" s="17" t="s">
        <v>463</v>
      </c>
      <c r="F171" s="18">
        <f>F172</f>
        <v>27700</v>
      </c>
      <c r="G171" s="18">
        <f t="shared" si="18"/>
        <v>0</v>
      </c>
      <c r="H171" s="18">
        <f t="shared" si="19"/>
        <v>0</v>
      </c>
      <c r="I171" s="18">
        <f t="shared" si="25"/>
        <v>27700</v>
      </c>
      <c r="J171" s="18">
        <f t="shared" si="25"/>
        <v>31800</v>
      </c>
      <c r="K171" s="18">
        <f t="shared" si="20"/>
        <v>0</v>
      </c>
      <c r="L171" s="18">
        <f t="shared" si="21"/>
        <v>0</v>
      </c>
      <c r="M171" s="18">
        <f>M172</f>
        <v>31800</v>
      </c>
    </row>
    <row r="172" spans="1:13" ht="30">
      <c r="A172" s="90" t="s">
        <v>464</v>
      </c>
      <c r="B172" s="17" t="s">
        <v>487</v>
      </c>
      <c r="C172" s="17" t="s">
        <v>501</v>
      </c>
      <c r="D172" s="17" t="s">
        <v>811</v>
      </c>
      <c r="E172" s="17" t="s">
        <v>465</v>
      </c>
      <c r="F172" s="18">
        <f>F173</f>
        <v>27700</v>
      </c>
      <c r="G172" s="18">
        <f t="shared" si="18"/>
        <v>0</v>
      </c>
      <c r="H172" s="18">
        <f t="shared" si="19"/>
        <v>0</v>
      </c>
      <c r="I172" s="18">
        <f t="shared" si="25"/>
        <v>27700</v>
      </c>
      <c r="J172" s="18">
        <f t="shared" si="25"/>
        <v>31800</v>
      </c>
      <c r="K172" s="18">
        <f t="shared" si="20"/>
        <v>0</v>
      </c>
      <c r="L172" s="18">
        <f t="shared" si="21"/>
        <v>0</v>
      </c>
      <c r="M172" s="18">
        <f>M173</f>
        <v>31800</v>
      </c>
    </row>
    <row r="173" spans="1:13" ht="30">
      <c r="A173" s="90" t="s">
        <v>662</v>
      </c>
      <c r="B173" s="17" t="s">
        <v>487</v>
      </c>
      <c r="C173" s="17" t="s">
        <v>501</v>
      </c>
      <c r="D173" s="17" t="s">
        <v>811</v>
      </c>
      <c r="E173" s="17" t="s">
        <v>468</v>
      </c>
      <c r="F173" s="18">
        <v>27700</v>
      </c>
      <c r="G173" s="18">
        <f t="shared" si="18"/>
        <v>0</v>
      </c>
      <c r="H173" s="18">
        <f t="shared" si="19"/>
        <v>0</v>
      </c>
      <c r="I173" s="18">
        <v>27700</v>
      </c>
      <c r="J173" s="18">
        <v>31800</v>
      </c>
      <c r="K173" s="18">
        <f t="shared" si="20"/>
        <v>0</v>
      </c>
      <c r="L173" s="18">
        <f t="shared" si="21"/>
        <v>0</v>
      </c>
      <c r="M173" s="18">
        <v>31800</v>
      </c>
    </row>
    <row r="174" spans="1:13" ht="120">
      <c r="A174" s="16" t="s">
        <v>812</v>
      </c>
      <c r="B174" s="17" t="s">
        <v>487</v>
      </c>
      <c r="C174" s="17" t="s">
        <v>501</v>
      </c>
      <c r="D174" s="17" t="s">
        <v>813</v>
      </c>
      <c r="E174" s="17" t="s">
        <v>451</v>
      </c>
      <c r="F174" s="18">
        <f>F175</f>
        <v>64500</v>
      </c>
      <c r="G174" s="18">
        <f t="shared" si="18"/>
        <v>0</v>
      </c>
      <c r="H174" s="18">
        <f t="shared" si="19"/>
        <v>0</v>
      </c>
      <c r="I174" s="18">
        <f t="shared" ref="I174:J176" si="26">I175</f>
        <v>64500</v>
      </c>
      <c r="J174" s="18">
        <f t="shared" si="26"/>
        <v>74200</v>
      </c>
      <c r="K174" s="18">
        <f t="shared" si="20"/>
        <v>0</v>
      </c>
      <c r="L174" s="18">
        <f t="shared" si="21"/>
        <v>0</v>
      </c>
      <c r="M174" s="18">
        <f>M175</f>
        <v>74200</v>
      </c>
    </row>
    <row r="175" spans="1:13" ht="30">
      <c r="A175" s="90" t="s">
        <v>661</v>
      </c>
      <c r="B175" s="17" t="s">
        <v>487</v>
      </c>
      <c r="C175" s="17" t="s">
        <v>501</v>
      </c>
      <c r="D175" s="17" t="s">
        <v>813</v>
      </c>
      <c r="E175" s="17" t="s">
        <v>463</v>
      </c>
      <c r="F175" s="18">
        <f>F176</f>
        <v>64500</v>
      </c>
      <c r="G175" s="18">
        <f t="shared" si="18"/>
        <v>0</v>
      </c>
      <c r="H175" s="18">
        <f t="shared" si="19"/>
        <v>0</v>
      </c>
      <c r="I175" s="18">
        <f t="shared" si="26"/>
        <v>64500</v>
      </c>
      <c r="J175" s="18">
        <f t="shared" si="26"/>
        <v>74200</v>
      </c>
      <c r="K175" s="18">
        <f t="shared" si="20"/>
        <v>0</v>
      </c>
      <c r="L175" s="18">
        <f t="shared" si="21"/>
        <v>0</v>
      </c>
      <c r="M175" s="18">
        <f>M176</f>
        <v>74200</v>
      </c>
    </row>
    <row r="176" spans="1:13" ht="30">
      <c r="A176" s="90" t="s">
        <v>464</v>
      </c>
      <c r="B176" s="17" t="s">
        <v>487</v>
      </c>
      <c r="C176" s="17" t="s">
        <v>501</v>
      </c>
      <c r="D176" s="17" t="s">
        <v>813</v>
      </c>
      <c r="E176" s="17" t="s">
        <v>465</v>
      </c>
      <c r="F176" s="18">
        <f>F177</f>
        <v>64500</v>
      </c>
      <c r="G176" s="18">
        <f t="shared" si="18"/>
        <v>0</v>
      </c>
      <c r="H176" s="18">
        <f t="shared" si="19"/>
        <v>0</v>
      </c>
      <c r="I176" s="18">
        <f t="shared" si="26"/>
        <v>64500</v>
      </c>
      <c r="J176" s="18">
        <f t="shared" si="26"/>
        <v>74200</v>
      </c>
      <c r="K176" s="18">
        <f t="shared" si="20"/>
        <v>0</v>
      </c>
      <c r="L176" s="18">
        <f t="shared" si="21"/>
        <v>0</v>
      </c>
      <c r="M176" s="18">
        <f>M177</f>
        <v>74200</v>
      </c>
    </row>
    <row r="177" spans="1:13" ht="30">
      <c r="A177" s="90" t="s">
        <v>662</v>
      </c>
      <c r="B177" s="17" t="s">
        <v>487</v>
      </c>
      <c r="C177" s="17" t="s">
        <v>501</v>
      </c>
      <c r="D177" s="17" t="s">
        <v>813</v>
      </c>
      <c r="E177" s="17" t="s">
        <v>468</v>
      </c>
      <c r="F177" s="18">
        <v>64500</v>
      </c>
      <c r="G177" s="18">
        <f t="shared" si="18"/>
        <v>0</v>
      </c>
      <c r="H177" s="18">
        <f t="shared" si="19"/>
        <v>0</v>
      </c>
      <c r="I177" s="18">
        <v>64500</v>
      </c>
      <c r="J177" s="18">
        <v>74200</v>
      </c>
      <c r="K177" s="18">
        <f t="shared" si="20"/>
        <v>0</v>
      </c>
      <c r="L177" s="18">
        <f t="shared" si="21"/>
        <v>0</v>
      </c>
      <c r="M177" s="18">
        <v>74200</v>
      </c>
    </row>
    <row r="178" spans="1:13" ht="135">
      <c r="A178" s="16" t="s">
        <v>814</v>
      </c>
      <c r="B178" s="17" t="s">
        <v>487</v>
      </c>
      <c r="C178" s="17" t="s">
        <v>501</v>
      </c>
      <c r="D178" s="17" t="s">
        <v>815</v>
      </c>
      <c r="E178" s="17" t="s">
        <v>451</v>
      </c>
      <c r="F178" s="18">
        <f>F179</f>
        <v>20000</v>
      </c>
      <c r="G178" s="18">
        <f t="shared" si="18"/>
        <v>0</v>
      </c>
      <c r="H178" s="18">
        <f t="shared" si="19"/>
        <v>0</v>
      </c>
      <c r="I178" s="18">
        <f>I179</f>
        <v>20000</v>
      </c>
      <c r="J178" s="18"/>
      <c r="K178" s="18">
        <f t="shared" si="20"/>
        <v>0</v>
      </c>
      <c r="L178" s="18">
        <v>0</v>
      </c>
      <c r="M178" s="18"/>
    </row>
    <row r="179" spans="1:13" ht="135">
      <c r="A179" s="16" t="s">
        <v>816</v>
      </c>
      <c r="B179" s="17" t="s">
        <v>487</v>
      </c>
      <c r="C179" s="17" t="s">
        <v>501</v>
      </c>
      <c r="D179" s="17" t="s">
        <v>817</v>
      </c>
      <c r="E179" s="17" t="s">
        <v>451</v>
      </c>
      <c r="F179" s="18">
        <f>F180</f>
        <v>20000</v>
      </c>
      <c r="G179" s="18">
        <f t="shared" si="18"/>
        <v>0</v>
      </c>
      <c r="H179" s="18">
        <f t="shared" si="19"/>
        <v>0</v>
      </c>
      <c r="I179" s="18">
        <f>I180</f>
        <v>20000</v>
      </c>
      <c r="J179" s="18"/>
      <c r="K179" s="18">
        <f t="shared" si="20"/>
        <v>0</v>
      </c>
      <c r="L179" s="18">
        <v>0</v>
      </c>
      <c r="M179" s="18"/>
    </row>
    <row r="180" spans="1:13" ht="30">
      <c r="A180" s="90" t="s">
        <v>661</v>
      </c>
      <c r="B180" s="17" t="s">
        <v>487</v>
      </c>
      <c r="C180" s="17" t="s">
        <v>501</v>
      </c>
      <c r="D180" s="17" t="s">
        <v>817</v>
      </c>
      <c r="E180" s="17" t="s">
        <v>463</v>
      </c>
      <c r="F180" s="18">
        <f>F181</f>
        <v>20000</v>
      </c>
      <c r="G180" s="18">
        <f t="shared" si="18"/>
        <v>0</v>
      </c>
      <c r="H180" s="18">
        <f t="shared" si="19"/>
        <v>0</v>
      </c>
      <c r="I180" s="18">
        <f>I181</f>
        <v>20000</v>
      </c>
      <c r="J180" s="18"/>
      <c r="K180" s="18">
        <f t="shared" si="20"/>
        <v>0</v>
      </c>
      <c r="L180" s="18">
        <v>0</v>
      </c>
      <c r="M180" s="18"/>
    </row>
    <row r="181" spans="1:13" ht="30">
      <c r="A181" s="90" t="s">
        <v>464</v>
      </c>
      <c r="B181" s="17" t="s">
        <v>487</v>
      </c>
      <c r="C181" s="17" t="s">
        <v>501</v>
      </c>
      <c r="D181" s="17" t="s">
        <v>817</v>
      </c>
      <c r="E181" s="17" t="s">
        <v>465</v>
      </c>
      <c r="F181" s="18">
        <f>F182</f>
        <v>20000</v>
      </c>
      <c r="G181" s="18">
        <f t="shared" si="18"/>
        <v>0</v>
      </c>
      <c r="H181" s="18">
        <f t="shared" si="19"/>
        <v>0</v>
      </c>
      <c r="I181" s="18">
        <f>I182</f>
        <v>20000</v>
      </c>
      <c r="J181" s="18"/>
      <c r="K181" s="18">
        <f t="shared" si="20"/>
        <v>0</v>
      </c>
      <c r="L181" s="18">
        <v>0</v>
      </c>
      <c r="M181" s="18"/>
    </row>
    <row r="182" spans="1:13" ht="30">
      <c r="A182" s="90" t="s">
        <v>662</v>
      </c>
      <c r="B182" s="17" t="s">
        <v>487</v>
      </c>
      <c r="C182" s="17" t="s">
        <v>501</v>
      </c>
      <c r="D182" s="17" t="s">
        <v>817</v>
      </c>
      <c r="E182" s="17" t="s">
        <v>468</v>
      </c>
      <c r="F182" s="18">
        <v>20000</v>
      </c>
      <c r="G182" s="18">
        <f t="shared" si="18"/>
        <v>0</v>
      </c>
      <c r="H182" s="18">
        <f t="shared" si="19"/>
        <v>0</v>
      </c>
      <c r="I182" s="18">
        <v>20000</v>
      </c>
      <c r="J182" s="18"/>
      <c r="K182" s="18">
        <f t="shared" si="20"/>
        <v>0</v>
      </c>
      <c r="L182" s="18">
        <v>0</v>
      </c>
      <c r="M182" s="18"/>
    </row>
    <row r="183" spans="1:13" ht="60">
      <c r="A183" s="90" t="s">
        <v>680</v>
      </c>
      <c r="B183" s="17" t="s">
        <v>487</v>
      </c>
      <c r="C183" s="17" t="s">
        <v>501</v>
      </c>
      <c r="D183" s="17" t="s">
        <v>681</v>
      </c>
      <c r="E183" s="17" t="s">
        <v>451</v>
      </c>
      <c r="F183" s="18">
        <f>F184</f>
        <v>12200</v>
      </c>
      <c r="G183" s="18">
        <f t="shared" si="18"/>
        <v>0</v>
      </c>
      <c r="H183" s="18">
        <f t="shared" si="19"/>
        <v>0</v>
      </c>
      <c r="I183" s="18">
        <f>I184</f>
        <v>12200</v>
      </c>
      <c r="J183" s="18">
        <f>J184</f>
        <v>61400</v>
      </c>
      <c r="K183" s="18">
        <f t="shared" si="20"/>
        <v>0</v>
      </c>
      <c r="L183" s="18">
        <f t="shared" si="21"/>
        <v>0</v>
      </c>
      <c r="M183" s="18">
        <f>M184</f>
        <v>61400</v>
      </c>
    </row>
    <row r="184" spans="1:13" ht="120">
      <c r="A184" s="16" t="s">
        <v>391</v>
      </c>
      <c r="B184" s="17" t="s">
        <v>487</v>
      </c>
      <c r="C184" s="17" t="s">
        <v>501</v>
      </c>
      <c r="D184" s="17" t="s">
        <v>392</v>
      </c>
      <c r="E184" s="17" t="s">
        <v>451</v>
      </c>
      <c r="F184" s="18">
        <f>F185+F189</f>
        <v>12200</v>
      </c>
      <c r="G184" s="18">
        <f t="shared" si="18"/>
        <v>0</v>
      </c>
      <c r="H184" s="18">
        <f t="shared" si="19"/>
        <v>0</v>
      </c>
      <c r="I184" s="18">
        <f>I185+I189</f>
        <v>12200</v>
      </c>
      <c r="J184" s="18">
        <f>J185+J189</f>
        <v>61400</v>
      </c>
      <c r="K184" s="18">
        <f t="shared" si="20"/>
        <v>0</v>
      </c>
      <c r="L184" s="18">
        <f t="shared" si="21"/>
        <v>0</v>
      </c>
      <c r="M184" s="18">
        <f>M185+M189</f>
        <v>61400</v>
      </c>
    </row>
    <row r="185" spans="1:13" ht="120">
      <c r="A185" s="16" t="s">
        <v>393</v>
      </c>
      <c r="B185" s="17" t="s">
        <v>487</v>
      </c>
      <c r="C185" s="17" t="s">
        <v>501</v>
      </c>
      <c r="D185" s="17" t="s">
        <v>394</v>
      </c>
      <c r="E185" s="17" t="s">
        <v>451</v>
      </c>
      <c r="F185" s="18">
        <f>F186</f>
        <v>1200</v>
      </c>
      <c r="G185" s="18">
        <f t="shared" si="18"/>
        <v>0</v>
      </c>
      <c r="H185" s="18">
        <f t="shared" si="19"/>
        <v>0</v>
      </c>
      <c r="I185" s="18">
        <f t="shared" ref="I185:J187" si="27">I186</f>
        <v>1200</v>
      </c>
      <c r="J185" s="18">
        <f t="shared" si="27"/>
        <v>6200</v>
      </c>
      <c r="K185" s="18">
        <f t="shared" si="20"/>
        <v>0</v>
      </c>
      <c r="L185" s="18">
        <f t="shared" si="21"/>
        <v>0</v>
      </c>
      <c r="M185" s="18">
        <f>M186</f>
        <v>6200</v>
      </c>
    </row>
    <row r="186" spans="1:13" ht="30">
      <c r="A186" s="90" t="s">
        <v>661</v>
      </c>
      <c r="B186" s="17" t="s">
        <v>487</v>
      </c>
      <c r="C186" s="17" t="s">
        <v>501</v>
      </c>
      <c r="D186" s="17" t="s">
        <v>394</v>
      </c>
      <c r="E186" s="17" t="s">
        <v>463</v>
      </c>
      <c r="F186" s="18">
        <f>F187</f>
        <v>1200</v>
      </c>
      <c r="G186" s="18">
        <f t="shared" si="18"/>
        <v>0</v>
      </c>
      <c r="H186" s="18">
        <f t="shared" si="19"/>
        <v>0</v>
      </c>
      <c r="I186" s="18">
        <f t="shared" si="27"/>
        <v>1200</v>
      </c>
      <c r="J186" s="18">
        <f t="shared" si="27"/>
        <v>6200</v>
      </c>
      <c r="K186" s="18">
        <f t="shared" si="20"/>
        <v>0</v>
      </c>
      <c r="L186" s="18">
        <f t="shared" si="21"/>
        <v>0</v>
      </c>
      <c r="M186" s="18">
        <f>M187</f>
        <v>6200</v>
      </c>
    </row>
    <row r="187" spans="1:13" ht="30">
      <c r="A187" s="90" t="s">
        <v>464</v>
      </c>
      <c r="B187" s="17" t="s">
        <v>487</v>
      </c>
      <c r="C187" s="17" t="s">
        <v>501</v>
      </c>
      <c r="D187" s="17" t="s">
        <v>394</v>
      </c>
      <c r="E187" s="17" t="s">
        <v>465</v>
      </c>
      <c r="F187" s="18">
        <f>F188</f>
        <v>1200</v>
      </c>
      <c r="G187" s="18">
        <f t="shared" si="18"/>
        <v>0</v>
      </c>
      <c r="H187" s="18">
        <f t="shared" si="19"/>
        <v>0</v>
      </c>
      <c r="I187" s="18">
        <f t="shared" si="27"/>
        <v>1200</v>
      </c>
      <c r="J187" s="18">
        <f t="shared" si="27"/>
        <v>6200</v>
      </c>
      <c r="K187" s="18">
        <f t="shared" si="20"/>
        <v>0</v>
      </c>
      <c r="L187" s="18">
        <f t="shared" si="21"/>
        <v>0</v>
      </c>
      <c r="M187" s="18">
        <f>M188</f>
        <v>6200</v>
      </c>
    </row>
    <row r="188" spans="1:13" ht="30">
      <c r="A188" s="90" t="s">
        <v>662</v>
      </c>
      <c r="B188" s="17" t="s">
        <v>487</v>
      </c>
      <c r="C188" s="17" t="s">
        <v>501</v>
      </c>
      <c r="D188" s="17" t="s">
        <v>394</v>
      </c>
      <c r="E188" s="17" t="s">
        <v>468</v>
      </c>
      <c r="F188" s="18">
        <v>1200</v>
      </c>
      <c r="G188" s="18">
        <f t="shared" si="18"/>
        <v>0</v>
      </c>
      <c r="H188" s="18">
        <f t="shared" si="19"/>
        <v>0</v>
      </c>
      <c r="I188" s="18">
        <v>1200</v>
      </c>
      <c r="J188" s="18">
        <v>6200</v>
      </c>
      <c r="K188" s="18">
        <f t="shared" si="20"/>
        <v>0</v>
      </c>
      <c r="L188" s="18">
        <f t="shared" si="21"/>
        <v>0</v>
      </c>
      <c r="M188" s="18">
        <v>6200</v>
      </c>
    </row>
    <row r="189" spans="1:13" ht="165">
      <c r="A189" s="16" t="s">
        <v>818</v>
      </c>
      <c r="B189" s="17" t="s">
        <v>487</v>
      </c>
      <c r="C189" s="17" t="s">
        <v>501</v>
      </c>
      <c r="D189" s="17" t="s">
        <v>819</v>
      </c>
      <c r="E189" s="17" t="s">
        <v>451</v>
      </c>
      <c r="F189" s="18">
        <f>F190</f>
        <v>11000</v>
      </c>
      <c r="G189" s="18">
        <f t="shared" si="18"/>
        <v>0</v>
      </c>
      <c r="H189" s="18">
        <f t="shared" si="19"/>
        <v>0</v>
      </c>
      <c r="I189" s="18">
        <f t="shared" ref="I189:J191" si="28">I190</f>
        <v>11000</v>
      </c>
      <c r="J189" s="18">
        <f t="shared" si="28"/>
        <v>55200</v>
      </c>
      <c r="K189" s="18">
        <f t="shared" si="20"/>
        <v>0</v>
      </c>
      <c r="L189" s="18">
        <f t="shared" si="21"/>
        <v>0</v>
      </c>
      <c r="M189" s="18">
        <f>M190</f>
        <v>55200</v>
      </c>
    </row>
    <row r="190" spans="1:13" ht="30">
      <c r="A190" s="90" t="s">
        <v>661</v>
      </c>
      <c r="B190" s="17" t="s">
        <v>487</v>
      </c>
      <c r="C190" s="17" t="s">
        <v>501</v>
      </c>
      <c r="D190" s="17" t="s">
        <v>819</v>
      </c>
      <c r="E190" s="17" t="s">
        <v>463</v>
      </c>
      <c r="F190" s="18">
        <f>F191</f>
        <v>11000</v>
      </c>
      <c r="G190" s="18">
        <f t="shared" si="18"/>
        <v>0</v>
      </c>
      <c r="H190" s="18">
        <f t="shared" si="19"/>
        <v>0</v>
      </c>
      <c r="I190" s="18">
        <f t="shared" si="28"/>
        <v>11000</v>
      </c>
      <c r="J190" s="18">
        <f t="shared" si="28"/>
        <v>55200</v>
      </c>
      <c r="K190" s="18">
        <f t="shared" si="20"/>
        <v>0</v>
      </c>
      <c r="L190" s="18">
        <f t="shared" si="21"/>
        <v>0</v>
      </c>
      <c r="M190" s="18">
        <f>M191</f>
        <v>55200</v>
      </c>
    </row>
    <row r="191" spans="1:13" ht="30">
      <c r="A191" s="90" t="s">
        <v>464</v>
      </c>
      <c r="B191" s="17" t="s">
        <v>487</v>
      </c>
      <c r="C191" s="17" t="s">
        <v>501</v>
      </c>
      <c r="D191" s="17" t="s">
        <v>819</v>
      </c>
      <c r="E191" s="17" t="s">
        <v>465</v>
      </c>
      <c r="F191" s="18">
        <f>F192</f>
        <v>11000</v>
      </c>
      <c r="G191" s="18">
        <f t="shared" si="18"/>
        <v>0</v>
      </c>
      <c r="H191" s="18">
        <f t="shared" si="19"/>
        <v>0</v>
      </c>
      <c r="I191" s="18">
        <f t="shared" si="28"/>
        <v>11000</v>
      </c>
      <c r="J191" s="18">
        <f t="shared" si="28"/>
        <v>55200</v>
      </c>
      <c r="K191" s="18">
        <f t="shared" si="20"/>
        <v>0</v>
      </c>
      <c r="L191" s="18">
        <f t="shared" si="21"/>
        <v>0</v>
      </c>
      <c r="M191" s="18">
        <f>M192</f>
        <v>55200</v>
      </c>
    </row>
    <row r="192" spans="1:13" ht="30">
      <c r="A192" s="90" t="s">
        <v>662</v>
      </c>
      <c r="B192" s="17" t="s">
        <v>487</v>
      </c>
      <c r="C192" s="17" t="s">
        <v>501</v>
      </c>
      <c r="D192" s="17" t="s">
        <v>819</v>
      </c>
      <c r="E192" s="17" t="s">
        <v>468</v>
      </c>
      <c r="F192" s="18">
        <v>11000</v>
      </c>
      <c r="G192" s="18">
        <f t="shared" si="18"/>
        <v>0</v>
      </c>
      <c r="H192" s="18">
        <f t="shared" si="19"/>
        <v>0</v>
      </c>
      <c r="I192" s="18">
        <v>11000</v>
      </c>
      <c r="J192" s="18">
        <v>55200</v>
      </c>
      <c r="K192" s="18">
        <f t="shared" si="20"/>
        <v>0</v>
      </c>
      <c r="L192" s="18">
        <f t="shared" si="21"/>
        <v>0</v>
      </c>
      <c r="M192" s="18">
        <v>55200</v>
      </c>
    </row>
    <row r="193" spans="1:13">
      <c r="A193" s="90" t="s">
        <v>502</v>
      </c>
      <c r="B193" s="17" t="s">
        <v>487</v>
      </c>
      <c r="C193" s="17" t="s">
        <v>503</v>
      </c>
      <c r="D193" s="17" t="s">
        <v>451</v>
      </c>
      <c r="E193" s="17" t="s">
        <v>451</v>
      </c>
      <c r="F193" s="18">
        <f>F194+F209</f>
        <v>24042000</v>
      </c>
      <c r="G193" s="18">
        <f t="shared" si="18"/>
        <v>0</v>
      </c>
      <c r="H193" s="18">
        <f t="shared" si="19"/>
        <v>0</v>
      </c>
      <c r="I193" s="18">
        <f>I194+I209</f>
        <v>24042000</v>
      </c>
      <c r="J193" s="18">
        <f>J194+J209</f>
        <v>20542000</v>
      </c>
      <c r="K193" s="18">
        <f t="shared" si="20"/>
        <v>0</v>
      </c>
      <c r="L193" s="18">
        <f t="shared" si="21"/>
        <v>0</v>
      </c>
      <c r="M193" s="18">
        <f>M194+M209</f>
        <v>20542000</v>
      </c>
    </row>
    <row r="194" spans="1:13">
      <c r="A194" s="90" t="s">
        <v>504</v>
      </c>
      <c r="B194" s="17" t="s">
        <v>487</v>
      </c>
      <c r="C194" s="17" t="s">
        <v>505</v>
      </c>
      <c r="D194" s="17" t="s">
        <v>451</v>
      </c>
      <c r="E194" s="17" t="s">
        <v>451</v>
      </c>
      <c r="F194" s="18">
        <f>F195</f>
        <v>17436600</v>
      </c>
      <c r="G194" s="18">
        <f t="shared" si="18"/>
        <v>0</v>
      </c>
      <c r="H194" s="18">
        <f t="shared" si="19"/>
        <v>0</v>
      </c>
      <c r="I194" s="18">
        <f t="shared" ref="I194:J198" si="29">I195</f>
        <v>17436600</v>
      </c>
      <c r="J194" s="18">
        <f t="shared" si="29"/>
        <v>17436600</v>
      </c>
      <c r="K194" s="18">
        <f t="shared" si="20"/>
        <v>0</v>
      </c>
      <c r="L194" s="18">
        <f t="shared" si="21"/>
        <v>0</v>
      </c>
      <c r="M194" s="18">
        <f>M195</f>
        <v>17436600</v>
      </c>
    </row>
    <row r="195" spans="1:13">
      <c r="A195" s="90" t="s">
        <v>652</v>
      </c>
      <c r="B195" s="17" t="s">
        <v>487</v>
      </c>
      <c r="C195" s="17" t="s">
        <v>505</v>
      </c>
      <c r="D195" s="17" t="s">
        <v>653</v>
      </c>
      <c r="E195" s="17" t="s">
        <v>451</v>
      </c>
      <c r="F195" s="18">
        <f>F196</f>
        <v>17436600</v>
      </c>
      <c r="G195" s="18">
        <f t="shared" si="18"/>
        <v>0</v>
      </c>
      <c r="H195" s="18">
        <f t="shared" si="19"/>
        <v>0</v>
      </c>
      <c r="I195" s="18">
        <f>I196</f>
        <v>17436600</v>
      </c>
      <c r="J195" s="18">
        <f t="shared" si="29"/>
        <v>17436600</v>
      </c>
      <c r="K195" s="18">
        <f t="shared" si="20"/>
        <v>0</v>
      </c>
      <c r="L195" s="18">
        <f t="shared" si="21"/>
        <v>0</v>
      </c>
      <c r="M195" s="18">
        <f>M196</f>
        <v>17436600</v>
      </c>
    </row>
    <row r="196" spans="1:13" ht="30">
      <c r="A196" s="90" t="s">
        <v>384</v>
      </c>
      <c r="B196" s="17" t="s">
        <v>487</v>
      </c>
      <c r="C196" s="17" t="s">
        <v>505</v>
      </c>
      <c r="D196" s="17" t="s">
        <v>385</v>
      </c>
      <c r="E196" s="17" t="s">
        <v>451</v>
      </c>
      <c r="F196" s="18">
        <f>F197</f>
        <v>17436600</v>
      </c>
      <c r="G196" s="18">
        <f t="shared" si="18"/>
        <v>0</v>
      </c>
      <c r="H196" s="18">
        <f t="shared" si="19"/>
        <v>0</v>
      </c>
      <c r="I196" s="18">
        <f>I197+I200+I206+I203</f>
        <v>17436600</v>
      </c>
      <c r="J196" s="18">
        <f t="shared" si="29"/>
        <v>17436600</v>
      </c>
      <c r="K196" s="18">
        <f t="shared" si="20"/>
        <v>0</v>
      </c>
      <c r="L196" s="18">
        <f t="shared" si="21"/>
        <v>0</v>
      </c>
      <c r="M196" s="18">
        <f>M197+M200+M203+M206</f>
        <v>17436600</v>
      </c>
    </row>
    <row r="197" spans="1:13" ht="60">
      <c r="A197" s="90" t="s">
        <v>8</v>
      </c>
      <c r="B197" s="17" t="s">
        <v>487</v>
      </c>
      <c r="C197" s="17" t="s">
        <v>505</v>
      </c>
      <c r="D197" s="17" t="s">
        <v>9</v>
      </c>
      <c r="E197" s="17" t="s">
        <v>451</v>
      </c>
      <c r="F197" s="18">
        <f>F198</f>
        <v>17436600</v>
      </c>
      <c r="G197" s="18">
        <f t="shared" si="18"/>
        <v>-17436600</v>
      </c>
      <c r="H197" s="18">
        <f t="shared" si="19"/>
        <v>-100</v>
      </c>
      <c r="I197" s="18">
        <f t="shared" si="29"/>
        <v>0</v>
      </c>
      <c r="J197" s="18">
        <f t="shared" si="29"/>
        <v>17436600</v>
      </c>
      <c r="K197" s="18">
        <f t="shared" si="20"/>
        <v>-17436600</v>
      </c>
      <c r="L197" s="18">
        <f t="shared" si="21"/>
        <v>-100</v>
      </c>
      <c r="M197" s="18">
        <f>M198</f>
        <v>0</v>
      </c>
    </row>
    <row r="198" spans="1:13">
      <c r="A198" s="90" t="s">
        <v>476</v>
      </c>
      <c r="B198" s="17" t="s">
        <v>487</v>
      </c>
      <c r="C198" s="17" t="s">
        <v>505</v>
      </c>
      <c r="D198" s="17" t="s">
        <v>9</v>
      </c>
      <c r="E198" s="17" t="s">
        <v>477</v>
      </c>
      <c r="F198" s="18">
        <f>F199</f>
        <v>17436600</v>
      </c>
      <c r="G198" s="18">
        <f t="shared" si="18"/>
        <v>-17436600</v>
      </c>
      <c r="H198" s="18">
        <f t="shared" si="19"/>
        <v>-100</v>
      </c>
      <c r="I198" s="18">
        <f t="shared" si="29"/>
        <v>0</v>
      </c>
      <c r="J198" s="18">
        <f t="shared" si="29"/>
        <v>17436600</v>
      </c>
      <c r="K198" s="18">
        <f t="shared" si="20"/>
        <v>-17436600</v>
      </c>
      <c r="L198" s="18">
        <f t="shared" si="21"/>
        <v>-100</v>
      </c>
      <c r="M198" s="18">
        <f>M199</f>
        <v>0</v>
      </c>
    </row>
    <row r="199" spans="1:13" ht="45">
      <c r="A199" s="90" t="s">
        <v>383</v>
      </c>
      <c r="B199" s="17" t="s">
        <v>487</v>
      </c>
      <c r="C199" s="17" t="s">
        <v>505</v>
      </c>
      <c r="D199" s="17" t="s">
        <v>9</v>
      </c>
      <c r="E199" s="17" t="s">
        <v>495</v>
      </c>
      <c r="F199" s="18">
        <v>17436600</v>
      </c>
      <c r="G199" s="18">
        <f t="shared" si="18"/>
        <v>-17436600</v>
      </c>
      <c r="H199" s="18">
        <f t="shared" si="19"/>
        <v>-100</v>
      </c>
      <c r="I199" s="18">
        <v>0</v>
      </c>
      <c r="J199" s="18">
        <v>17436600</v>
      </c>
      <c r="K199" s="18">
        <f t="shared" si="20"/>
        <v>-17436600</v>
      </c>
      <c r="L199" s="18">
        <f t="shared" si="21"/>
        <v>-100</v>
      </c>
      <c r="M199" s="18">
        <v>0</v>
      </c>
    </row>
    <row r="200" spans="1:13" ht="45">
      <c r="A200" s="90" t="s">
        <v>337</v>
      </c>
      <c r="B200" s="17" t="s">
        <v>487</v>
      </c>
      <c r="C200" s="17" t="s">
        <v>505</v>
      </c>
      <c r="D200" s="17" t="s">
        <v>340</v>
      </c>
      <c r="E200" s="17"/>
      <c r="F200" s="18"/>
      <c r="G200" s="18">
        <f t="shared" si="18"/>
        <v>16206600</v>
      </c>
      <c r="H200" s="18"/>
      <c r="I200" s="18">
        <f>I201</f>
        <v>16206600</v>
      </c>
      <c r="J200" s="18"/>
      <c r="K200" s="18">
        <f t="shared" si="20"/>
        <v>16206600</v>
      </c>
      <c r="L200" s="18"/>
      <c r="M200" s="18">
        <f>M201</f>
        <v>16206600</v>
      </c>
    </row>
    <row r="201" spans="1:13">
      <c r="A201" s="90" t="s">
        <v>476</v>
      </c>
      <c r="B201" s="17" t="s">
        <v>487</v>
      </c>
      <c r="C201" s="17" t="s">
        <v>505</v>
      </c>
      <c r="D201" s="17" t="s">
        <v>340</v>
      </c>
      <c r="E201" s="17" t="s">
        <v>477</v>
      </c>
      <c r="F201" s="18"/>
      <c r="G201" s="18">
        <f t="shared" si="18"/>
        <v>16206600</v>
      </c>
      <c r="H201" s="18"/>
      <c r="I201" s="18">
        <f>I202</f>
        <v>16206600</v>
      </c>
      <c r="J201" s="18"/>
      <c r="K201" s="18">
        <f t="shared" si="20"/>
        <v>16206600</v>
      </c>
      <c r="L201" s="18"/>
      <c r="M201" s="18">
        <f>M202</f>
        <v>16206600</v>
      </c>
    </row>
    <row r="202" spans="1:13" ht="45">
      <c r="A202" s="90" t="s">
        <v>383</v>
      </c>
      <c r="B202" s="17" t="s">
        <v>487</v>
      </c>
      <c r="C202" s="17" t="s">
        <v>505</v>
      </c>
      <c r="D202" s="17" t="s">
        <v>340</v>
      </c>
      <c r="E202" s="17" t="s">
        <v>495</v>
      </c>
      <c r="F202" s="18"/>
      <c r="G202" s="18">
        <f t="shared" si="18"/>
        <v>16206600</v>
      </c>
      <c r="H202" s="18"/>
      <c r="I202" s="18">
        <v>16206600</v>
      </c>
      <c r="J202" s="18"/>
      <c r="K202" s="18">
        <f t="shared" si="20"/>
        <v>16206600</v>
      </c>
      <c r="L202" s="18"/>
      <c r="M202" s="18">
        <v>16206600</v>
      </c>
    </row>
    <row r="203" spans="1:13" ht="45">
      <c r="A203" s="90" t="s">
        <v>338</v>
      </c>
      <c r="B203" s="17" t="s">
        <v>487</v>
      </c>
      <c r="C203" s="17" t="s">
        <v>505</v>
      </c>
      <c r="D203" s="17" t="s">
        <v>341</v>
      </c>
      <c r="E203" s="17"/>
      <c r="F203" s="18"/>
      <c r="G203" s="18">
        <f t="shared" si="18"/>
        <v>230000</v>
      </c>
      <c r="H203" s="18"/>
      <c r="I203" s="18">
        <f>I204</f>
        <v>230000</v>
      </c>
      <c r="J203" s="18"/>
      <c r="K203" s="18">
        <f t="shared" si="20"/>
        <v>230000</v>
      </c>
      <c r="L203" s="18"/>
      <c r="M203" s="18">
        <f>M204</f>
        <v>230000</v>
      </c>
    </row>
    <row r="204" spans="1:13">
      <c r="A204" s="90" t="s">
        <v>476</v>
      </c>
      <c r="B204" s="17" t="s">
        <v>487</v>
      </c>
      <c r="C204" s="17" t="s">
        <v>505</v>
      </c>
      <c r="D204" s="17" t="s">
        <v>341</v>
      </c>
      <c r="E204" s="17" t="s">
        <v>477</v>
      </c>
      <c r="F204" s="18"/>
      <c r="G204" s="18">
        <f>I204-F204</f>
        <v>230000</v>
      </c>
      <c r="H204" s="18"/>
      <c r="I204" s="18">
        <f>I205</f>
        <v>230000</v>
      </c>
      <c r="J204" s="18"/>
      <c r="K204" s="18">
        <f>M204-J204</f>
        <v>230000</v>
      </c>
      <c r="L204" s="18"/>
      <c r="M204" s="18">
        <f>M205</f>
        <v>230000</v>
      </c>
    </row>
    <row r="205" spans="1:13" ht="45">
      <c r="A205" s="90" t="s">
        <v>383</v>
      </c>
      <c r="B205" s="17" t="s">
        <v>487</v>
      </c>
      <c r="C205" s="17" t="s">
        <v>505</v>
      </c>
      <c r="D205" s="17" t="s">
        <v>341</v>
      </c>
      <c r="E205" s="17" t="s">
        <v>495</v>
      </c>
      <c r="F205" s="18"/>
      <c r="G205" s="18">
        <f>I205-F205</f>
        <v>230000</v>
      </c>
      <c r="H205" s="18"/>
      <c r="I205" s="18">
        <v>230000</v>
      </c>
      <c r="J205" s="18"/>
      <c r="K205" s="18">
        <f>M205-J205</f>
        <v>230000</v>
      </c>
      <c r="L205" s="18"/>
      <c r="M205" s="18">
        <v>230000</v>
      </c>
    </row>
    <row r="206" spans="1:13" ht="30">
      <c r="A206" s="90" t="s">
        <v>339</v>
      </c>
      <c r="B206" s="17" t="s">
        <v>487</v>
      </c>
      <c r="C206" s="17" t="s">
        <v>505</v>
      </c>
      <c r="D206" s="17" t="s">
        <v>342</v>
      </c>
      <c r="E206" s="17"/>
      <c r="F206" s="18"/>
      <c r="G206" s="18">
        <f>I206-F206</f>
        <v>1000000</v>
      </c>
      <c r="H206" s="18"/>
      <c r="I206" s="18">
        <f>I207</f>
        <v>1000000</v>
      </c>
      <c r="J206" s="18"/>
      <c r="K206" s="18">
        <f>M206-J206</f>
        <v>1000000</v>
      </c>
      <c r="L206" s="18"/>
      <c r="M206" s="18">
        <f>M207</f>
        <v>1000000</v>
      </c>
    </row>
    <row r="207" spans="1:13">
      <c r="A207" s="90" t="s">
        <v>476</v>
      </c>
      <c r="B207" s="17" t="s">
        <v>487</v>
      </c>
      <c r="C207" s="17" t="s">
        <v>505</v>
      </c>
      <c r="D207" s="17" t="s">
        <v>342</v>
      </c>
      <c r="E207" s="17" t="s">
        <v>477</v>
      </c>
      <c r="F207" s="18"/>
      <c r="G207" s="18">
        <f>I207-F207</f>
        <v>1000000</v>
      </c>
      <c r="H207" s="18"/>
      <c r="I207" s="18">
        <f>I208</f>
        <v>1000000</v>
      </c>
      <c r="J207" s="18"/>
      <c r="K207" s="18">
        <f>M207-J207</f>
        <v>1000000</v>
      </c>
      <c r="L207" s="18"/>
      <c r="M207" s="18">
        <f>M208</f>
        <v>1000000</v>
      </c>
    </row>
    <row r="208" spans="1:13" ht="45">
      <c r="A208" s="90" t="s">
        <v>383</v>
      </c>
      <c r="B208" s="17" t="s">
        <v>487</v>
      </c>
      <c r="C208" s="17" t="s">
        <v>505</v>
      </c>
      <c r="D208" s="17" t="s">
        <v>342</v>
      </c>
      <c r="E208" s="17" t="s">
        <v>495</v>
      </c>
      <c r="F208" s="18"/>
      <c r="G208" s="18">
        <f>I208-F208</f>
        <v>1000000</v>
      </c>
      <c r="H208" s="18"/>
      <c r="I208" s="18">
        <v>1000000</v>
      </c>
      <c r="J208" s="18"/>
      <c r="K208" s="18">
        <f>M208-J208</f>
        <v>1000000</v>
      </c>
      <c r="L208" s="18"/>
      <c r="M208" s="18">
        <v>1000000</v>
      </c>
    </row>
    <row r="209" spans="1:13">
      <c r="A209" s="90" t="s">
        <v>506</v>
      </c>
      <c r="B209" s="17" t="s">
        <v>487</v>
      </c>
      <c r="C209" s="17" t="s">
        <v>507</v>
      </c>
      <c r="D209" s="17" t="s">
        <v>451</v>
      </c>
      <c r="E209" s="17" t="s">
        <v>451</v>
      </c>
      <c r="F209" s="18">
        <f>F210+F218</f>
        <v>6605400</v>
      </c>
      <c r="G209" s="18">
        <f t="shared" ref="G209:G272" si="30">I209-F209</f>
        <v>0</v>
      </c>
      <c r="H209" s="18">
        <f t="shared" ref="H209:H272" si="31">G209/F209*100</f>
        <v>0</v>
      </c>
      <c r="I209" s="18">
        <f>I210+I218</f>
        <v>6605400</v>
      </c>
      <c r="J209" s="18">
        <f>J210+J218</f>
        <v>3105400</v>
      </c>
      <c r="K209" s="18">
        <f t="shared" ref="K209:K272" si="32">M209-J209</f>
        <v>0</v>
      </c>
      <c r="L209" s="18">
        <f>K209/J209*100</f>
        <v>0</v>
      </c>
      <c r="M209" s="18">
        <f>M210+M218</f>
        <v>3105400</v>
      </c>
    </row>
    <row r="210" spans="1:13" ht="45">
      <c r="A210" s="90" t="s">
        <v>686</v>
      </c>
      <c r="B210" s="17" t="s">
        <v>487</v>
      </c>
      <c r="C210" s="17" t="s">
        <v>507</v>
      </c>
      <c r="D210" s="17" t="s">
        <v>687</v>
      </c>
      <c r="E210" s="17" t="s">
        <v>451</v>
      </c>
      <c r="F210" s="18">
        <f>F211</f>
        <v>3500000</v>
      </c>
      <c r="G210" s="18">
        <f t="shared" si="30"/>
        <v>0</v>
      </c>
      <c r="H210" s="18">
        <f t="shared" si="31"/>
        <v>0</v>
      </c>
      <c r="I210" s="18">
        <f>I211</f>
        <v>3500000</v>
      </c>
      <c r="J210" s="18"/>
      <c r="K210" s="18">
        <f t="shared" si="32"/>
        <v>0</v>
      </c>
      <c r="L210" s="18">
        <v>0</v>
      </c>
      <c r="M210" s="18"/>
    </row>
    <row r="211" spans="1:13" ht="60">
      <c r="A211" s="90" t="s">
        <v>10</v>
      </c>
      <c r="B211" s="17" t="s">
        <v>487</v>
      </c>
      <c r="C211" s="17" t="s">
        <v>507</v>
      </c>
      <c r="D211" s="17" t="s">
        <v>11</v>
      </c>
      <c r="E211" s="17" t="s">
        <v>451</v>
      </c>
      <c r="F211" s="18">
        <f>F212</f>
        <v>3500000</v>
      </c>
      <c r="G211" s="18">
        <f t="shared" si="30"/>
        <v>0</v>
      </c>
      <c r="H211" s="18">
        <f t="shared" si="31"/>
        <v>0</v>
      </c>
      <c r="I211" s="18">
        <f>I212</f>
        <v>3500000</v>
      </c>
      <c r="J211" s="18"/>
      <c r="K211" s="18">
        <f t="shared" si="32"/>
        <v>0</v>
      </c>
      <c r="L211" s="18">
        <v>0</v>
      </c>
      <c r="M211" s="18"/>
    </row>
    <row r="212" spans="1:13" ht="90">
      <c r="A212" s="90" t="s">
        <v>12</v>
      </c>
      <c r="B212" s="17" t="s">
        <v>487</v>
      </c>
      <c r="C212" s="17" t="s">
        <v>507</v>
      </c>
      <c r="D212" s="17" t="s">
        <v>13</v>
      </c>
      <c r="E212" s="17" t="s">
        <v>451</v>
      </c>
      <c r="F212" s="18">
        <f>F213+F216</f>
        <v>3500000</v>
      </c>
      <c r="G212" s="18">
        <f t="shared" si="30"/>
        <v>0</v>
      </c>
      <c r="H212" s="18">
        <f t="shared" si="31"/>
        <v>0</v>
      </c>
      <c r="I212" s="18">
        <f>I213+I216</f>
        <v>3500000</v>
      </c>
      <c r="J212" s="18"/>
      <c r="K212" s="18">
        <f t="shared" si="32"/>
        <v>0</v>
      </c>
      <c r="L212" s="18">
        <v>0</v>
      </c>
      <c r="M212" s="18"/>
    </row>
    <row r="213" spans="1:13" ht="30">
      <c r="A213" s="90" t="s">
        <v>661</v>
      </c>
      <c r="B213" s="17" t="s">
        <v>487</v>
      </c>
      <c r="C213" s="17" t="s">
        <v>507</v>
      </c>
      <c r="D213" s="17" t="s">
        <v>13</v>
      </c>
      <c r="E213" s="17" t="s">
        <v>463</v>
      </c>
      <c r="F213" s="18">
        <f>F214</f>
        <v>1300000</v>
      </c>
      <c r="G213" s="18">
        <f t="shared" si="30"/>
        <v>0</v>
      </c>
      <c r="H213" s="18">
        <f t="shared" si="31"/>
        <v>0</v>
      </c>
      <c r="I213" s="18">
        <f>I214</f>
        <v>1300000</v>
      </c>
      <c r="J213" s="18"/>
      <c r="K213" s="18">
        <f t="shared" si="32"/>
        <v>0</v>
      </c>
      <c r="L213" s="18">
        <v>0</v>
      </c>
      <c r="M213" s="18"/>
    </row>
    <row r="214" spans="1:13" ht="30">
      <c r="A214" s="90" t="s">
        <v>464</v>
      </c>
      <c r="B214" s="17" t="s">
        <v>487</v>
      </c>
      <c r="C214" s="17" t="s">
        <v>507</v>
      </c>
      <c r="D214" s="17" t="s">
        <v>13</v>
      </c>
      <c r="E214" s="17" t="s">
        <v>465</v>
      </c>
      <c r="F214" s="18">
        <f>F215</f>
        <v>1300000</v>
      </c>
      <c r="G214" s="18">
        <f t="shared" si="30"/>
        <v>0</v>
      </c>
      <c r="H214" s="18">
        <f t="shared" si="31"/>
        <v>0</v>
      </c>
      <c r="I214" s="18">
        <f>I215</f>
        <v>1300000</v>
      </c>
      <c r="J214" s="18"/>
      <c r="K214" s="18">
        <f t="shared" si="32"/>
        <v>0</v>
      </c>
      <c r="L214" s="18">
        <v>0</v>
      </c>
      <c r="M214" s="18"/>
    </row>
    <row r="215" spans="1:13" ht="30">
      <c r="A215" s="90" t="s">
        <v>662</v>
      </c>
      <c r="B215" s="17" t="s">
        <v>487</v>
      </c>
      <c r="C215" s="17" t="s">
        <v>507</v>
      </c>
      <c r="D215" s="17" t="s">
        <v>13</v>
      </c>
      <c r="E215" s="17" t="s">
        <v>468</v>
      </c>
      <c r="F215" s="18">
        <v>1300000</v>
      </c>
      <c r="G215" s="18">
        <f t="shared" si="30"/>
        <v>0</v>
      </c>
      <c r="H215" s="18">
        <f t="shared" si="31"/>
        <v>0</v>
      </c>
      <c r="I215" s="18">
        <v>1300000</v>
      </c>
      <c r="J215" s="18"/>
      <c r="K215" s="18">
        <f t="shared" si="32"/>
        <v>0</v>
      </c>
      <c r="L215" s="18">
        <v>0</v>
      </c>
      <c r="M215" s="18"/>
    </row>
    <row r="216" spans="1:13">
      <c r="A216" s="90" t="s">
        <v>476</v>
      </c>
      <c r="B216" s="17" t="s">
        <v>487</v>
      </c>
      <c r="C216" s="17" t="s">
        <v>507</v>
      </c>
      <c r="D216" s="17" t="s">
        <v>13</v>
      </c>
      <c r="E216" s="17" t="s">
        <v>477</v>
      </c>
      <c r="F216" s="18">
        <f>F217</f>
        <v>2200000</v>
      </c>
      <c r="G216" s="18">
        <f t="shared" si="30"/>
        <v>0</v>
      </c>
      <c r="H216" s="18">
        <f t="shared" si="31"/>
        <v>0</v>
      </c>
      <c r="I216" s="18">
        <f>I217</f>
        <v>2200000</v>
      </c>
      <c r="J216" s="18"/>
      <c r="K216" s="18">
        <f t="shared" si="32"/>
        <v>0</v>
      </c>
      <c r="L216" s="18">
        <v>0</v>
      </c>
      <c r="M216" s="18"/>
    </row>
    <row r="217" spans="1:13" ht="45">
      <c r="A217" s="90" t="s">
        <v>383</v>
      </c>
      <c r="B217" s="17" t="s">
        <v>487</v>
      </c>
      <c r="C217" s="17" t="s">
        <v>507</v>
      </c>
      <c r="D217" s="17" t="s">
        <v>13</v>
      </c>
      <c r="E217" s="17" t="s">
        <v>495</v>
      </c>
      <c r="F217" s="18">
        <v>2200000</v>
      </c>
      <c r="G217" s="18">
        <f t="shared" si="30"/>
        <v>0</v>
      </c>
      <c r="H217" s="18">
        <f t="shared" si="31"/>
        <v>0</v>
      </c>
      <c r="I217" s="18">
        <v>2200000</v>
      </c>
      <c r="J217" s="18"/>
      <c r="K217" s="18">
        <f t="shared" si="32"/>
        <v>0</v>
      </c>
      <c r="L217" s="18">
        <v>0</v>
      </c>
      <c r="M217" s="18"/>
    </row>
    <row r="218" spans="1:13">
      <c r="A218" s="90" t="s">
        <v>652</v>
      </c>
      <c r="B218" s="17" t="s">
        <v>487</v>
      </c>
      <c r="C218" s="17" t="s">
        <v>507</v>
      </c>
      <c r="D218" s="17" t="s">
        <v>653</v>
      </c>
      <c r="E218" s="17" t="s">
        <v>451</v>
      </c>
      <c r="F218" s="18">
        <f>F219</f>
        <v>3105400</v>
      </c>
      <c r="G218" s="18">
        <f t="shared" si="30"/>
        <v>0</v>
      </c>
      <c r="H218" s="18">
        <f t="shared" si="31"/>
        <v>0</v>
      </c>
      <c r="I218" s="18">
        <f>I219</f>
        <v>3105400</v>
      </c>
      <c r="J218" s="18">
        <f>J219</f>
        <v>3105400</v>
      </c>
      <c r="K218" s="18">
        <f t="shared" si="32"/>
        <v>0</v>
      </c>
      <c r="L218" s="18">
        <f t="shared" ref="L218:L281" si="33">K218/J218*100</f>
        <v>0</v>
      </c>
      <c r="M218" s="18">
        <f>M219</f>
        <v>3105400</v>
      </c>
    </row>
    <row r="219" spans="1:13" ht="30">
      <c r="A219" s="90" t="s">
        <v>384</v>
      </c>
      <c r="B219" s="17" t="s">
        <v>487</v>
      </c>
      <c r="C219" s="17" t="s">
        <v>507</v>
      </c>
      <c r="D219" s="17" t="s">
        <v>385</v>
      </c>
      <c r="E219" s="17" t="s">
        <v>451</v>
      </c>
      <c r="F219" s="18">
        <f>F220</f>
        <v>3105400</v>
      </c>
      <c r="G219" s="18">
        <f t="shared" si="30"/>
        <v>0</v>
      </c>
      <c r="H219" s="18">
        <f t="shared" si="31"/>
        <v>0</v>
      </c>
      <c r="I219" s="18">
        <f>I220</f>
        <v>3105400</v>
      </c>
      <c r="J219" s="18">
        <f>J220</f>
        <v>3105400</v>
      </c>
      <c r="K219" s="18">
        <f t="shared" si="32"/>
        <v>0</v>
      </c>
      <c r="L219" s="18">
        <f t="shared" si="33"/>
        <v>0</v>
      </c>
      <c r="M219" s="18">
        <f>M220</f>
        <v>3105400</v>
      </c>
    </row>
    <row r="220" spans="1:13" ht="45">
      <c r="A220" s="90" t="s">
        <v>364</v>
      </c>
      <c r="B220" s="17" t="s">
        <v>487</v>
      </c>
      <c r="C220" s="17" t="s">
        <v>507</v>
      </c>
      <c r="D220" s="17" t="s">
        <v>14</v>
      </c>
      <c r="E220" s="17" t="s">
        <v>451</v>
      </c>
      <c r="F220" s="18">
        <f>F221+F225</f>
        <v>3105400</v>
      </c>
      <c r="G220" s="18">
        <f t="shared" si="30"/>
        <v>0</v>
      </c>
      <c r="H220" s="18">
        <f t="shared" si="31"/>
        <v>0</v>
      </c>
      <c r="I220" s="18">
        <f>I221+I225</f>
        <v>3105400</v>
      </c>
      <c r="J220" s="18">
        <f>J221+J225</f>
        <v>3105400</v>
      </c>
      <c r="K220" s="18">
        <f t="shared" si="32"/>
        <v>0</v>
      </c>
      <c r="L220" s="18">
        <f t="shared" si="33"/>
        <v>0</v>
      </c>
      <c r="M220" s="18">
        <f>M221+M225</f>
        <v>3105400</v>
      </c>
    </row>
    <row r="221" spans="1:13" ht="75">
      <c r="A221" s="90" t="s">
        <v>656</v>
      </c>
      <c r="B221" s="17" t="s">
        <v>487</v>
      </c>
      <c r="C221" s="17" t="s">
        <v>507</v>
      </c>
      <c r="D221" s="17" t="s">
        <v>14</v>
      </c>
      <c r="E221" s="17" t="s">
        <v>456</v>
      </c>
      <c r="F221" s="18">
        <f>F222</f>
        <v>2674400</v>
      </c>
      <c r="G221" s="18">
        <f t="shared" si="30"/>
        <v>0</v>
      </c>
      <c r="H221" s="18">
        <f t="shared" si="31"/>
        <v>0</v>
      </c>
      <c r="I221" s="18">
        <f>I222</f>
        <v>2674400</v>
      </c>
      <c r="J221" s="18">
        <f>J222</f>
        <v>2674400</v>
      </c>
      <c r="K221" s="18">
        <f t="shared" si="32"/>
        <v>0</v>
      </c>
      <c r="L221" s="18">
        <f t="shared" si="33"/>
        <v>0</v>
      </c>
      <c r="M221" s="18">
        <f>M222</f>
        <v>2674400</v>
      </c>
    </row>
    <row r="222" spans="1:13" ht="30">
      <c r="A222" s="90" t="s">
        <v>457</v>
      </c>
      <c r="B222" s="17" t="s">
        <v>487</v>
      </c>
      <c r="C222" s="17" t="s">
        <v>507</v>
      </c>
      <c r="D222" s="17" t="s">
        <v>14</v>
      </c>
      <c r="E222" s="17" t="s">
        <v>458</v>
      </c>
      <c r="F222" s="18">
        <f>F223+F224</f>
        <v>2674400</v>
      </c>
      <c r="G222" s="18">
        <f t="shared" si="30"/>
        <v>0</v>
      </c>
      <c r="H222" s="18">
        <f t="shared" si="31"/>
        <v>0</v>
      </c>
      <c r="I222" s="18">
        <f>I223+I224</f>
        <v>2674400</v>
      </c>
      <c r="J222" s="18">
        <f>J223+J224</f>
        <v>2674400</v>
      </c>
      <c r="K222" s="18">
        <f t="shared" si="32"/>
        <v>0</v>
      </c>
      <c r="L222" s="18">
        <f t="shared" si="33"/>
        <v>0</v>
      </c>
      <c r="M222" s="18">
        <f>M223+M224</f>
        <v>2674400</v>
      </c>
    </row>
    <row r="223" spans="1:13" ht="45">
      <c r="A223" s="90" t="s">
        <v>657</v>
      </c>
      <c r="B223" s="17" t="s">
        <v>487</v>
      </c>
      <c r="C223" s="17" t="s">
        <v>507</v>
      </c>
      <c r="D223" s="17" t="s">
        <v>14</v>
      </c>
      <c r="E223" s="17" t="s">
        <v>459</v>
      </c>
      <c r="F223" s="18">
        <v>2488300</v>
      </c>
      <c r="G223" s="18">
        <f t="shared" si="30"/>
        <v>0</v>
      </c>
      <c r="H223" s="18">
        <f t="shared" si="31"/>
        <v>0</v>
      </c>
      <c r="I223" s="18">
        <v>2488300</v>
      </c>
      <c r="J223" s="18">
        <v>2488300</v>
      </c>
      <c r="K223" s="18">
        <f t="shared" si="32"/>
        <v>0</v>
      </c>
      <c r="L223" s="18">
        <f t="shared" si="33"/>
        <v>0</v>
      </c>
      <c r="M223" s="18">
        <v>2488300</v>
      </c>
    </row>
    <row r="224" spans="1:13" ht="45">
      <c r="A224" s="90" t="s">
        <v>660</v>
      </c>
      <c r="B224" s="17" t="s">
        <v>487</v>
      </c>
      <c r="C224" s="17" t="s">
        <v>507</v>
      </c>
      <c r="D224" s="17" t="s">
        <v>14</v>
      </c>
      <c r="E224" s="17" t="s">
        <v>462</v>
      </c>
      <c r="F224" s="18">
        <v>186100</v>
      </c>
      <c r="G224" s="18">
        <f t="shared" si="30"/>
        <v>0</v>
      </c>
      <c r="H224" s="18">
        <f t="shared" si="31"/>
        <v>0</v>
      </c>
      <c r="I224" s="18">
        <v>186100</v>
      </c>
      <c r="J224" s="18">
        <v>186100</v>
      </c>
      <c r="K224" s="18">
        <f t="shared" si="32"/>
        <v>0</v>
      </c>
      <c r="L224" s="18">
        <f t="shared" si="33"/>
        <v>0</v>
      </c>
      <c r="M224" s="18">
        <v>186100</v>
      </c>
    </row>
    <row r="225" spans="1:13" ht="30">
      <c r="A225" s="90" t="s">
        <v>661</v>
      </c>
      <c r="B225" s="17" t="s">
        <v>487</v>
      </c>
      <c r="C225" s="17" t="s">
        <v>507</v>
      </c>
      <c r="D225" s="17" t="s">
        <v>14</v>
      </c>
      <c r="E225" s="17" t="s">
        <v>463</v>
      </c>
      <c r="F225" s="18">
        <f>F226</f>
        <v>431000</v>
      </c>
      <c r="G225" s="18">
        <f t="shared" si="30"/>
        <v>0</v>
      </c>
      <c r="H225" s="18">
        <f t="shared" si="31"/>
        <v>0</v>
      </c>
      <c r="I225" s="18">
        <f>I226</f>
        <v>431000</v>
      </c>
      <c r="J225" s="18">
        <f>J226</f>
        <v>431000</v>
      </c>
      <c r="K225" s="18">
        <f t="shared" si="32"/>
        <v>0</v>
      </c>
      <c r="L225" s="18">
        <f t="shared" si="33"/>
        <v>0</v>
      </c>
      <c r="M225" s="18">
        <f>M226</f>
        <v>431000</v>
      </c>
    </row>
    <row r="226" spans="1:13" ht="30">
      <c r="A226" s="90" t="s">
        <v>464</v>
      </c>
      <c r="B226" s="17" t="s">
        <v>487</v>
      </c>
      <c r="C226" s="17" t="s">
        <v>507</v>
      </c>
      <c r="D226" s="17" t="s">
        <v>14</v>
      </c>
      <c r="E226" s="17" t="s">
        <v>465</v>
      </c>
      <c r="F226" s="18">
        <f>F227+F228</f>
        <v>431000</v>
      </c>
      <c r="G226" s="18">
        <f t="shared" si="30"/>
        <v>0</v>
      </c>
      <c r="H226" s="18">
        <f t="shared" si="31"/>
        <v>0</v>
      </c>
      <c r="I226" s="18">
        <f>I227+I228</f>
        <v>431000</v>
      </c>
      <c r="J226" s="18">
        <f>J227+J228</f>
        <v>431000</v>
      </c>
      <c r="K226" s="18">
        <f t="shared" si="32"/>
        <v>0</v>
      </c>
      <c r="L226" s="18">
        <f t="shared" si="33"/>
        <v>0</v>
      </c>
      <c r="M226" s="18">
        <f>M227+M228</f>
        <v>431000</v>
      </c>
    </row>
    <row r="227" spans="1:13" ht="30">
      <c r="A227" s="90" t="s">
        <v>466</v>
      </c>
      <c r="B227" s="17" t="s">
        <v>487</v>
      </c>
      <c r="C227" s="17" t="s">
        <v>507</v>
      </c>
      <c r="D227" s="17" t="s">
        <v>14</v>
      </c>
      <c r="E227" s="17" t="s">
        <v>467</v>
      </c>
      <c r="F227" s="18">
        <v>225000</v>
      </c>
      <c r="G227" s="18">
        <f t="shared" si="30"/>
        <v>0</v>
      </c>
      <c r="H227" s="18">
        <f t="shared" si="31"/>
        <v>0</v>
      </c>
      <c r="I227" s="18">
        <v>225000</v>
      </c>
      <c r="J227" s="18">
        <v>225000</v>
      </c>
      <c r="K227" s="18">
        <f t="shared" si="32"/>
        <v>0</v>
      </c>
      <c r="L227" s="18">
        <f t="shared" si="33"/>
        <v>0</v>
      </c>
      <c r="M227" s="18">
        <v>225000</v>
      </c>
    </row>
    <row r="228" spans="1:13" ht="30">
      <c r="A228" s="90" t="s">
        <v>662</v>
      </c>
      <c r="B228" s="17" t="s">
        <v>487</v>
      </c>
      <c r="C228" s="17" t="s">
        <v>507</v>
      </c>
      <c r="D228" s="17" t="s">
        <v>14</v>
      </c>
      <c r="E228" s="17" t="s">
        <v>468</v>
      </c>
      <c r="F228" s="18">
        <v>206000</v>
      </c>
      <c r="G228" s="18">
        <f t="shared" si="30"/>
        <v>0</v>
      </c>
      <c r="H228" s="18">
        <f t="shared" si="31"/>
        <v>0</v>
      </c>
      <c r="I228" s="18">
        <v>206000</v>
      </c>
      <c r="J228" s="18">
        <v>206000</v>
      </c>
      <c r="K228" s="18">
        <f t="shared" si="32"/>
        <v>0</v>
      </c>
      <c r="L228" s="18">
        <f t="shared" si="33"/>
        <v>0</v>
      </c>
      <c r="M228" s="18">
        <v>206000</v>
      </c>
    </row>
    <row r="229" spans="1:13">
      <c r="A229" s="90" t="s">
        <v>508</v>
      </c>
      <c r="B229" s="17" t="s">
        <v>487</v>
      </c>
      <c r="C229" s="17" t="s">
        <v>509</v>
      </c>
      <c r="D229" s="17" t="s">
        <v>451</v>
      </c>
      <c r="E229" s="17" t="s">
        <v>451</v>
      </c>
      <c r="F229" s="18">
        <f t="shared" ref="F229:F235" si="34">F230</f>
        <v>5065200</v>
      </c>
      <c r="G229" s="18">
        <f t="shared" si="30"/>
        <v>0</v>
      </c>
      <c r="H229" s="18">
        <f t="shared" si="31"/>
        <v>0</v>
      </c>
      <c r="I229" s="18">
        <f t="shared" ref="I229:J235" si="35">I230</f>
        <v>5065200</v>
      </c>
      <c r="J229" s="18">
        <f t="shared" si="35"/>
        <v>5065200</v>
      </c>
      <c r="K229" s="18">
        <f t="shared" si="32"/>
        <v>0</v>
      </c>
      <c r="L229" s="18">
        <f t="shared" si="33"/>
        <v>0</v>
      </c>
      <c r="M229" s="18">
        <f t="shared" ref="M229:M235" si="36">M230</f>
        <v>5065200</v>
      </c>
    </row>
    <row r="230" spans="1:13">
      <c r="A230" s="90" t="s">
        <v>510</v>
      </c>
      <c r="B230" s="17" t="s">
        <v>487</v>
      </c>
      <c r="C230" s="17" t="s">
        <v>511</v>
      </c>
      <c r="D230" s="17" t="s">
        <v>451</v>
      </c>
      <c r="E230" s="17" t="s">
        <v>451</v>
      </c>
      <c r="F230" s="18">
        <f t="shared" si="34"/>
        <v>5065200</v>
      </c>
      <c r="G230" s="18">
        <f t="shared" si="30"/>
        <v>0</v>
      </c>
      <c r="H230" s="18">
        <f t="shared" si="31"/>
        <v>0</v>
      </c>
      <c r="I230" s="18">
        <f t="shared" si="35"/>
        <v>5065200</v>
      </c>
      <c r="J230" s="18">
        <f t="shared" si="35"/>
        <v>5065200</v>
      </c>
      <c r="K230" s="18">
        <f t="shared" si="32"/>
        <v>0</v>
      </c>
      <c r="L230" s="18">
        <f t="shared" si="33"/>
        <v>0</v>
      </c>
      <c r="M230" s="18">
        <f t="shared" si="36"/>
        <v>5065200</v>
      </c>
    </row>
    <row r="231" spans="1:13">
      <c r="A231" s="90" t="s">
        <v>652</v>
      </c>
      <c r="B231" s="17" t="s">
        <v>487</v>
      </c>
      <c r="C231" s="17" t="s">
        <v>511</v>
      </c>
      <c r="D231" s="17" t="s">
        <v>653</v>
      </c>
      <c r="E231" s="17" t="s">
        <v>451</v>
      </c>
      <c r="F231" s="18">
        <f t="shared" si="34"/>
        <v>5065200</v>
      </c>
      <c r="G231" s="18">
        <f t="shared" si="30"/>
        <v>0</v>
      </c>
      <c r="H231" s="18">
        <f t="shared" si="31"/>
        <v>0</v>
      </c>
      <c r="I231" s="18">
        <f t="shared" si="35"/>
        <v>5065200</v>
      </c>
      <c r="J231" s="18">
        <f t="shared" si="35"/>
        <v>5065200</v>
      </c>
      <c r="K231" s="18">
        <f t="shared" si="32"/>
        <v>0</v>
      </c>
      <c r="L231" s="18">
        <f t="shared" si="33"/>
        <v>0</v>
      </c>
      <c r="M231" s="18">
        <f t="shared" si="36"/>
        <v>5065200</v>
      </c>
    </row>
    <row r="232" spans="1:13" ht="30">
      <c r="A232" s="90" t="s">
        <v>384</v>
      </c>
      <c r="B232" s="17" t="s">
        <v>487</v>
      </c>
      <c r="C232" s="17" t="s">
        <v>511</v>
      </c>
      <c r="D232" s="17" t="s">
        <v>385</v>
      </c>
      <c r="E232" s="17" t="s">
        <v>451</v>
      </c>
      <c r="F232" s="18">
        <f t="shared" si="34"/>
        <v>5065200</v>
      </c>
      <c r="G232" s="18">
        <f t="shared" si="30"/>
        <v>0</v>
      </c>
      <c r="H232" s="18">
        <f t="shared" si="31"/>
        <v>0</v>
      </c>
      <c r="I232" s="18">
        <f t="shared" si="35"/>
        <v>5065200</v>
      </c>
      <c r="J232" s="18">
        <f t="shared" si="35"/>
        <v>5065200</v>
      </c>
      <c r="K232" s="18">
        <f t="shared" si="32"/>
        <v>0</v>
      </c>
      <c r="L232" s="18">
        <f t="shared" si="33"/>
        <v>0</v>
      </c>
      <c r="M232" s="18">
        <f t="shared" si="36"/>
        <v>5065200</v>
      </c>
    </row>
    <row r="233" spans="1:13">
      <c r="A233" s="90" t="s">
        <v>15</v>
      </c>
      <c r="B233" s="17" t="s">
        <v>487</v>
      </c>
      <c r="C233" s="17" t="s">
        <v>511</v>
      </c>
      <c r="D233" s="17" t="s">
        <v>16</v>
      </c>
      <c r="E233" s="17" t="s">
        <v>451</v>
      </c>
      <c r="F233" s="18">
        <f t="shared" si="34"/>
        <v>5065200</v>
      </c>
      <c r="G233" s="18">
        <f t="shared" si="30"/>
        <v>0</v>
      </c>
      <c r="H233" s="18">
        <f t="shared" si="31"/>
        <v>0</v>
      </c>
      <c r="I233" s="18">
        <f t="shared" si="35"/>
        <v>5065200</v>
      </c>
      <c r="J233" s="18">
        <f t="shared" si="35"/>
        <v>5065200</v>
      </c>
      <c r="K233" s="18">
        <f t="shared" si="32"/>
        <v>0</v>
      </c>
      <c r="L233" s="18">
        <f t="shared" si="33"/>
        <v>0</v>
      </c>
      <c r="M233" s="18">
        <f t="shared" si="36"/>
        <v>5065200</v>
      </c>
    </row>
    <row r="234" spans="1:13">
      <c r="A234" s="90" t="s">
        <v>469</v>
      </c>
      <c r="B234" s="17" t="s">
        <v>487</v>
      </c>
      <c r="C234" s="17" t="s">
        <v>511</v>
      </c>
      <c r="D234" s="17" t="s">
        <v>16</v>
      </c>
      <c r="E234" s="17" t="s">
        <v>470</v>
      </c>
      <c r="F234" s="18">
        <f t="shared" si="34"/>
        <v>5065200</v>
      </c>
      <c r="G234" s="18">
        <f t="shared" si="30"/>
        <v>0</v>
      </c>
      <c r="H234" s="18">
        <f t="shared" si="31"/>
        <v>0</v>
      </c>
      <c r="I234" s="18">
        <f t="shared" si="35"/>
        <v>5065200</v>
      </c>
      <c r="J234" s="18">
        <f t="shared" si="35"/>
        <v>5065200</v>
      </c>
      <c r="K234" s="18">
        <f t="shared" si="32"/>
        <v>0</v>
      </c>
      <c r="L234" s="18">
        <f t="shared" si="33"/>
        <v>0</v>
      </c>
      <c r="M234" s="18">
        <f t="shared" si="36"/>
        <v>5065200</v>
      </c>
    </row>
    <row r="235" spans="1:13" ht="30">
      <c r="A235" s="90" t="s">
        <v>512</v>
      </c>
      <c r="B235" s="17" t="s">
        <v>487</v>
      </c>
      <c r="C235" s="17" t="s">
        <v>511</v>
      </c>
      <c r="D235" s="17" t="s">
        <v>16</v>
      </c>
      <c r="E235" s="17" t="s">
        <v>513</v>
      </c>
      <c r="F235" s="18">
        <f t="shared" si="34"/>
        <v>5065200</v>
      </c>
      <c r="G235" s="18">
        <f t="shared" si="30"/>
        <v>0</v>
      </c>
      <c r="H235" s="18">
        <f t="shared" si="31"/>
        <v>0</v>
      </c>
      <c r="I235" s="18">
        <f t="shared" si="35"/>
        <v>5065200</v>
      </c>
      <c r="J235" s="18">
        <f t="shared" si="35"/>
        <v>5065200</v>
      </c>
      <c r="K235" s="18">
        <f t="shared" si="32"/>
        <v>0</v>
      </c>
      <c r="L235" s="18">
        <f t="shared" si="33"/>
        <v>0</v>
      </c>
      <c r="M235" s="18">
        <f t="shared" si="36"/>
        <v>5065200</v>
      </c>
    </row>
    <row r="236" spans="1:13" ht="30">
      <c r="A236" s="90" t="s">
        <v>17</v>
      </c>
      <c r="B236" s="17" t="s">
        <v>487</v>
      </c>
      <c r="C236" s="17" t="s">
        <v>511</v>
      </c>
      <c r="D236" s="17" t="s">
        <v>16</v>
      </c>
      <c r="E236" s="17" t="s">
        <v>514</v>
      </c>
      <c r="F236" s="18">
        <v>5065200</v>
      </c>
      <c r="G236" s="18">
        <f t="shared" si="30"/>
        <v>0</v>
      </c>
      <c r="H236" s="18">
        <f t="shared" si="31"/>
        <v>0</v>
      </c>
      <c r="I236" s="18">
        <v>5065200</v>
      </c>
      <c r="J236" s="18">
        <v>5065200</v>
      </c>
      <c r="K236" s="18">
        <f t="shared" si="32"/>
        <v>0</v>
      </c>
      <c r="L236" s="18">
        <f t="shared" si="33"/>
        <v>0</v>
      </c>
      <c r="M236" s="18">
        <v>5065200</v>
      </c>
    </row>
    <row r="237" spans="1:13">
      <c r="A237" s="90" t="s">
        <v>519</v>
      </c>
      <c r="B237" s="17" t="s">
        <v>487</v>
      </c>
      <c r="C237" s="17" t="s">
        <v>520</v>
      </c>
      <c r="D237" s="17" t="s">
        <v>451</v>
      </c>
      <c r="E237" s="17" t="s">
        <v>451</v>
      </c>
      <c r="F237" s="18">
        <f t="shared" ref="F237:F242" si="37">F238</f>
        <v>16532000</v>
      </c>
      <c r="G237" s="18">
        <f t="shared" si="30"/>
        <v>0</v>
      </c>
      <c r="H237" s="18">
        <f t="shared" si="31"/>
        <v>0</v>
      </c>
      <c r="I237" s="18">
        <f t="shared" ref="I237:J242" si="38">I238</f>
        <v>16532000</v>
      </c>
      <c r="J237" s="18">
        <f t="shared" si="38"/>
        <v>16576000</v>
      </c>
      <c r="K237" s="18">
        <f t="shared" si="32"/>
        <v>0</v>
      </c>
      <c r="L237" s="18">
        <f t="shared" si="33"/>
        <v>0</v>
      </c>
      <c r="M237" s="18">
        <f t="shared" ref="M237:M242" si="39">M238</f>
        <v>16576000</v>
      </c>
    </row>
    <row r="238" spans="1:13">
      <c r="A238" s="90" t="s">
        <v>521</v>
      </c>
      <c r="B238" s="17" t="s">
        <v>487</v>
      </c>
      <c r="C238" s="17" t="s">
        <v>522</v>
      </c>
      <c r="D238" s="17" t="s">
        <v>451</v>
      </c>
      <c r="E238" s="17" t="s">
        <v>451</v>
      </c>
      <c r="F238" s="18">
        <f t="shared" si="37"/>
        <v>16532000</v>
      </c>
      <c r="G238" s="18">
        <f t="shared" si="30"/>
        <v>0</v>
      </c>
      <c r="H238" s="18">
        <f t="shared" si="31"/>
        <v>0</v>
      </c>
      <c r="I238" s="18">
        <f t="shared" si="38"/>
        <v>16532000</v>
      </c>
      <c r="J238" s="18">
        <f t="shared" si="38"/>
        <v>16576000</v>
      </c>
      <c r="K238" s="18">
        <f t="shared" si="32"/>
        <v>0</v>
      </c>
      <c r="L238" s="18">
        <f t="shared" si="33"/>
        <v>0</v>
      </c>
      <c r="M238" s="18">
        <f t="shared" si="39"/>
        <v>16576000</v>
      </c>
    </row>
    <row r="239" spans="1:13">
      <c r="A239" s="90" t="s">
        <v>652</v>
      </c>
      <c r="B239" s="17" t="s">
        <v>487</v>
      </c>
      <c r="C239" s="17" t="s">
        <v>522</v>
      </c>
      <c r="D239" s="17" t="s">
        <v>653</v>
      </c>
      <c r="E239" s="17" t="s">
        <v>451</v>
      </c>
      <c r="F239" s="18">
        <f t="shared" si="37"/>
        <v>16532000</v>
      </c>
      <c r="G239" s="18">
        <f t="shared" si="30"/>
        <v>0</v>
      </c>
      <c r="H239" s="18">
        <f t="shared" si="31"/>
        <v>0</v>
      </c>
      <c r="I239" s="18">
        <f t="shared" si="38"/>
        <v>16532000</v>
      </c>
      <c r="J239" s="18">
        <f t="shared" si="38"/>
        <v>16576000</v>
      </c>
      <c r="K239" s="18">
        <f t="shared" si="32"/>
        <v>0</v>
      </c>
      <c r="L239" s="18">
        <f t="shared" si="33"/>
        <v>0</v>
      </c>
      <c r="M239" s="18">
        <f t="shared" si="39"/>
        <v>16576000</v>
      </c>
    </row>
    <row r="240" spans="1:13" ht="30">
      <c r="A240" s="90" t="s">
        <v>617</v>
      </c>
      <c r="B240" s="17" t="s">
        <v>487</v>
      </c>
      <c r="C240" s="17" t="s">
        <v>522</v>
      </c>
      <c r="D240" s="17" t="s">
        <v>654</v>
      </c>
      <c r="E240" s="17" t="s">
        <v>451</v>
      </c>
      <c r="F240" s="18">
        <f t="shared" si="37"/>
        <v>16532000</v>
      </c>
      <c r="G240" s="18">
        <f t="shared" si="30"/>
        <v>0</v>
      </c>
      <c r="H240" s="18">
        <f t="shared" si="31"/>
        <v>0</v>
      </c>
      <c r="I240" s="18">
        <f t="shared" si="38"/>
        <v>16532000</v>
      </c>
      <c r="J240" s="18">
        <f t="shared" si="38"/>
        <v>16576000</v>
      </c>
      <c r="K240" s="18">
        <f t="shared" si="32"/>
        <v>0</v>
      </c>
      <c r="L240" s="18">
        <f t="shared" si="33"/>
        <v>0</v>
      </c>
      <c r="M240" s="18">
        <f t="shared" si="39"/>
        <v>16576000</v>
      </c>
    </row>
    <row r="241" spans="1:13" ht="60">
      <c r="A241" s="90" t="s">
        <v>18</v>
      </c>
      <c r="B241" s="17" t="s">
        <v>487</v>
      </c>
      <c r="C241" s="17" t="s">
        <v>522</v>
      </c>
      <c r="D241" s="17" t="s">
        <v>19</v>
      </c>
      <c r="E241" s="17" t="s">
        <v>451</v>
      </c>
      <c r="F241" s="18">
        <f t="shared" si="37"/>
        <v>16532000</v>
      </c>
      <c r="G241" s="18">
        <f t="shared" si="30"/>
        <v>0</v>
      </c>
      <c r="H241" s="18">
        <f t="shared" si="31"/>
        <v>0</v>
      </c>
      <c r="I241" s="18">
        <f t="shared" si="38"/>
        <v>16532000</v>
      </c>
      <c r="J241" s="18">
        <f t="shared" si="38"/>
        <v>16576000</v>
      </c>
      <c r="K241" s="18">
        <f t="shared" si="32"/>
        <v>0</v>
      </c>
      <c r="L241" s="18">
        <f t="shared" si="33"/>
        <v>0</v>
      </c>
      <c r="M241" s="18">
        <f t="shared" si="39"/>
        <v>16576000</v>
      </c>
    </row>
    <row r="242" spans="1:13" ht="30">
      <c r="A242" s="90" t="s">
        <v>20</v>
      </c>
      <c r="B242" s="17" t="s">
        <v>487</v>
      </c>
      <c r="C242" s="17" t="s">
        <v>522</v>
      </c>
      <c r="D242" s="17" t="s">
        <v>19</v>
      </c>
      <c r="E242" s="17" t="s">
        <v>523</v>
      </c>
      <c r="F242" s="18">
        <f t="shared" si="37"/>
        <v>16532000</v>
      </c>
      <c r="G242" s="18">
        <f t="shared" si="30"/>
        <v>0</v>
      </c>
      <c r="H242" s="18">
        <f t="shared" si="31"/>
        <v>0</v>
      </c>
      <c r="I242" s="18">
        <f t="shared" si="38"/>
        <v>16532000</v>
      </c>
      <c r="J242" s="18">
        <f t="shared" si="38"/>
        <v>16576000</v>
      </c>
      <c r="K242" s="18">
        <f t="shared" si="32"/>
        <v>0</v>
      </c>
      <c r="L242" s="18">
        <f t="shared" si="33"/>
        <v>0</v>
      </c>
      <c r="M242" s="18">
        <f t="shared" si="39"/>
        <v>16576000</v>
      </c>
    </row>
    <row r="243" spans="1:13">
      <c r="A243" s="90" t="s">
        <v>524</v>
      </c>
      <c r="B243" s="17" t="s">
        <v>487</v>
      </c>
      <c r="C243" s="17" t="s">
        <v>522</v>
      </c>
      <c r="D243" s="17" t="s">
        <v>19</v>
      </c>
      <c r="E243" s="17" t="s">
        <v>525</v>
      </c>
      <c r="F243" s="18">
        <f>F244+F245</f>
        <v>16532000</v>
      </c>
      <c r="G243" s="18">
        <f t="shared" si="30"/>
        <v>0</v>
      </c>
      <c r="H243" s="18">
        <f t="shared" si="31"/>
        <v>0</v>
      </c>
      <c r="I243" s="18">
        <f>I244+I245</f>
        <v>16532000</v>
      </c>
      <c r="J243" s="18">
        <f>J244+J245</f>
        <v>16576000</v>
      </c>
      <c r="K243" s="18">
        <f t="shared" si="32"/>
        <v>0</v>
      </c>
      <c r="L243" s="18">
        <f t="shared" si="33"/>
        <v>0</v>
      </c>
      <c r="M243" s="18">
        <f>M244+M245</f>
        <v>16576000</v>
      </c>
    </row>
    <row r="244" spans="1:13" ht="60">
      <c r="A244" s="90" t="s">
        <v>526</v>
      </c>
      <c r="B244" s="17" t="s">
        <v>487</v>
      </c>
      <c r="C244" s="17" t="s">
        <v>522</v>
      </c>
      <c r="D244" s="17" t="s">
        <v>19</v>
      </c>
      <c r="E244" s="17" t="s">
        <v>527</v>
      </c>
      <c r="F244" s="18">
        <v>16140000</v>
      </c>
      <c r="G244" s="18">
        <f t="shared" si="30"/>
        <v>0</v>
      </c>
      <c r="H244" s="18">
        <f t="shared" si="31"/>
        <v>0</v>
      </c>
      <c r="I244" s="18">
        <v>16140000</v>
      </c>
      <c r="J244" s="18">
        <v>16165000</v>
      </c>
      <c r="K244" s="18">
        <f t="shared" si="32"/>
        <v>0</v>
      </c>
      <c r="L244" s="18">
        <f t="shared" si="33"/>
        <v>0</v>
      </c>
      <c r="M244" s="18">
        <v>16165000</v>
      </c>
    </row>
    <row r="245" spans="1:13">
      <c r="A245" s="90" t="s">
        <v>528</v>
      </c>
      <c r="B245" s="17" t="s">
        <v>487</v>
      </c>
      <c r="C245" s="17" t="s">
        <v>522</v>
      </c>
      <c r="D245" s="17" t="s">
        <v>19</v>
      </c>
      <c r="E245" s="17" t="s">
        <v>529</v>
      </c>
      <c r="F245" s="18">
        <v>392000</v>
      </c>
      <c r="G245" s="18">
        <f t="shared" si="30"/>
        <v>0</v>
      </c>
      <c r="H245" s="18">
        <f t="shared" si="31"/>
        <v>0</v>
      </c>
      <c r="I245" s="18">
        <v>392000</v>
      </c>
      <c r="J245" s="18">
        <v>411000</v>
      </c>
      <c r="K245" s="18">
        <f t="shared" si="32"/>
        <v>0</v>
      </c>
      <c r="L245" s="18">
        <f t="shared" si="33"/>
        <v>0</v>
      </c>
      <c r="M245" s="18">
        <v>411000</v>
      </c>
    </row>
    <row r="246" spans="1:13" ht="30">
      <c r="A246" s="107" t="s">
        <v>530</v>
      </c>
      <c r="B246" s="108" t="s">
        <v>531</v>
      </c>
      <c r="C246" s="108" t="s">
        <v>451</v>
      </c>
      <c r="D246" s="108" t="s">
        <v>451</v>
      </c>
      <c r="E246" s="108" t="s">
        <v>451</v>
      </c>
      <c r="F246" s="95">
        <f>F247</f>
        <v>168561200</v>
      </c>
      <c r="G246" s="95">
        <f t="shared" si="30"/>
        <v>0</v>
      </c>
      <c r="H246" s="95">
        <f t="shared" si="31"/>
        <v>0</v>
      </c>
      <c r="I246" s="95">
        <f>I247</f>
        <v>168561200</v>
      </c>
      <c r="J246" s="95">
        <f>J247</f>
        <v>265079200</v>
      </c>
      <c r="K246" s="95">
        <f t="shared" si="32"/>
        <v>0</v>
      </c>
      <c r="L246" s="95">
        <f t="shared" si="33"/>
        <v>0</v>
      </c>
      <c r="M246" s="95">
        <f>M247</f>
        <v>265079200</v>
      </c>
    </row>
    <row r="247" spans="1:13">
      <c r="A247" s="90" t="s">
        <v>620</v>
      </c>
      <c r="B247" s="17" t="s">
        <v>531</v>
      </c>
      <c r="C247" s="17" t="s">
        <v>452</v>
      </c>
      <c r="D247" s="17" t="s">
        <v>451</v>
      </c>
      <c r="E247" s="17" t="s">
        <v>451</v>
      </c>
      <c r="F247" s="18">
        <f>F248+F263+F269</f>
        <v>168561200</v>
      </c>
      <c r="G247" s="18">
        <f t="shared" si="30"/>
        <v>0</v>
      </c>
      <c r="H247" s="18">
        <f t="shared" si="31"/>
        <v>0</v>
      </c>
      <c r="I247" s="18">
        <f>I248+I263+I269</f>
        <v>168561200</v>
      </c>
      <c r="J247" s="18">
        <f>J248+J263+J269</f>
        <v>265079200</v>
      </c>
      <c r="K247" s="18">
        <f t="shared" si="32"/>
        <v>0</v>
      </c>
      <c r="L247" s="18">
        <f t="shared" si="33"/>
        <v>0</v>
      </c>
      <c r="M247" s="18">
        <f>M248+M263+M269</f>
        <v>265079200</v>
      </c>
    </row>
    <row r="248" spans="1:13" ht="45">
      <c r="A248" s="90" t="s">
        <v>482</v>
      </c>
      <c r="B248" s="17" t="s">
        <v>531</v>
      </c>
      <c r="C248" s="17" t="s">
        <v>483</v>
      </c>
      <c r="D248" s="17" t="s">
        <v>451</v>
      </c>
      <c r="E248" s="17" t="s">
        <v>451</v>
      </c>
      <c r="F248" s="18">
        <f>F249</f>
        <v>59217900</v>
      </c>
      <c r="G248" s="18">
        <f t="shared" si="30"/>
        <v>0</v>
      </c>
      <c r="H248" s="18">
        <f t="shared" si="31"/>
        <v>0</v>
      </c>
      <c r="I248" s="18">
        <f t="shared" ref="I248:J250" si="40">I249</f>
        <v>59217900</v>
      </c>
      <c r="J248" s="18">
        <f t="shared" si="40"/>
        <v>59547400</v>
      </c>
      <c r="K248" s="18">
        <f t="shared" si="32"/>
        <v>0</v>
      </c>
      <c r="L248" s="18">
        <f t="shared" si="33"/>
        <v>0</v>
      </c>
      <c r="M248" s="18">
        <f>M249</f>
        <v>59547400</v>
      </c>
    </row>
    <row r="249" spans="1:13" ht="45">
      <c r="A249" s="90" t="s">
        <v>21</v>
      </c>
      <c r="B249" s="17" t="s">
        <v>531</v>
      </c>
      <c r="C249" s="17" t="s">
        <v>483</v>
      </c>
      <c r="D249" s="17" t="s">
        <v>22</v>
      </c>
      <c r="E249" s="17" t="s">
        <v>451</v>
      </c>
      <c r="F249" s="18">
        <f>F250</f>
        <v>59217900</v>
      </c>
      <c r="G249" s="18">
        <f t="shared" si="30"/>
        <v>0</v>
      </c>
      <c r="H249" s="18">
        <f t="shared" si="31"/>
        <v>0</v>
      </c>
      <c r="I249" s="18">
        <f t="shared" si="40"/>
        <v>59217900</v>
      </c>
      <c r="J249" s="18">
        <f t="shared" si="40"/>
        <v>59547400</v>
      </c>
      <c r="K249" s="18">
        <f t="shared" si="32"/>
        <v>0</v>
      </c>
      <c r="L249" s="18">
        <f t="shared" si="33"/>
        <v>0</v>
      </c>
      <c r="M249" s="18">
        <f>M250</f>
        <v>59547400</v>
      </c>
    </row>
    <row r="250" spans="1:13" ht="60">
      <c r="A250" s="90" t="s">
        <v>23</v>
      </c>
      <c r="B250" s="17" t="s">
        <v>531</v>
      </c>
      <c r="C250" s="17" t="s">
        <v>483</v>
      </c>
      <c r="D250" s="17" t="s">
        <v>24</v>
      </c>
      <c r="E250" s="17" t="s">
        <v>451</v>
      </c>
      <c r="F250" s="18">
        <f>F251</f>
        <v>59217900</v>
      </c>
      <c r="G250" s="18">
        <f t="shared" si="30"/>
        <v>0</v>
      </c>
      <c r="H250" s="18">
        <f t="shared" si="31"/>
        <v>0</v>
      </c>
      <c r="I250" s="18">
        <f t="shared" si="40"/>
        <v>59217900</v>
      </c>
      <c r="J250" s="18">
        <f t="shared" si="40"/>
        <v>59547400</v>
      </c>
      <c r="K250" s="18">
        <f t="shared" si="32"/>
        <v>0</v>
      </c>
      <c r="L250" s="18">
        <f t="shared" si="33"/>
        <v>0</v>
      </c>
      <c r="M250" s="18">
        <f>M251</f>
        <v>59547400</v>
      </c>
    </row>
    <row r="251" spans="1:13" ht="90">
      <c r="A251" s="90" t="s">
        <v>25</v>
      </c>
      <c r="B251" s="17" t="s">
        <v>531</v>
      </c>
      <c r="C251" s="17" t="s">
        <v>483</v>
      </c>
      <c r="D251" s="17" t="s">
        <v>26</v>
      </c>
      <c r="E251" s="17" t="s">
        <v>451</v>
      </c>
      <c r="F251" s="18">
        <f>F252+F256+F260</f>
        <v>59217900</v>
      </c>
      <c r="G251" s="18">
        <f t="shared" si="30"/>
        <v>0</v>
      </c>
      <c r="H251" s="18">
        <f t="shared" si="31"/>
        <v>0</v>
      </c>
      <c r="I251" s="18">
        <f>I252+I256+I260</f>
        <v>59217900</v>
      </c>
      <c r="J251" s="18">
        <f>J252+J256+J260</f>
        <v>59547400</v>
      </c>
      <c r="K251" s="18">
        <f t="shared" si="32"/>
        <v>0</v>
      </c>
      <c r="L251" s="18">
        <f t="shared" si="33"/>
        <v>0</v>
      </c>
      <c r="M251" s="18">
        <f>M252+M256+M260</f>
        <v>59547400</v>
      </c>
    </row>
    <row r="252" spans="1:13" ht="75">
      <c r="A252" s="90" t="s">
        <v>656</v>
      </c>
      <c r="B252" s="17" t="s">
        <v>531</v>
      </c>
      <c r="C252" s="17" t="s">
        <v>483</v>
      </c>
      <c r="D252" s="17" t="s">
        <v>26</v>
      </c>
      <c r="E252" s="17" t="s">
        <v>456</v>
      </c>
      <c r="F252" s="18">
        <f>F253</f>
        <v>53028800</v>
      </c>
      <c r="G252" s="18">
        <f t="shared" si="30"/>
        <v>0</v>
      </c>
      <c r="H252" s="18">
        <f t="shared" si="31"/>
        <v>0</v>
      </c>
      <c r="I252" s="18">
        <f>I253</f>
        <v>53028800</v>
      </c>
      <c r="J252" s="18">
        <f>J253</f>
        <v>53308700</v>
      </c>
      <c r="K252" s="18">
        <f t="shared" si="32"/>
        <v>0</v>
      </c>
      <c r="L252" s="18">
        <f t="shared" si="33"/>
        <v>0</v>
      </c>
      <c r="M252" s="18">
        <f>M253</f>
        <v>53308700</v>
      </c>
    </row>
    <row r="253" spans="1:13" ht="30">
      <c r="A253" s="90" t="s">
        <v>457</v>
      </c>
      <c r="B253" s="17" t="s">
        <v>531</v>
      </c>
      <c r="C253" s="17" t="s">
        <v>483</v>
      </c>
      <c r="D253" s="17" t="s">
        <v>26</v>
      </c>
      <c r="E253" s="17" t="s">
        <v>458</v>
      </c>
      <c r="F253" s="18">
        <f>F254+F255</f>
        <v>53028800</v>
      </c>
      <c r="G253" s="18">
        <f t="shared" si="30"/>
        <v>0</v>
      </c>
      <c r="H253" s="18">
        <f t="shared" si="31"/>
        <v>0</v>
      </c>
      <c r="I253" s="18">
        <f>I254+I255</f>
        <v>53028800</v>
      </c>
      <c r="J253" s="18">
        <f>J254+J255</f>
        <v>53308700</v>
      </c>
      <c r="K253" s="18">
        <f t="shared" si="32"/>
        <v>0</v>
      </c>
      <c r="L253" s="18">
        <f t="shared" si="33"/>
        <v>0</v>
      </c>
      <c r="M253" s="18">
        <f>M254+M255</f>
        <v>53308700</v>
      </c>
    </row>
    <row r="254" spans="1:13" ht="45">
      <c r="A254" s="90" t="s">
        <v>657</v>
      </c>
      <c r="B254" s="17" t="s">
        <v>531</v>
      </c>
      <c r="C254" s="17" t="s">
        <v>483</v>
      </c>
      <c r="D254" s="17" t="s">
        <v>26</v>
      </c>
      <c r="E254" s="17" t="s">
        <v>459</v>
      </c>
      <c r="F254" s="18">
        <v>51274700</v>
      </c>
      <c r="G254" s="18">
        <f t="shared" si="30"/>
        <v>0</v>
      </c>
      <c r="H254" s="18">
        <f t="shared" si="31"/>
        <v>0</v>
      </c>
      <c r="I254" s="18">
        <v>51274700</v>
      </c>
      <c r="J254" s="18">
        <v>51504100</v>
      </c>
      <c r="K254" s="18">
        <f t="shared" si="32"/>
        <v>0</v>
      </c>
      <c r="L254" s="18">
        <f t="shared" si="33"/>
        <v>0</v>
      </c>
      <c r="M254" s="18">
        <v>51504100</v>
      </c>
    </row>
    <row r="255" spans="1:13" ht="45">
      <c r="A255" s="90" t="s">
        <v>660</v>
      </c>
      <c r="B255" s="17" t="s">
        <v>531</v>
      </c>
      <c r="C255" s="17" t="s">
        <v>483</v>
      </c>
      <c r="D255" s="17" t="s">
        <v>26</v>
      </c>
      <c r="E255" s="17" t="s">
        <v>462</v>
      </c>
      <c r="F255" s="18">
        <v>1754100</v>
      </c>
      <c r="G255" s="18">
        <f t="shared" si="30"/>
        <v>0</v>
      </c>
      <c r="H255" s="18">
        <f t="shared" si="31"/>
        <v>0</v>
      </c>
      <c r="I255" s="18">
        <v>1754100</v>
      </c>
      <c r="J255" s="18">
        <v>1804600</v>
      </c>
      <c r="K255" s="18">
        <f t="shared" si="32"/>
        <v>0</v>
      </c>
      <c r="L255" s="18">
        <f t="shared" si="33"/>
        <v>0</v>
      </c>
      <c r="M255" s="18">
        <v>1804600</v>
      </c>
    </row>
    <row r="256" spans="1:13" ht="30">
      <c r="A256" s="90" t="s">
        <v>661</v>
      </c>
      <c r="B256" s="17" t="s">
        <v>531</v>
      </c>
      <c r="C256" s="17" t="s">
        <v>483</v>
      </c>
      <c r="D256" s="17" t="s">
        <v>26</v>
      </c>
      <c r="E256" s="17" t="s">
        <v>463</v>
      </c>
      <c r="F256" s="18">
        <f>F257</f>
        <v>6158100</v>
      </c>
      <c r="G256" s="18">
        <f t="shared" si="30"/>
        <v>0</v>
      </c>
      <c r="H256" s="18">
        <f t="shared" si="31"/>
        <v>0</v>
      </c>
      <c r="I256" s="18">
        <f>I257</f>
        <v>6158100</v>
      </c>
      <c r="J256" s="18">
        <f>J257</f>
        <v>6207700</v>
      </c>
      <c r="K256" s="18">
        <f t="shared" si="32"/>
        <v>0</v>
      </c>
      <c r="L256" s="18">
        <f t="shared" si="33"/>
        <v>0</v>
      </c>
      <c r="M256" s="18">
        <f>M257</f>
        <v>6207700</v>
      </c>
    </row>
    <row r="257" spans="1:13" ht="30">
      <c r="A257" s="90" t="s">
        <v>464</v>
      </c>
      <c r="B257" s="17" t="s">
        <v>531</v>
      </c>
      <c r="C257" s="17" t="s">
        <v>483</v>
      </c>
      <c r="D257" s="17" t="s">
        <v>26</v>
      </c>
      <c r="E257" s="17" t="s">
        <v>465</v>
      </c>
      <c r="F257" s="18">
        <f>F258+F259</f>
        <v>6158100</v>
      </c>
      <c r="G257" s="18">
        <f t="shared" si="30"/>
        <v>0</v>
      </c>
      <c r="H257" s="18">
        <f t="shared" si="31"/>
        <v>0</v>
      </c>
      <c r="I257" s="18">
        <f>I258+I259</f>
        <v>6158100</v>
      </c>
      <c r="J257" s="18">
        <f>J258+J259</f>
        <v>6207700</v>
      </c>
      <c r="K257" s="18">
        <f t="shared" si="32"/>
        <v>0</v>
      </c>
      <c r="L257" s="18">
        <f t="shared" si="33"/>
        <v>0</v>
      </c>
      <c r="M257" s="18">
        <f>M258+M259</f>
        <v>6207700</v>
      </c>
    </row>
    <row r="258" spans="1:13" ht="30">
      <c r="A258" s="90" t="s">
        <v>466</v>
      </c>
      <c r="B258" s="17" t="s">
        <v>531</v>
      </c>
      <c r="C258" s="17" t="s">
        <v>483</v>
      </c>
      <c r="D258" s="17" t="s">
        <v>26</v>
      </c>
      <c r="E258" s="17" t="s">
        <v>467</v>
      </c>
      <c r="F258" s="18">
        <v>5361900</v>
      </c>
      <c r="G258" s="18">
        <f t="shared" si="30"/>
        <v>0</v>
      </c>
      <c r="H258" s="18">
        <f t="shared" si="31"/>
        <v>0</v>
      </c>
      <c r="I258" s="18">
        <v>5361900</v>
      </c>
      <c r="J258" s="18">
        <v>5388500</v>
      </c>
      <c r="K258" s="18">
        <f t="shared" si="32"/>
        <v>0</v>
      </c>
      <c r="L258" s="18">
        <f t="shared" si="33"/>
        <v>0</v>
      </c>
      <c r="M258" s="18">
        <v>5388500</v>
      </c>
    </row>
    <row r="259" spans="1:13" ht="30">
      <c r="A259" s="90" t="s">
        <v>662</v>
      </c>
      <c r="B259" s="17" t="s">
        <v>531</v>
      </c>
      <c r="C259" s="17" t="s">
        <v>483</v>
      </c>
      <c r="D259" s="17" t="s">
        <v>26</v>
      </c>
      <c r="E259" s="17" t="s">
        <v>468</v>
      </c>
      <c r="F259" s="18">
        <v>796200</v>
      </c>
      <c r="G259" s="18">
        <f t="shared" si="30"/>
        <v>0</v>
      </c>
      <c r="H259" s="18">
        <f t="shared" si="31"/>
        <v>0</v>
      </c>
      <c r="I259" s="18">
        <v>796200</v>
      </c>
      <c r="J259" s="18">
        <v>819200</v>
      </c>
      <c r="K259" s="18">
        <f t="shared" si="32"/>
        <v>0</v>
      </c>
      <c r="L259" s="18">
        <f t="shared" si="33"/>
        <v>0</v>
      </c>
      <c r="M259" s="18">
        <v>819200</v>
      </c>
    </row>
    <row r="260" spans="1:13">
      <c r="A260" s="90" t="s">
        <v>476</v>
      </c>
      <c r="B260" s="17" t="s">
        <v>531</v>
      </c>
      <c r="C260" s="17" t="s">
        <v>483</v>
      </c>
      <c r="D260" s="17" t="s">
        <v>26</v>
      </c>
      <c r="E260" s="17" t="s">
        <v>477</v>
      </c>
      <c r="F260" s="18">
        <f>F261</f>
        <v>31000</v>
      </c>
      <c r="G260" s="18">
        <f t="shared" si="30"/>
        <v>0</v>
      </c>
      <c r="H260" s="18">
        <f t="shared" si="31"/>
        <v>0</v>
      </c>
      <c r="I260" s="18">
        <f>I261</f>
        <v>31000</v>
      </c>
      <c r="J260" s="18">
        <f>J261</f>
        <v>31000</v>
      </c>
      <c r="K260" s="18">
        <f t="shared" si="32"/>
        <v>0</v>
      </c>
      <c r="L260" s="18">
        <f t="shared" si="33"/>
        <v>0</v>
      </c>
      <c r="M260" s="18">
        <f>M261</f>
        <v>31000</v>
      </c>
    </row>
    <row r="261" spans="1:13">
      <c r="A261" s="90" t="s">
        <v>478</v>
      </c>
      <c r="B261" s="17" t="s">
        <v>531</v>
      </c>
      <c r="C261" s="17" t="s">
        <v>483</v>
      </c>
      <c r="D261" s="17" t="s">
        <v>26</v>
      </c>
      <c r="E261" s="17" t="s">
        <v>479</v>
      </c>
      <c r="F261" s="18">
        <f>F262</f>
        <v>31000</v>
      </c>
      <c r="G261" s="18">
        <f t="shared" si="30"/>
        <v>0</v>
      </c>
      <c r="H261" s="18">
        <f t="shared" si="31"/>
        <v>0</v>
      </c>
      <c r="I261" s="18">
        <f>I262</f>
        <v>31000</v>
      </c>
      <c r="J261" s="18">
        <f>J262</f>
        <v>31000</v>
      </c>
      <c r="K261" s="18">
        <f t="shared" si="32"/>
        <v>0</v>
      </c>
      <c r="L261" s="18">
        <f t="shared" si="33"/>
        <v>0</v>
      </c>
      <c r="M261" s="18">
        <f>M262</f>
        <v>31000</v>
      </c>
    </row>
    <row r="262" spans="1:13">
      <c r="A262" s="90" t="s">
        <v>665</v>
      </c>
      <c r="B262" s="17" t="s">
        <v>531</v>
      </c>
      <c r="C262" s="17" t="s">
        <v>483</v>
      </c>
      <c r="D262" s="17" t="s">
        <v>26</v>
      </c>
      <c r="E262" s="17" t="s">
        <v>480</v>
      </c>
      <c r="F262" s="18">
        <v>31000</v>
      </c>
      <c r="G262" s="18">
        <f t="shared" si="30"/>
        <v>0</v>
      </c>
      <c r="H262" s="18">
        <f t="shared" si="31"/>
        <v>0</v>
      </c>
      <c r="I262" s="18">
        <v>31000</v>
      </c>
      <c r="J262" s="18">
        <v>31000</v>
      </c>
      <c r="K262" s="18">
        <f t="shared" si="32"/>
        <v>0</v>
      </c>
      <c r="L262" s="18">
        <f t="shared" si="33"/>
        <v>0</v>
      </c>
      <c r="M262" s="18">
        <v>31000</v>
      </c>
    </row>
    <row r="263" spans="1:13">
      <c r="A263" s="90" t="s">
        <v>532</v>
      </c>
      <c r="B263" s="17" t="s">
        <v>531</v>
      </c>
      <c r="C263" s="17" t="s">
        <v>533</v>
      </c>
      <c r="D263" s="17" t="s">
        <v>451</v>
      </c>
      <c r="E263" s="17" t="s">
        <v>451</v>
      </c>
      <c r="F263" s="18">
        <f>F264</f>
        <v>25643300</v>
      </c>
      <c r="G263" s="18">
        <f t="shared" si="30"/>
        <v>0</v>
      </c>
      <c r="H263" s="18">
        <f t="shared" si="31"/>
        <v>0</v>
      </c>
      <c r="I263" s="18">
        <f t="shared" ref="I263:J267" si="41">I264</f>
        <v>25643300</v>
      </c>
      <c r="J263" s="18">
        <f t="shared" si="41"/>
        <v>34731800</v>
      </c>
      <c r="K263" s="18">
        <f t="shared" si="32"/>
        <v>0</v>
      </c>
      <c r="L263" s="18">
        <f t="shared" si="33"/>
        <v>0</v>
      </c>
      <c r="M263" s="18">
        <f>M264</f>
        <v>34731800</v>
      </c>
    </row>
    <row r="264" spans="1:13">
      <c r="A264" s="90" t="s">
        <v>652</v>
      </c>
      <c r="B264" s="17" t="s">
        <v>531</v>
      </c>
      <c r="C264" s="17" t="s">
        <v>533</v>
      </c>
      <c r="D264" s="17" t="s">
        <v>653</v>
      </c>
      <c r="E264" s="17" t="s">
        <v>451</v>
      </c>
      <c r="F264" s="18">
        <f>F265</f>
        <v>25643300</v>
      </c>
      <c r="G264" s="18">
        <f t="shared" si="30"/>
        <v>0</v>
      </c>
      <c r="H264" s="18">
        <f t="shared" si="31"/>
        <v>0</v>
      </c>
      <c r="I264" s="18">
        <f t="shared" si="41"/>
        <v>25643300</v>
      </c>
      <c r="J264" s="18">
        <f t="shared" si="41"/>
        <v>34731800</v>
      </c>
      <c r="K264" s="18">
        <f t="shared" si="32"/>
        <v>0</v>
      </c>
      <c r="L264" s="18">
        <f t="shared" si="33"/>
        <v>0</v>
      </c>
      <c r="M264" s="18">
        <f>M265</f>
        <v>34731800</v>
      </c>
    </row>
    <row r="265" spans="1:13">
      <c r="A265" s="90" t="s">
        <v>534</v>
      </c>
      <c r="B265" s="17" t="s">
        <v>531</v>
      </c>
      <c r="C265" s="17" t="s">
        <v>533</v>
      </c>
      <c r="D265" s="17" t="s">
        <v>27</v>
      </c>
      <c r="E265" s="17" t="s">
        <v>451</v>
      </c>
      <c r="F265" s="18">
        <f>F266</f>
        <v>25643300</v>
      </c>
      <c r="G265" s="18">
        <f t="shared" si="30"/>
        <v>0</v>
      </c>
      <c r="H265" s="18">
        <f t="shared" si="31"/>
        <v>0</v>
      </c>
      <c r="I265" s="18">
        <f t="shared" si="41"/>
        <v>25643300</v>
      </c>
      <c r="J265" s="18">
        <f t="shared" si="41"/>
        <v>34731800</v>
      </c>
      <c r="K265" s="18">
        <f t="shared" si="32"/>
        <v>0</v>
      </c>
      <c r="L265" s="18">
        <f t="shared" si="33"/>
        <v>0</v>
      </c>
      <c r="M265" s="18">
        <f>M266</f>
        <v>34731800</v>
      </c>
    </row>
    <row r="266" spans="1:13">
      <c r="A266" s="90" t="s">
        <v>28</v>
      </c>
      <c r="B266" s="17" t="s">
        <v>531</v>
      </c>
      <c r="C266" s="17" t="s">
        <v>533</v>
      </c>
      <c r="D266" s="17" t="s">
        <v>29</v>
      </c>
      <c r="E266" s="17" t="s">
        <v>451</v>
      </c>
      <c r="F266" s="18">
        <f>F267</f>
        <v>25643300</v>
      </c>
      <c r="G266" s="18">
        <f t="shared" si="30"/>
        <v>0</v>
      </c>
      <c r="H266" s="18">
        <f t="shared" si="31"/>
        <v>0</v>
      </c>
      <c r="I266" s="18">
        <f t="shared" si="41"/>
        <v>25643300</v>
      </c>
      <c r="J266" s="18">
        <f t="shared" si="41"/>
        <v>34731800</v>
      </c>
      <c r="K266" s="18">
        <f t="shared" si="32"/>
        <v>0</v>
      </c>
      <c r="L266" s="18">
        <f t="shared" si="33"/>
        <v>0</v>
      </c>
      <c r="M266" s="18">
        <f>M267</f>
        <v>34731800</v>
      </c>
    </row>
    <row r="267" spans="1:13">
      <c r="A267" s="90" t="s">
        <v>476</v>
      </c>
      <c r="B267" s="17" t="s">
        <v>531</v>
      </c>
      <c r="C267" s="17" t="s">
        <v>533</v>
      </c>
      <c r="D267" s="17" t="s">
        <v>29</v>
      </c>
      <c r="E267" s="17" t="s">
        <v>477</v>
      </c>
      <c r="F267" s="18">
        <f>I268</f>
        <v>25643300</v>
      </c>
      <c r="G267" s="18">
        <f t="shared" si="30"/>
        <v>0</v>
      </c>
      <c r="H267" s="18">
        <f t="shared" si="31"/>
        <v>0</v>
      </c>
      <c r="I267" s="18">
        <f t="shared" si="41"/>
        <v>25643300</v>
      </c>
      <c r="J267" s="18">
        <f t="shared" si="41"/>
        <v>34731800</v>
      </c>
      <c r="K267" s="18">
        <f t="shared" si="32"/>
        <v>0</v>
      </c>
      <c r="L267" s="18">
        <f t="shared" si="33"/>
        <v>0</v>
      </c>
      <c r="M267" s="18">
        <f>M268</f>
        <v>34731800</v>
      </c>
    </row>
    <row r="268" spans="1:13">
      <c r="A268" s="90" t="s">
        <v>534</v>
      </c>
      <c r="B268" s="17" t="s">
        <v>531</v>
      </c>
      <c r="C268" s="17" t="s">
        <v>533</v>
      </c>
      <c r="D268" s="17" t="s">
        <v>29</v>
      </c>
      <c r="E268" s="17" t="s">
        <v>535</v>
      </c>
      <c r="F268" s="109">
        <v>25643300</v>
      </c>
      <c r="G268" s="18">
        <f t="shared" si="30"/>
        <v>0</v>
      </c>
      <c r="H268" s="18">
        <f t="shared" si="31"/>
        <v>0</v>
      </c>
      <c r="I268" s="18">
        <v>25643300</v>
      </c>
      <c r="J268" s="18">
        <v>34731800</v>
      </c>
      <c r="K268" s="18">
        <f t="shared" si="32"/>
        <v>0</v>
      </c>
      <c r="L268" s="18">
        <f t="shared" si="33"/>
        <v>0</v>
      </c>
      <c r="M268" s="18">
        <v>34731800</v>
      </c>
    </row>
    <row r="269" spans="1:13">
      <c r="A269" s="90" t="s">
        <v>485</v>
      </c>
      <c r="B269" s="17" t="s">
        <v>531</v>
      </c>
      <c r="C269" s="17" t="s">
        <v>486</v>
      </c>
      <c r="D269" s="17" t="s">
        <v>451</v>
      </c>
      <c r="E269" s="17" t="s">
        <v>451</v>
      </c>
      <c r="F269" s="18">
        <f>F270+F276</f>
        <v>83700000</v>
      </c>
      <c r="G269" s="18">
        <f t="shared" si="30"/>
        <v>0</v>
      </c>
      <c r="H269" s="18">
        <f t="shared" si="31"/>
        <v>0</v>
      </c>
      <c r="I269" s="18">
        <f>I270+I276</f>
        <v>83700000</v>
      </c>
      <c r="J269" s="18">
        <f>J270+J276</f>
        <v>170800000</v>
      </c>
      <c r="K269" s="18">
        <f t="shared" si="32"/>
        <v>0</v>
      </c>
      <c r="L269" s="18">
        <f t="shared" si="33"/>
        <v>0</v>
      </c>
      <c r="M269" s="18">
        <f>M270+M276</f>
        <v>170800000</v>
      </c>
    </row>
    <row r="270" spans="1:13" ht="45">
      <c r="A270" s="90" t="s">
        <v>21</v>
      </c>
      <c r="B270" s="17" t="s">
        <v>531</v>
      </c>
      <c r="C270" s="17" t="s">
        <v>486</v>
      </c>
      <c r="D270" s="17" t="s">
        <v>22</v>
      </c>
      <c r="E270" s="17" t="s">
        <v>451</v>
      </c>
      <c r="F270" s="18">
        <f>F271</f>
        <v>2500000</v>
      </c>
      <c r="G270" s="18">
        <f t="shared" si="30"/>
        <v>0</v>
      </c>
      <c r="H270" s="18">
        <f t="shared" si="31"/>
        <v>0</v>
      </c>
      <c r="I270" s="18">
        <f t="shared" ref="I270:J274" si="42">I271</f>
        <v>2500000</v>
      </c>
      <c r="J270" s="18">
        <f t="shared" si="42"/>
        <v>1500000</v>
      </c>
      <c r="K270" s="18">
        <f t="shared" si="32"/>
        <v>0</v>
      </c>
      <c r="L270" s="18">
        <f t="shared" si="33"/>
        <v>0</v>
      </c>
      <c r="M270" s="18">
        <f>M271</f>
        <v>1500000</v>
      </c>
    </row>
    <row r="271" spans="1:13" ht="75">
      <c r="A271" s="90" t="s">
        <v>36</v>
      </c>
      <c r="B271" s="17" t="s">
        <v>531</v>
      </c>
      <c r="C271" s="17" t="s">
        <v>486</v>
      </c>
      <c r="D271" s="17" t="s">
        <v>37</v>
      </c>
      <c r="E271" s="17" t="s">
        <v>451</v>
      </c>
      <c r="F271" s="18">
        <f>F272</f>
        <v>2500000</v>
      </c>
      <c r="G271" s="18">
        <f t="shared" si="30"/>
        <v>0</v>
      </c>
      <c r="H271" s="18">
        <f t="shared" si="31"/>
        <v>0</v>
      </c>
      <c r="I271" s="18">
        <f t="shared" si="42"/>
        <v>2500000</v>
      </c>
      <c r="J271" s="18">
        <f t="shared" si="42"/>
        <v>1500000</v>
      </c>
      <c r="K271" s="18">
        <f t="shared" si="32"/>
        <v>0</v>
      </c>
      <c r="L271" s="18">
        <f t="shared" si="33"/>
        <v>0</v>
      </c>
      <c r="M271" s="18">
        <f>M272</f>
        <v>1500000</v>
      </c>
    </row>
    <row r="272" spans="1:13" ht="90">
      <c r="A272" s="90" t="s">
        <v>38</v>
      </c>
      <c r="B272" s="17" t="s">
        <v>531</v>
      </c>
      <c r="C272" s="17" t="s">
        <v>486</v>
      </c>
      <c r="D272" s="17" t="s">
        <v>39</v>
      </c>
      <c r="E272" s="17" t="s">
        <v>451</v>
      </c>
      <c r="F272" s="18">
        <f>F273</f>
        <v>2500000</v>
      </c>
      <c r="G272" s="18">
        <f t="shared" si="30"/>
        <v>0</v>
      </c>
      <c r="H272" s="18">
        <f t="shared" si="31"/>
        <v>0</v>
      </c>
      <c r="I272" s="18">
        <f t="shared" si="42"/>
        <v>2500000</v>
      </c>
      <c r="J272" s="18">
        <f t="shared" si="42"/>
        <v>1500000</v>
      </c>
      <c r="K272" s="18">
        <f t="shared" si="32"/>
        <v>0</v>
      </c>
      <c r="L272" s="18">
        <f t="shared" si="33"/>
        <v>0</v>
      </c>
      <c r="M272" s="18">
        <f>M273</f>
        <v>1500000</v>
      </c>
    </row>
    <row r="273" spans="1:13" ht="30">
      <c r="A273" s="90" t="s">
        <v>661</v>
      </c>
      <c r="B273" s="17" t="s">
        <v>531</v>
      </c>
      <c r="C273" s="17" t="s">
        <v>486</v>
      </c>
      <c r="D273" s="17" t="s">
        <v>39</v>
      </c>
      <c r="E273" s="17" t="s">
        <v>463</v>
      </c>
      <c r="F273" s="18">
        <f>F274</f>
        <v>2500000</v>
      </c>
      <c r="G273" s="18">
        <f t="shared" ref="G273:G336" si="43">I273-F273</f>
        <v>0</v>
      </c>
      <c r="H273" s="18">
        <f t="shared" ref="H273:H336" si="44">G273/F273*100</f>
        <v>0</v>
      </c>
      <c r="I273" s="18">
        <f t="shared" si="42"/>
        <v>2500000</v>
      </c>
      <c r="J273" s="18">
        <f t="shared" si="42"/>
        <v>1500000</v>
      </c>
      <c r="K273" s="18">
        <f t="shared" ref="K273:K336" si="45">M273-J273</f>
        <v>0</v>
      </c>
      <c r="L273" s="18">
        <f t="shared" si="33"/>
        <v>0</v>
      </c>
      <c r="M273" s="18">
        <f>M274</f>
        <v>1500000</v>
      </c>
    </row>
    <row r="274" spans="1:13" ht="30">
      <c r="A274" s="90" t="s">
        <v>464</v>
      </c>
      <c r="B274" s="17" t="s">
        <v>531</v>
      </c>
      <c r="C274" s="17" t="s">
        <v>486</v>
      </c>
      <c r="D274" s="17" t="s">
        <v>39</v>
      </c>
      <c r="E274" s="17" t="s">
        <v>465</v>
      </c>
      <c r="F274" s="18">
        <f>F275</f>
        <v>2500000</v>
      </c>
      <c r="G274" s="18">
        <f t="shared" si="43"/>
        <v>0</v>
      </c>
      <c r="H274" s="18">
        <f t="shared" si="44"/>
        <v>0</v>
      </c>
      <c r="I274" s="18">
        <f t="shared" si="42"/>
        <v>2500000</v>
      </c>
      <c r="J274" s="18">
        <f t="shared" si="42"/>
        <v>1500000</v>
      </c>
      <c r="K274" s="18">
        <f t="shared" si="45"/>
        <v>0</v>
      </c>
      <c r="L274" s="18">
        <f t="shared" si="33"/>
        <v>0</v>
      </c>
      <c r="M274" s="18">
        <f>M275</f>
        <v>1500000</v>
      </c>
    </row>
    <row r="275" spans="1:13" ht="30">
      <c r="A275" s="90" t="s">
        <v>466</v>
      </c>
      <c r="B275" s="17" t="s">
        <v>531</v>
      </c>
      <c r="C275" s="17" t="s">
        <v>486</v>
      </c>
      <c r="D275" s="17" t="s">
        <v>39</v>
      </c>
      <c r="E275" s="17" t="s">
        <v>467</v>
      </c>
      <c r="F275" s="18">
        <v>2500000</v>
      </c>
      <c r="G275" s="18">
        <f t="shared" si="43"/>
        <v>0</v>
      </c>
      <c r="H275" s="18">
        <f t="shared" si="44"/>
        <v>0</v>
      </c>
      <c r="I275" s="18">
        <v>2500000</v>
      </c>
      <c r="J275" s="18">
        <v>1500000</v>
      </c>
      <c r="K275" s="18">
        <f t="shared" si="45"/>
        <v>0</v>
      </c>
      <c r="L275" s="18">
        <f t="shared" si="33"/>
        <v>0</v>
      </c>
      <c r="M275" s="18">
        <v>1500000</v>
      </c>
    </row>
    <row r="276" spans="1:13">
      <c r="A276" s="90" t="s">
        <v>652</v>
      </c>
      <c r="B276" s="17" t="s">
        <v>531</v>
      </c>
      <c r="C276" s="17" t="s">
        <v>486</v>
      </c>
      <c r="D276" s="17" t="s">
        <v>653</v>
      </c>
      <c r="E276" s="17" t="s">
        <v>451</v>
      </c>
      <c r="F276" s="18">
        <f>F277</f>
        <v>81200000</v>
      </c>
      <c r="G276" s="18">
        <f t="shared" si="43"/>
        <v>0</v>
      </c>
      <c r="H276" s="18">
        <f t="shared" si="44"/>
        <v>0</v>
      </c>
      <c r="I276" s="18">
        <f t="shared" ref="I276:J279" si="46">I277</f>
        <v>81200000</v>
      </c>
      <c r="J276" s="18">
        <f t="shared" si="46"/>
        <v>169300000</v>
      </c>
      <c r="K276" s="18">
        <f t="shared" si="45"/>
        <v>0</v>
      </c>
      <c r="L276" s="18">
        <f t="shared" si="33"/>
        <v>0</v>
      </c>
      <c r="M276" s="18">
        <f>M277</f>
        <v>169300000</v>
      </c>
    </row>
    <row r="277" spans="1:13" ht="30">
      <c r="A277" s="90" t="s">
        <v>617</v>
      </c>
      <c r="B277" s="17" t="s">
        <v>531</v>
      </c>
      <c r="C277" s="17" t="s">
        <v>486</v>
      </c>
      <c r="D277" s="17" t="s">
        <v>654</v>
      </c>
      <c r="E277" s="17" t="s">
        <v>451</v>
      </c>
      <c r="F277" s="18">
        <f>F278</f>
        <v>81200000</v>
      </c>
      <c r="G277" s="18">
        <f t="shared" si="43"/>
        <v>0</v>
      </c>
      <c r="H277" s="18">
        <f t="shared" si="44"/>
        <v>0</v>
      </c>
      <c r="I277" s="18">
        <f t="shared" si="46"/>
        <v>81200000</v>
      </c>
      <c r="J277" s="18">
        <f t="shared" si="46"/>
        <v>169300000</v>
      </c>
      <c r="K277" s="18">
        <f t="shared" si="45"/>
        <v>0</v>
      </c>
      <c r="L277" s="18">
        <f t="shared" si="33"/>
        <v>0</v>
      </c>
      <c r="M277" s="18">
        <f>M278</f>
        <v>169300000</v>
      </c>
    </row>
    <row r="278" spans="1:13">
      <c r="A278" s="90" t="s">
        <v>365</v>
      </c>
      <c r="B278" s="17" t="s">
        <v>531</v>
      </c>
      <c r="C278" s="17" t="s">
        <v>486</v>
      </c>
      <c r="D278" s="17" t="s">
        <v>366</v>
      </c>
      <c r="E278" s="17" t="s">
        <v>451</v>
      </c>
      <c r="F278" s="18">
        <f>F279</f>
        <v>81200000</v>
      </c>
      <c r="G278" s="18">
        <f t="shared" si="43"/>
        <v>0</v>
      </c>
      <c r="H278" s="18">
        <f t="shared" si="44"/>
        <v>0</v>
      </c>
      <c r="I278" s="18">
        <f t="shared" si="46"/>
        <v>81200000</v>
      </c>
      <c r="J278" s="18">
        <f t="shared" si="46"/>
        <v>169300000</v>
      </c>
      <c r="K278" s="18">
        <f t="shared" si="45"/>
        <v>0</v>
      </c>
      <c r="L278" s="18">
        <f t="shared" si="33"/>
        <v>0</v>
      </c>
      <c r="M278" s="18">
        <f>M279</f>
        <v>169300000</v>
      </c>
    </row>
    <row r="279" spans="1:13">
      <c r="A279" s="90" t="s">
        <v>476</v>
      </c>
      <c r="B279" s="17" t="s">
        <v>531</v>
      </c>
      <c r="C279" s="17" t="s">
        <v>486</v>
      </c>
      <c r="D279" s="17" t="s">
        <v>366</v>
      </c>
      <c r="E279" s="17" t="s">
        <v>477</v>
      </c>
      <c r="F279" s="18">
        <f>F280</f>
        <v>81200000</v>
      </c>
      <c r="G279" s="18">
        <f t="shared" si="43"/>
        <v>0</v>
      </c>
      <c r="H279" s="18">
        <f t="shared" si="44"/>
        <v>0</v>
      </c>
      <c r="I279" s="18">
        <f t="shared" si="46"/>
        <v>81200000</v>
      </c>
      <c r="J279" s="18">
        <f t="shared" si="46"/>
        <v>169300000</v>
      </c>
      <c r="K279" s="18">
        <f t="shared" si="45"/>
        <v>0</v>
      </c>
      <c r="L279" s="18">
        <f t="shared" si="33"/>
        <v>0</v>
      </c>
      <c r="M279" s="18">
        <f>M280</f>
        <v>169300000</v>
      </c>
    </row>
    <row r="280" spans="1:13">
      <c r="A280" s="90" t="s">
        <v>367</v>
      </c>
      <c r="B280" s="17" t="s">
        <v>531</v>
      </c>
      <c r="C280" s="17" t="s">
        <v>486</v>
      </c>
      <c r="D280" s="17" t="s">
        <v>366</v>
      </c>
      <c r="E280" s="17" t="s">
        <v>368</v>
      </c>
      <c r="F280" s="18">
        <v>81200000</v>
      </c>
      <c r="G280" s="18">
        <f t="shared" si="43"/>
        <v>0</v>
      </c>
      <c r="H280" s="18">
        <f t="shared" si="44"/>
        <v>0</v>
      </c>
      <c r="I280" s="18">
        <v>81200000</v>
      </c>
      <c r="J280" s="18">
        <v>169300000</v>
      </c>
      <c r="K280" s="18">
        <f t="shared" si="45"/>
        <v>0</v>
      </c>
      <c r="L280" s="18">
        <f t="shared" si="33"/>
        <v>0</v>
      </c>
      <c r="M280" s="18">
        <v>169300000</v>
      </c>
    </row>
    <row r="281" spans="1:13" ht="45">
      <c r="A281" s="107" t="s">
        <v>538</v>
      </c>
      <c r="B281" s="108" t="s">
        <v>539</v>
      </c>
      <c r="C281" s="108" t="s">
        <v>451</v>
      </c>
      <c r="D281" s="108" t="s">
        <v>451</v>
      </c>
      <c r="E281" s="108" t="s">
        <v>451</v>
      </c>
      <c r="F281" s="95">
        <f>F282+F312+F320+F327+F342</f>
        <v>163496600</v>
      </c>
      <c r="G281" s="95">
        <f t="shared" si="43"/>
        <v>0</v>
      </c>
      <c r="H281" s="95">
        <f t="shared" si="44"/>
        <v>0</v>
      </c>
      <c r="I281" s="95">
        <f>I282+I312+I320+I327+I342</f>
        <v>163496600</v>
      </c>
      <c r="J281" s="95">
        <f>J282+J312+J320+J327+J342</f>
        <v>163864000</v>
      </c>
      <c r="K281" s="95">
        <f t="shared" si="45"/>
        <v>0</v>
      </c>
      <c r="L281" s="95">
        <f t="shared" si="33"/>
        <v>0</v>
      </c>
      <c r="M281" s="95">
        <f>M282+M312+M320+M327+M342</f>
        <v>163864000</v>
      </c>
    </row>
    <row r="282" spans="1:13">
      <c r="A282" s="90" t="s">
        <v>620</v>
      </c>
      <c r="B282" s="17" t="s">
        <v>539</v>
      </c>
      <c r="C282" s="17" t="s">
        <v>452</v>
      </c>
      <c r="D282" s="17" t="s">
        <v>451</v>
      </c>
      <c r="E282" s="17" t="s">
        <v>451</v>
      </c>
      <c r="F282" s="18">
        <f>F283</f>
        <v>71029600</v>
      </c>
      <c r="G282" s="18">
        <f t="shared" si="43"/>
        <v>0</v>
      </c>
      <c r="H282" s="18">
        <f t="shared" si="44"/>
        <v>0</v>
      </c>
      <c r="I282" s="18">
        <f>I283</f>
        <v>71029600</v>
      </c>
      <c r="J282" s="18">
        <f>J283</f>
        <v>71622000</v>
      </c>
      <c r="K282" s="18">
        <f t="shared" si="45"/>
        <v>0</v>
      </c>
      <c r="L282" s="18">
        <f t="shared" ref="L282:L345" si="47">K282/J282*100</f>
        <v>0</v>
      </c>
      <c r="M282" s="18">
        <f>M283</f>
        <v>71622000</v>
      </c>
    </row>
    <row r="283" spans="1:13">
      <c r="A283" s="90" t="s">
        <v>485</v>
      </c>
      <c r="B283" s="17" t="s">
        <v>539</v>
      </c>
      <c r="C283" s="17" t="s">
        <v>486</v>
      </c>
      <c r="D283" s="17" t="s">
        <v>451</v>
      </c>
      <c r="E283" s="17" t="s">
        <v>451</v>
      </c>
      <c r="F283" s="18">
        <f>F284+F290</f>
        <v>71029600</v>
      </c>
      <c r="G283" s="18">
        <f t="shared" si="43"/>
        <v>0</v>
      </c>
      <c r="H283" s="18">
        <f t="shared" si="44"/>
        <v>0</v>
      </c>
      <c r="I283" s="18">
        <f>I284+I290</f>
        <v>71029600</v>
      </c>
      <c r="J283" s="18">
        <f>J284+J290</f>
        <v>71622000</v>
      </c>
      <c r="K283" s="18">
        <f t="shared" si="45"/>
        <v>0</v>
      </c>
      <c r="L283" s="18">
        <f t="shared" si="47"/>
        <v>0</v>
      </c>
      <c r="M283" s="18">
        <f>M284+M290</f>
        <v>71622000</v>
      </c>
    </row>
    <row r="284" spans="1:13" ht="60">
      <c r="A284" s="90" t="s">
        <v>680</v>
      </c>
      <c r="B284" s="17" t="s">
        <v>539</v>
      </c>
      <c r="C284" s="17" t="s">
        <v>486</v>
      </c>
      <c r="D284" s="17" t="s">
        <v>681</v>
      </c>
      <c r="E284" s="17" t="s">
        <v>451</v>
      </c>
      <c r="F284" s="18">
        <f>F285</f>
        <v>145000</v>
      </c>
      <c r="G284" s="18">
        <f t="shared" si="43"/>
        <v>0</v>
      </c>
      <c r="H284" s="18">
        <f t="shared" si="44"/>
        <v>0</v>
      </c>
      <c r="I284" s="18">
        <f t="shared" ref="I284:J288" si="48">I285</f>
        <v>145000</v>
      </c>
      <c r="J284" s="18">
        <f t="shared" si="48"/>
        <v>152300</v>
      </c>
      <c r="K284" s="18">
        <f t="shared" si="45"/>
        <v>0</v>
      </c>
      <c r="L284" s="18">
        <f t="shared" si="47"/>
        <v>0</v>
      </c>
      <c r="M284" s="18">
        <f>M285</f>
        <v>152300</v>
      </c>
    </row>
    <row r="285" spans="1:13" ht="90">
      <c r="A285" s="90" t="s">
        <v>682</v>
      </c>
      <c r="B285" s="17" t="s">
        <v>539</v>
      </c>
      <c r="C285" s="17" t="s">
        <v>486</v>
      </c>
      <c r="D285" s="17" t="s">
        <v>683</v>
      </c>
      <c r="E285" s="17" t="s">
        <v>451</v>
      </c>
      <c r="F285" s="18">
        <f>F286</f>
        <v>145000</v>
      </c>
      <c r="G285" s="18">
        <f t="shared" si="43"/>
        <v>0</v>
      </c>
      <c r="H285" s="18">
        <f t="shared" si="44"/>
        <v>0</v>
      </c>
      <c r="I285" s="18">
        <f t="shared" si="48"/>
        <v>145000</v>
      </c>
      <c r="J285" s="18">
        <f t="shared" si="48"/>
        <v>152300</v>
      </c>
      <c r="K285" s="18">
        <f t="shared" si="45"/>
        <v>0</v>
      </c>
      <c r="L285" s="18">
        <f t="shared" si="47"/>
        <v>0</v>
      </c>
      <c r="M285" s="18">
        <f>M286</f>
        <v>152300</v>
      </c>
    </row>
    <row r="286" spans="1:13" ht="90">
      <c r="A286" s="16" t="s">
        <v>684</v>
      </c>
      <c r="B286" s="17" t="s">
        <v>539</v>
      </c>
      <c r="C286" s="17" t="s">
        <v>486</v>
      </c>
      <c r="D286" s="17" t="s">
        <v>685</v>
      </c>
      <c r="E286" s="17" t="s">
        <v>451</v>
      </c>
      <c r="F286" s="18">
        <f>F287</f>
        <v>145000</v>
      </c>
      <c r="G286" s="18">
        <f t="shared" si="43"/>
        <v>0</v>
      </c>
      <c r="H286" s="18">
        <f t="shared" si="44"/>
        <v>0</v>
      </c>
      <c r="I286" s="18">
        <f t="shared" si="48"/>
        <v>145000</v>
      </c>
      <c r="J286" s="18">
        <f t="shared" si="48"/>
        <v>152300</v>
      </c>
      <c r="K286" s="18">
        <f t="shared" si="45"/>
        <v>0</v>
      </c>
      <c r="L286" s="18">
        <f t="shared" si="47"/>
        <v>0</v>
      </c>
      <c r="M286" s="18">
        <f>M287</f>
        <v>152300</v>
      </c>
    </row>
    <row r="287" spans="1:13" ht="30">
      <c r="A287" s="90" t="s">
        <v>661</v>
      </c>
      <c r="B287" s="17" t="s">
        <v>539</v>
      </c>
      <c r="C287" s="17" t="s">
        <v>486</v>
      </c>
      <c r="D287" s="17" t="s">
        <v>685</v>
      </c>
      <c r="E287" s="17" t="s">
        <v>463</v>
      </c>
      <c r="F287" s="18">
        <f>F288</f>
        <v>145000</v>
      </c>
      <c r="G287" s="18">
        <f t="shared" si="43"/>
        <v>0</v>
      </c>
      <c r="H287" s="18">
        <f t="shared" si="44"/>
        <v>0</v>
      </c>
      <c r="I287" s="18">
        <f t="shared" si="48"/>
        <v>145000</v>
      </c>
      <c r="J287" s="18">
        <f t="shared" si="48"/>
        <v>152300</v>
      </c>
      <c r="K287" s="18">
        <f t="shared" si="45"/>
        <v>0</v>
      </c>
      <c r="L287" s="18">
        <f t="shared" si="47"/>
        <v>0</v>
      </c>
      <c r="M287" s="18">
        <f>M288</f>
        <v>152300</v>
      </c>
    </row>
    <row r="288" spans="1:13" ht="30">
      <c r="A288" s="90" t="s">
        <v>464</v>
      </c>
      <c r="B288" s="17" t="s">
        <v>539</v>
      </c>
      <c r="C288" s="17" t="s">
        <v>486</v>
      </c>
      <c r="D288" s="17" t="s">
        <v>685</v>
      </c>
      <c r="E288" s="17" t="s">
        <v>465</v>
      </c>
      <c r="F288" s="18">
        <f>F289</f>
        <v>145000</v>
      </c>
      <c r="G288" s="18">
        <f t="shared" si="43"/>
        <v>0</v>
      </c>
      <c r="H288" s="18">
        <f t="shared" si="44"/>
        <v>0</v>
      </c>
      <c r="I288" s="18">
        <f t="shared" si="48"/>
        <v>145000</v>
      </c>
      <c r="J288" s="18">
        <f t="shared" si="48"/>
        <v>152300</v>
      </c>
      <c r="K288" s="18">
        <f t="shared" si="45"/>
        <v>0</v>
      </c>
      <c r="L288" s="18">
        <f t="shared" si="47"/>
        <v>0</v>
      </c>
      <c r="M288" s="18">
        <f>M289</f>
        <v>152300</v>
      </c>
    </row>
    <row r="289" spans="1:13" ht="30">
      <c r="A289" s="90" t="s">
        <v>662</v>
      </c>
      <c r="B289" s="17" t="s">
        <v>539</v>
      </c>
      <c r="C289" s="17" t="s">
        <v>486</v>
      </c>
      <c r="D289" s="17" t="s">
        <v>685</v>
      </c>
      <c r="E289" s="17" t="s">
        <v>468</v>
      </c>
      <c r="F289" s="18">
        <v>145000</v>
      </c>
      <c r="G289" s="18">
        <f t="shared" si="43"/>
        <v>0</v>
      </c>
      <c r="H289" s="18">
        <f t="shared" si="44"/>
        <v>0</v>
      </c>
      <c r="I289" s="18">
        <v>145000</v>
      </c>
      <c r="J289" s="18">
        <v>152300</v>
      </c>
      <c r="K289" s="18">
        <f t="shared" si="45"/>
        <v>0</v>
      </c>
      <c r="L289" s="18">
        <f t="shared" si="47"/>
        <v>0</v>
      </c>
      <c r="M289" s="18">
        <v>152300</v>
      </c>
    </row>
    <row r="290" spans="1:13" ht="45">
      <c r="A290" s="90" t="s">
        <v>132</v>
      </c>
      <c r="B290" s="17" t="s">
        <v>539</v>
      </c>
      <c r="C290" s="17" t="s">
        <v>486</v>
      </c>
      <c r="D290" s="17" t="s">
        <v>133</v>
      </c>
      <c r="E290" s="17" t="s">
        <v>451</v>
      </c>
      <c r="F290" s="18">
        <f>F291+F300+F304+F308</f>
        <v>70884600</v>
      </c>
      <c r="G290" s="18">
        <f t="shared" si="43"/>
        <v>0</v>
      </c>
      <c r="H290" s="18">
        <f t="shared" si="44"/>
        <v>0</v>
      </c>
      <c r="I290" s="18">
        <f>I291+I300+I304+I308</f>
        <v>70884600</v>
      </c>
      <c r="J290" s="18">
        <f>J291+J300+J304+J308</f>
        <v>71469700</v>
      </c>
      <c r="K290" s="18">
        <f t="shared" si="45"/>
        <v>0</v>
      </c>
      <c r="L290" s="18">
        <f t="shared" si="47"/>
        <v>0</v>
      </c>
      <c r="M290" s="18">
        <f>M291+M300+M304+M308</f>
        <v>71469700</v>
      </c>
    </row>
    <row r="291" spans="1:13" ht="60">
      <c r="A291" s="90" t="s">
        <v>134</v>
      </c>
      <c r="B291" s="17" t="s">
        <v>539</v>
      </c>
      <c r="C291" s="17" t="s">
        <v>486</v>
      </c>
      <c r="D291" s="17" t="s">
        <v>135</v>
      </c>
      <c r="E291" s="17" t="s">
        <v>451</v>
      </c>
      <c r="F291" s="18">
        <f>F292+F296</f>
        <v>66044200</v>
      </c>
      <c r="G291" s="18">
        <f t="shared" si="43"/>
        <v>0</v>
      </c>
      <c r="H291" s="18">
        <f t="shared" si="44"/>
        <v>0</v>
      </c>
      <c r="I291" s="18">
        <f>I292+I296</f>
        <v>66044200</v>
      </c>
      <c r="J291" s="18">
        <f>J292+J296</f>
        <v>66554600</v>
      </c>
      <c r="K291" s="18">
        <f t="shared" si="45"/>
        <v>0</v>
      </c>
      <c r="L291" s="18">
        <f t="shared" si="47"/>
        <v>0</v>
      </c>
      <c r="M291" s="18">
        <f>M292+M296</f>
        <v>66554600</v>
      </c>
    </row>
    <row r="292" spans="1:13" ht="75">
      <c r="A292" s="90" t="s">
        <v>656</v>
      </c>
      <c r="B292" s="17" t="s">
        <v>539</v>
      </c>
      <c r="C292" s="17" t="s">
        <v>486</v>
      </c>
      <c r="D292" s="17" t="s">
        <v>135</v>
      </c>
      <c r="E292" s="17" t="s">
        <v>456</v>
      </c>
      <c r="F292" s="18">
        <f>F293</f>
        <v>60940400</v>
      </c>
      <c r="G292" s="18">
        <f t="shared" si="43"/>
        <v>0</v>
      </c>
      <c r="H292" s="18">
        <f t="shared" si="44"/>
        <v>0</v>
      </c>
      <c r="I292" s="18">
        <f>I293</f>
        <v>60940400</v>
      </c>
      <c r="J292" s="18">
        <f>J293</f>
        <v>61272600</v>
      </c>
      <c r="K292" s="18">
        <f t="shared" si="45"/>
        <v>0</v>
      </c>
      <c r="L292" s="18">
        <f t="shared" si="47"/>
        <v>0</v>
      </c>
      <c r="M292" s="18">
        <f>M293</f>
        <v>61272600</v>
      </c>
    </row>
    <row r="293" spans="1:13" ht="30">
      <c r="A293" s="90" t="s">
        <v>457</v>
      </c>
      <c r="B293" s="17" t="s">
        <v>539</v>
      </c>
      <c r="C293" s="17" t="s">
        <v>486</v>
      </c>
      <c r="D293" s="17" t="s">
        <v>135</v>
      </c>
      <c r="E293" s="17" t="s">
        <v>458</v>
      </c>
      <c r="F293" s="18">
        <f>F294+F295</f>
        <v>60940400</v>
      </c>
      <c r="G293" s="18">
        <f t="shared" si="43"/>
        <v>0</v>
      </c>
      <c r="H293" s="18">
        <f t="shared" si="44"/>
        <v>0</v>
      </c>
      <c r="I293" s="18">
        <f>I294+I295</f>
        <v>60940400</v>
      </c>
      <c r="J293" s="18">
        <f>J294+J295</f>
        <v>61272600</v>
      </c>
      <c r="K293" s="18">
        <f t="shared" si="45"/>
        <v>0</v>
      </c>
      <c r="L293" s="18">
        <f t="shared" si="47"/>
        <v>0</v>
      </c>
      <c r="M293" s="18">
        <f>M294+M295</f>
        <v>61272600</v>
      </c>
    </row>
    <row r="294" spans="1:13" ht="45">
      <c r="A294" s="90" t="s">
        <v>657</v>
      </c>
      <c r="B294" s="17" t="s">
        <v>539</v>
      </c>
      <c r="C294" s="17" t="s">
        <v>486</v>
      </c>
      <c r="D294" s="17" t="s">
        <v>135</v>
      </c>
      <c r="E294" s="17" t="s">
        <v>459</v>
      </c>
      <c r="F294" s="18">
        <v>59350200</v>
      </c>
      <c r="G294" s="18">
        <f t="shared" si="43"/>
        <v>0</v>
      </c>
      <c r="H294" s="18">
        <f t="shared" si="44"/>
        <v>0</v>
      </c>
      <c r="I294" s="18">
        <v>59350200</v>
      </c>
      <c r="J294" s="18">
        <v>59629200</v>
      </c>
      <c r="K294" s="18">
        <f t="shared" si="45"/>
        <v>0</v>
      </c>
      <c r="L294" s="18">
        <f t="shared" si="47"/>
        <v>0</v>
      </c>
      <c r="M294" s="18">
        <v>59629200</v>
      </c>
    </row>
    <row r="295" spans="1:13" ht="45">
      <c r="A295" s="90" t="s">
        <v>660</v>
      </c>
      <c r="B295" s="17" t="s">
        <v>539</v>
      </c>
      <c r="C295" s="17" t="s">
        <v>486</v>
      </c>
      <c r="D295" s="17" t="s">
        <v>135</v>
      </c>
      <c r="E295" s="17" t="s">
        <v>462</v>
      </c>
      <c r="F295" s="18">
        <v>1590200</v>
      </c>
      <c r="G295" s="18">
        <f t="shared" si="43"/>
        <v>0</v>
      </c>
      <c r="H295" s="18">
        <f t="shared" si="44"/>
        <v>0</v>
      </c>
      <c r="I295" s="18">
        <v>1590200</v>
      </c>
      <c r="J295" s="18">
        <v>1643400</v>
      </c>
      <c r="K295" s="18">
        <f t="shared" si="45"/>
        <v>0</v>
      </c>
      <c r="L295" s="18">
        <f t="shared" si="47"/>
        <v>0</v>
      </c>
      <c r="M295" s="18">
        <v>1643400</v>
      </c>
    </row>
    <row r="296" spans="1:13" ht="30">
      <c r="A296" s="90" t="s">
        <v>661</v>
      </c>
      <c r="B296" s="17" t="s">
        <v>539</v>
      </c>
      <c r="C296" s="17" t="s">
        <v>486</v>
      </c>
      <c r="D296" s="17" t="s">
        <v>135</v>
      </c>
      <c r="E296" s="17" t="s">
        <v>463</v>
      </c>
      <c r="F296" s="18">
        <f>F297</f>
        <v>5103800</v>
      </c>
      <c r="G296" s="18">
        <f t="shared" si="43"/>
        <v>0</v>
      </c>
      <c r="H296" s="18">
        <f t="shared" si="44"/>
        <v>0</v>
      </c>
      <c r="I296" s="18">
        <f>I297</f>
        <v>5103800</v>
      </c>
      <c r="J296" s="18">
        <f>J297</f>
        <v>5282000</v>
      </c>
      <c r="K296" s="18">
        <f t="shared" si="45"/>
        <v>0</v>
      </c>
      <c r="L296" s="18">
        <f t="shared" si="47"/>
        <v>0</v>
      </c>
      <c r="M296" s="18">
        <f>M297</f>
        <v>5282000</v>
      </c>
    </row>
    <row r="297" spans="1:13" ht="30">
      <c r="A297" s="90" t="s">
        <v>464</v>
      </c>
      <c r="B297" s="17" t="s">
        <v>539</v>
      </c>
      <c r="C297" s="17" t="s">
        <v>486</v>
      </c>
      <c r="D297" s="17" t="s">
        <v>135</v>
      </c>
      <c r="E297" s="17" t="s">
        <v>465</v>
      </c>
      <c r="F297" s="18">
        <f>F298+F299</f>
        <v>5103800</v>
      </c>
      <c r="G297" s="18">
        <f t="shared" si="43"/>
        <v>0</v>
      </c>
      <c r="H297" s="18">
        <f t="shared" si="44"/>
        <v>0</v>
      </c>
      <c r="I297" s="18">
        <f>I298+I299</f>
        <v>5103800</v>
      </c>
      <c r="J297" s="18">
        <f>J298+J299</f>
        <v>5282000</v>
      </c>
      <c r="K297" s="18">
        <f t="shared" si="45"/>
        <v>0</v>
      </c>
      <c r="L297" s="18">
        <f t="shared" si="47"/>
        <v>0</v>
      </c>
      <c r="M297" s="18">
        <f>M298+M299</f>
        <v>5282000</v>
      </c>
    </row>
    <row r="298" spans="1:13" ht="30">
      <c r="A298" s="90" t="s">
        <v>466</v>
      </c>
      <c r="B298" s="17" t="s">
        <v>539</v>
      </c>
      <c r="C298" s="17" t="s">
        <v>486</v>
      </c>
      <c r="D298" s="17" t="s">
        <v>135</v>
      </c>
      <c r="E298" s="17" t="s">
        <v>467</v>
      </c>
      <c r="F298" s="18">
        <v>1928600</v>
      </c>
      <c r="G298" s="18">
        <f t="shared" si="43"/>
        <v>0</v>
      </c>
      <c r="H298" s="18">
        <f t="shared" si="44"/>
        <v>0</v>
      </c>
      <c r="I298" s="18">
        <v>1928600</v>
      </c>
      <c r="J298" s="18">
        <v>1950100</v>
      </c>
      <c r="K298" s="18">
        <f t="shared" si="45"/>
        <v>0</v>
      </c>
      <c r="L298" s="18">
        <f t="shared" si="47"/>
        <v>0</v>
      </c>
      <c r="M298" s="18">
        <v>1950100</v>
      </c>
    </row>
    <row r="299" spans="1:13" ht="30">
      <c r="A299" s="90" t="s">
        <v>662</v>
      </c>
      <c r="B299" s="17" t="s">
        <v>539</v>
      </c>
      <c r="C299" s="17" t="s">
        <v>486</v>
      </c>
      <c r="D299" s="17" t="s">
        <v>135</v>
      </c>
      <c r="E299" s="17" t="s">
        <v>468</v>
      </c>
      <c r="F299" s="18">
        <v>3175200</v>
      </c>
      <c r="G299" s="18">
        <f t="shared" si="43"/>
        <v>0</v>
      </c>
      <c r="H299" s="18">
        <f t="shared" si="44"/>
        <v>0</v>
      </c>
      <c r="I299" s="18">
        <v>3175200</v>
      </c>
      <c r="J299" s="18">
        <v>3331900</v>
      </c>
      <c r="K299" s="18">
        <f t="shared" si="45"/>
        <v>0</v>
      </c>
      <c r="L299" s="18">
        <f t="shared" si="47"/>
        <v>0</v>
      </c>
      <c r="M299" s="18">
        <v>3331900</v>
      </c>
    </row>
    <row r="300" spans="1:13" ht="90">
      <c r="A300" s="90" t="s">
        <v>136</v>
      </c>
      <c r="B300" s="17" t="s">
        <v>539</v>
      </c>
      <c r="C300" s="17" t="s">
        <v>486</v>
      </c>
      <c r="D300" s="17" t="s">
        <v>137</v>
      </c>
      <c r="E300" s="17" t="s">
        <v>451</v>
      </c>
      <c r="F300" s="18">
        <f>F301</f>
        <v>2777000</v>
      </c>
      <c r="G300" s="18">
        <f t="shared" si="43"/>
        <v>0</v>
      </c>
      <c r="H300" s="18">
        <f t="shared" si="44"/>
        <v>0</v>
      </c>
      <c r="I300" s="18">
        <f t="shared" ref="I300:J302" si="49">I301</f>
        <v>2777000</v>
      </c>
      <c r="J300" s="18">
        <f t="shared" si="49"/>
        <v>2777000</v>
      </c>
      <c r="K300" s="18">
        <f t="shared" si="45"/>
        <v>0</v>
      </c>
      <c r="L300" s="18">
        <f t="shared" si="47"/>
        <v>0</v>
      </c>
      <c r="M300" s="18">
        <f>M301</f>
        <v>2777000</v>
      </c>
    </row>
    <row r="301" spans="1:13" ht="30">
      <c r="A301" s="90" t="s">
        <v>661</v>
      </c>
      <c r="B301" s="17" t="s">
        <v>539</v>
      </c>
      <c r="C301" s="17" t="s">
        <v>486</v>
      </c>
      <c r="D301" s="17" t="s">
        <v>137</v>
      </c>
      <c r="E301" s="17" t="s">
        <v>463</v>
      </c>
      <c r="F301" s="18">
        <f>F302</f>
        <v>2777000</v>
      </c>
      <c r="G301" s="18">
        <f t="shared" si="43"/>
        <v>0</v>
      </c>
      <c r="H301" s="18">
        <f t="shared" si="44"/>
        <v>0</v>
      </c>
      <c r="I301" s="18">
        <f t="shared" si="49"/>
        <v>2777000</v>
      </c>
      <c r="J301" s="18">
        <f t="shared" si="49"/>
        <v>2777000</v>
      </c>
      <c r="K301" s="18">
        <f t="shared" si="45"/>
        <v>0</v>
      </c>
      <c r="L301" s="18">
        <f t="shared" si="47"/>
        <v>0</v>
      </c>
      <c r="M301" s="18">
        <f>M302</f>
        <v>2777000</v>
      </c>
    </row>
    <row r="302" spans="1:13" ht="30">
      <c r="A302" s="90" t="s">
        <v>464</v>
      </c>
      <c r="B302" s="17" t="s">
        <v>539</v>
      </c>
      <c r="C302" s="17" t="s">
        <v>486</v>
      </c>
      <c r="D302" s="17" t="s">
        <v>137</v>
      </c>
      <c r="E302" s="17" t="s">
        <v>465</v>
      </c>
      <c r="F302" s="18">
        <f>F303</f>
        <v>2777000</v>
      </c>
      <c r="G302" s="18">
        <f t="shared" si="43"/>
        <v>0</v>
      </c>
      <c r="H302" s="18">
        <f t="shared" si="44"/>
        <v>0</v>
      </c>
      <c r="I302" s="18">
        <f t="shared" si="49"/>
        <v>2777000</v>
      </c>
      <c r="J302" s="18">
        <f t="shared" si="49"/>
        <v>2777000</v>
      </c>
      <c r="K302" s="18">
        <f t="shared" si="45"/>
        <v>0</v>
      </c>
      <c r="L302" s="18">
        <f t="shared" si="47"/>
        <v>0</v>
      </c>
      <c r="M302" s="18">
        <f>M303</f>
        <v>2777000</v>
      </c>
    </row>
    <row r="303" spans="1:13" ht="30">
      <c r="A303" s="90" t="s">
        <v>662</v>
      </c>
      <c r="B303" s="17" t="s">
        <v>539</v>
      </c>
      <c r="C303" s="17" t="s">
        <v>486</v>
      </c>
      <c r="D303" s="17" t="s">
        <v>137</v>
      </c>
      <c r="E303" s="17" t="s">
        <v>468</v>
      </c>
      <c r="F303" s="18">
        <v>2777000</v>
      </c>
      <c r="G303" s="18">
        <f t="shared" si="43"/>
        <v>0</v>
      </c>
      <c r="H303" s="18">
        <f t="shared" si="44"/>
        <v>0</v>
      </c>
      <c r="I303" s="18">
        <v>2777000</v>
      </c>
      <c r="J303" s="18">
        <v>2777000</v>
      </c>
      <c r="K303" s="18">
        <f t="shared" si="45"/>
        <v>0</v>
      </c>
      <c r="L303" s="18">
        <f t="shared" si="47"/>
        <v>0</v>
      </c>
      <c r="M303" s="18">
        <v>2777000</v>
      </c>
    </row>
    <row r="304" spans="1:13" ht="60">
      <c r="A304" s="90" t="s">
        <v>138</v>
      </c>
      <c r="B304" s="17" t="s">
        <v>539</v>
      </c>
      <c r="C304" s="17" t="s">
        <v>486</v>
      </c>
      <c r="D304" s="17" t="s">
        <v>139</v>
      </c>
      <c r="E304" s="17" t="s">
        <v>451</v>
      </c>
      <c r="F304" s="18">
        <f>F305</f>
        <v>1493400</v>
      </c>
      <c r="G304" s="18">
        <f t="shared" si="43"/>
        <v>0</v>
      </c>
      <c r="H304" s="18">
        <f t="shared" si="44"/>
        <v>0</v>
      </c>
      <c r="I304" s="18">
        <f t="shared" ref="I304:J306" si="50">I305</f>
        <v>1493400</v>
      </c>
      <c r="J304" s="18">
        <f t="shared" si="50"/>
        <v>1568100</v>
      </c>
      <c r="K304" s="18">
        <f t="shared" si="45"/>
        <v>0</v>
      </c>
      <c r="L304" s="18">
        <f t="shared" si="47"/>
        <v>0</v>
      </c>
      <c r="M304" s="18">
        <f>M305</f>
        <v>1568100</v>
      </c>
    </row>
    <row r="305" spans="1:13" ht="30">
      <c r="A305" s="90" t="s">
        <v>661</v>
      </c>
      <c r="B305" s="17" t="s">
        <v>539</v>
      </c>
      <c r="C305" s="17" t="s">
        <v>486</v>
      </c>
      <c r="D305" s="17" t="s">
        <v>139</v>
      </c>
      <c r="E305" s="17" t="s">
        <v>463</v>
      </c>
      <c r="F305" s="18">
        <f>F306</f>
        <v>1493400</v>
      </c>
      <c r="G305" s="18">
        <f t="shared" si="43"/>
        <v>0</v>
      </c>
      <c r="H305" s="18">
        <f t="shared" si="44"/>
        <v>0</v>
      </c>
      <c r="I305" s="18">
        <f t="shared" si="50"/>
        <v>1493400</v>
      </c>
      <c r="J305" s="18">
        <f t="shared" si="50"/>
        <v>1568100</v>
      </c>
      <c r="K305" s="18">
        <f t="shared" si="45"/>
        <v>0</v>
      </c>
      <c r="L305" s="18">
        <f t="shared" si="47"/>
        <v>0</v>
      </c>
      <c r="M305" s="18">
        <f>M306</f>
        <v>1568100</v>
      </c>
    </row>
    <row r="306" spans="1:13" ht="30">
      <c r="A306" s="90" t="s">
        <v>464</v>
      </c>
      <c r="B306" s="17" t="s">
        <v>539</v>
      </c>
      <c r="C306" s="17" t="s">
        <v>486</v>
      </c>
      <c r="D306" s="17" t="s">
        <v>139</v>
      </c>
      <c r="E306" s="17" t="s">
        <v>465</v>
      </c>
      <c r="F306" s="18">
        <f>F307</f>
        <v>1493400</v>
      </c>
      <c r="G306" s="18">
        <f t="shared" si="43"/>
        <v>0</v>
      </c>
      <c r="H306" s="18">
        <f t="shared" si="44"/>
        <v>0</v>
      </c>
      <c r="I306" s="18">
        <f t="shared" si="50"/>
        <v>1493400</v>
      </c>
      <c r="J306" s="18">
        <f t="shared" si="50"/>
        <v>1568100</v>
      </c>
      <c r="K306" s="18">
        <f t="shared" si="45"/>
        <v>0</v>
      </c>
      <c r="L306" s="18">
        <f t="shared" si="47"/>
        <v>0</v>
      </c>
      <c r="M306" s="18">
        <f>M307</f>
        <v>1568100</v>
      </c>
    </row>
    <row r="307" spans="1:13" ht="30">
      <c r="A307" s="90" t="s">
        <v>662</v>
      </c>
      <c r="B307" s="17" t="s">
        <v>539</v>
      </c>
      <c r="C307" s="17" t="s">
        <v>486</v>
      </c>
      <c r="D307" s="17" t="s">
        <v>139</v>
      </c>
      <c r="E307" s="17" t="s">
        <v>468</v>
      </c>
      <c r="F307" s="18">
        <v>1493400</v>
      </c>
      <c r="G307" s="18">
        <f t="shared" si="43"/>
        <v>0</v>
      </c>
      <c r="H307" s="18">
        <f t="shared" si="44"/>
        <v>0</v>
      </c>
      <c r="I307" s="18">
        <v>1493400</v>
      </c>
      <c r="J307" s="18">
        <v>1568100</v>
      </c>
      <c r="K307" s="18">
        <f t="shared" si="45"/>
        <v>0</v>
      </c>
      <c r="L307" s="18">
        <f t="shared" si="47"/>
        <v>0</v>
      </c>
      <c r="M307" s="18">
        <v>1568100</v>
      </c>
    </row>
    <row r="308" spans="1:13" ht="75">
      <c r="A308" s="90" t="s">
        <v>140</v>
      </c>
      <c r="B308" s="17" t="s">
        <v>539</v>
      </c>
      <c r="C308" s="17" t="s">
        <v>486</v>
      </c>
      <c r="D308" s="17" t="s">
        <v>141</v>
      </c>
      <c r="E308" s="17" t="s">
        <v>451</v>
      </c>
      <c r="F308" s="18">
        <f>F309</f>
        <v>570000</v>
      </c>
      <c r="G308" s="18">
        <f t="shared" si="43"/>
        <v>0</v>
      </c>
      <c r="H308" s="18">
        <f t="shared" si="44"/>
        <v>0</v>
      </c>
      <c r="I308" s="18">
        <f t="shared" ref="I308:J310" si="51">I309</f>
        <v>570000</v>
      </c>
      <c r="J308" s="18">
        <f t="shared" si="51"/>
        <v>570000</v>
      </c>
      <c r="K308" s="18">
        <f t="shared" si="45"/>
        <v>0</v>
      </c>
      <c r="L308" s="18">
        <f t="shared" si="47"/>
        <v>0</v>
      </c>
      <c r="M308" s="18">
        <f>M309</f>
        <v>570000</v>
      </c>
    </row>
    <row r="309" spans="1:13">
      <c r="A309" s="90" t="s">
        <v>476</v>
      </c>
      <c r="B309" s="17" t="s">
        <v>539</v>
      </c>
      <c r="C309" s="17" t="s">
        <v>486</v>
      </c>
      <c r="D309" s="17" t="s">
        <v>141</v>
      </c>
      <c r="E309" s="17" t="s">
        <v>477</v>
      </c>
      <c r="F309" s="18">
        <f>F310</f>
        <v>570000</v>
      </c>
      <c r="G309" s="18">
        <f t="shared" si="43"/>
        <v>0</v>
      </c>
      <c r="H309" s="18">
        <f t="shared" si="44"/>
        <v>0</v>
      </c>
      <c r="I309" s="18">
        <f t="shared" si="51"/>
        <v>570000</v>
      </c>
      <c r="J309" s="18">
        <f t="shared" si="51"/>
        <v>570000</v>
      </c>
      <c r="K309" s="18">
        <f t="shared" si="45"/>
        <v>0</v>
      </c>
      <c r="L309" s="18">
        <f t="shared" si="47"/>
        <v>0</v>
      </c>
      <c r="M309" s="18">
        <f>M310</f>
        <v>570000</v>
      </c>
    </row>
    <row r="310" spans="1:13">
      <c r="A310" s="90" t="s">
        <v>478</v>
      </c>
      <c r="B310" s="17" t="s">
        <v>539</v>
      </c>
      <c r="C310" s="17" t="s">
        <v>486</v>
      </c>
      <c r="D310" s="17" t="s">
        <v>141</v>
      </c>
      <c r="E310" s="17" t="s">
        <v>479</v>
      </c>
      <c r="F310" s="18">
        <f>F311</f>
        <v>570000</v>
      </c>
      <c r="G310" s="18">
        <f t="shared" si="43"/>
        <v>0</v>
      </c>
      <c r="H310" s="18">
        <f t="shared" si="44"/>
        <v>0</v>
      </c>
      <c r="I310" s="18">
        <f t="shared" si="51"/>
        <v>570000</v>
      </c>
      <c r="J310" s="18">
        <f t="shared" si="51"/>
        <v>570000</v>
      </c>
      <c r="K310" s="18">
        <f t="shared" si="45"/>
        <v>0</v>
      </c>
      <c r="L310" s="18">
        <f t="shared" si="47"/>
        <v>0</v>
      </c>
      <c r="M310" s="18">
        <f>M311</f>
        <v>570000</v>
      </c>
    </row>
    <row r="311" spans="1:13">
      <c r="A311" s="90" t="s">
        <v>665</v>
      </c>
      <c r="B311" s="17" t="s">
        <v>539</v>
      </c>
      <c r="C311" s="17" t="s">
        <v>486</v>
      </c>
      <c r="D311" s="17" t="s">
        <v>141</v>
      </c>
      <c r="E311" s="17" t="s">
        <v>480</v>
      </c>
      <c r="F311" s="18">
        <v>570000</v>
      </c>
      <c r="G311" s="18">
        <f t="shared" si="43"/>
        <v>0</v>
      </c>
      <c r="H311" s="18">
        <f t="shared" si="44"/>
        <v>0</v>
      </c>
      <c r="I311" s="18">
        <v>570000</v>
      </c>
      <c r="J311" s="18">
        <v>570000</v>
      </c>
      <c r="K311" s="18">
        <f t="shared" si="45"/>
        <v>0</v>
      </c>
      <c r="L311" s="18">
        <f t="shared" si="47"/>
        <v>0</v>
      </c>
      <c r="M311" s="18">
        <v>570000</v>
      </c>
    </row>
    <row r="312" spans="1:13" ht="30">
      <c r="A312" s="90" t="s">
        <v>369</v>
      </c>
      <c r="B312" s="17" t="s">
        <v>539</v>
      </c>
      <c r="C312" s="17" t="s">
        <v>497</v>
      </c>
      <c r="D312" s="17" t="s">
        <v>451</v>
      </c>
      <c r="E312" s="17" t="s">
        <v>451</v>
      </c>
      <c r="F312" s="18">
        <f t="shared" ref="F312:F318" si="52">F313</f>
        <v>322000</v>
      </c>
      <c r="G312" s="18">
        <f t="shared" si="43"/>
        <v>0</v>
      </c>
      <c r="H312" s="18">
        <f t="shared" si="44"/>
        <v>0</v>
      </c>
      <c r="I312" s="18">
        <f t="shared" ref="I312:J318" si="53">I313</f>
        <v>322000</v>
      </c>
      <c r="J312" s="18">
        <f t="shared" si="53"/>
        <v>0</v>
      </c>
      <c r="K312" s="18">
        <f t="shared" si="45"/>
        <v>0</v>
      </c>
      <c r="L312" s="18">
        <v>0</v>
      </c>
      <c r="M312" s="18">
        <f t="shared" ref="M312:M318" si="54">M313</f>
        <v>0</v>
      </c>
    </row>
    <row r="313" spans="1:13" ht="30">
      <c r="A313" s="90" t="s">
        <v>500</v>
      </c>
      <c r="B313" s="17" t="s">
        <v>539</v>
      </c>
      <c r="C313" s="17" t="s">
        <v>501</v>
      </c>
      <c r="D313" s="17" t="s">
        <v>451</v>
      </c>
      <c r="E313" s="17" t="s">
        <v>451</v>
      </c>
      <c r="F313" s="18">
        <f t="shared" si="52"/>
        <v>322000</v>
      </c>
      <c r="G313" s="18">
        <f t="shared" si="43"/>
        <v>0</v>
      </c>
      <c r="H313" s="18">
        <f t="shared" si="44"/>
        <v>0</v>
      </c>
      <c r="I313" s="18">
        <f t="shared" si="53"/>
        <v>322000</v>
      </c>
      <c r="J313" s="18">
        <f t="shared" si="53"/>
        <v>0</v>
      </c>
      <c r="K313" s="18">
        <f t="shared" si="45"/>
        <v>0</v>
      </c>
      <c r="L313" s="18">
        <v>0</v>
      </c>
      <c r="M313" s="18">
        <f t="shared" si="54"/>
        <v>0</v>
      </c>
    </row>
    <row r="314" spans="1:13" ht="90">
      <c r="A314" s="90" t="s">
        <v>395</v>
      </c>
      <c r="B314" s="17" t="s">
        <v>539</v>
      </c>
      <c r="C314" s="17" t="s">
        <v>501</v>
      </c>
      <c r="D314" s="17" t="s">
        <v>396</v>
      </c>
      <c r="E314" s="17" t="s">
        <v>451</v>
      </c>
      <c r="F314" s="18">
        <f t="shared" si="52"/>
        <v>322000</v>
      </c>
      <c r="G314" s="18">
        <f t="shared" si="43"/>
        <v>0</v>
      </c>
      <c r="H314" s="18">
        <f t="shared" si="44"/>
        <v>0</v>
      </c>
      <c r="I314" s="18">
        <f t="shared" si="53"/>
        <v>322000</v>
      </c>
      <c r="J314" s="18">
        <f t="shared" si="53"/>
        <v>0</v>
      </c>
      <c r="K314" s="18">
        <f t="shared" si="45"/>
        <v>0</v>
      </c>
      <c r="L314" s="18">
        <v>0</v>
      </c>
      <c r="M314" s="18">
        <f t="shared" si="54"/>
        <v>0</v>
      </c>
    </row>
    <row r="315" spans="1:13" ht="105">
      <c r="A315" s="16" t="s">
        <v>148</v>
      </c>
      <c r="B315" s="17" t="s">
        <v>539</v>
      </c>
      <c r="C315" s="17" t="s">
        <v>501</v>
      </c>
      <c r="D315" s="17" t="s">
        <v>149</v>
      </c>
      <c r="E315" s="17" t="s">
        <v>451</v>
      </c>
      <c r="F315" s="18">
        <f t="shared" si="52"/>
        <v>322000</v>
      </c>
      <c r="G315" s="18">
        <f t="shared" si="43"/>
        <v>0</v>
      </c>
      <c r="H315" s="18">
        <f t="shared" si="44"/>
        <v>0</v>
      </c>
      <c r="I315" s="18">
        <f t="shared" si="53"/>
        <v>322000</v>
      </c>
      <c r="J315" s="18">
        <f t="shared" si="53"/>
        <v>0</v>
      </c>
      <c r="K315" s="18">
        <f t="shared" si="45"/>
        <v>0</v>
      </c>
      <c r="L315" s="18">
        <v>0</v>
      </c>
      <c r="M315" s="18">
        <f t="shared" si="54"/>
        <v>0</v>
      </c>
    </row>
    <row r="316" spans="1:13" ht="120">
      <c r="A316" s="16" t="s">
        <v>150</v>
      </c>
      <c r="B316" s="17" t="s">
        <v>539</v>
      </c>
      <c r="C316" s="17" t="s">
        <v>501</v>
      </c>
      <c r="D316" s="17" t="s">
        <v>151</v>
      </c>
      <c r="E316" s="17" t="s">
        <v>451</v>
      </c>
      <c r="F316" s="18">
        <f t="shared" si="52"/>
        <v>322000</v>
      </c>
      <c r="G316" s="18">
        <f t="shared" si="43"/>
        <v>0</v>
      </c>
      <c r="H316" s="18">
        <f t="shared" si="44"/>
        <v>0</v>
      </c>
      <c r="I316" s="18">
        <f t="shared" si="53"/>
        <v>322000</v>
      </c>
      <c r="J316" s="18">
        <f t="shared" si="53"/>
        <v>0</v>
      </c>
      <c r="K316" s="18">
        <f t="shared" si="45"/>
        <v>0</v>
      </c>
      <c r="L316" s="18">
        <v>0</v>
      </c>
      <c r="M316" s="18">
        <f t="shared" si="54"/>
        <v>0</v>
      </c>
    </row>
    <row r="317" spans="1:13" ht="30">
      <c r="A317" s="90" t="s">
        <v>661</v>
      </c>
      <c r="B317" s="17" t="s">
        <v>539</v>
      </c>
      <c r="C317" s="17" t="s">
        <v>501</v>
      </c>
      <c r="D317" s="17" t="s">
        <v>151</v>
      </c>
      <c r="E317" s="17" t="s">
        <v>463</v>
      </c>
      <c r="F317" s="18">
        <f t="shared" si="52"/>
        <v>322000</v>
      </c>
      <c r="G317" s="18">
        <f t="shared" si="43"/>
        <v>0</v>
      </c>
      <c r="H317" s="18">
        <f t="shared" si="44"/>
        <v>0</v>
      </c>
      <c r="I317" s="18">
        <f t="shared" si="53"/>
        <v>322000</v>
      </c>
      <c r="J317" s="18">
        <f t="shared" si="53"/>
        <v>0</v>
      </c>
      <c r="K317" s="18">
        <f t="shared" si="45"/>
        <v>0</v>
      </c>
      <c r="L317" s="18">
        <v>0</v>
      </c>
      <c r="M317" s="18">
        <f t="shared" si="54"/>
        <v>0</v>
      </c>
    </row>
    <row r="318" spans="1:13" ht="30">
      <c r="A318" s="90" t="s">
        <v>464</v>
      </c>
      <c r="B318" s="17" t="s">
        <v>539</v>
      </c>
      <c r="C318" s="17" t="s">
        <v>501</v>
      </c>
      <c r="D318" s="17" t="s">
        <v>151</v>
      </c>
      <c r="E318" s="17" t="s">
        <v>465</v>
      </c>
      <c r="F318" s="18">
        <f t="shared" si="52"/>
        <v>322000</v>
      </c>
      <c r="G318" s="18">
        <f t="shared" si="43"/>
        <v>0</v>
      </c>
      <c r="H318" s="18">
        <f t="shared" si="44"/>
        <v>0</v>
      </c>
      <c r="I318" s="18">
        <f t="shared" si="53"/>
        <v>322000</v>
      </c>
      <c r="J318" s="18">
        <f t="shared" si="53"/>
        <v>0</v>
      </c>
      <c r="K318" s="18">
        <f t="shared" si="45"/>
        <v>0</v>
      </c>
      <c r="L318" s="18">
        <v>0</v>
      </c>
      <c r="M318" s="18">
        <f t="shared" si="54"/>
        <v>0</v>
      </c>
    </row>
    <row r="319" spans="1:13" ht="30">
      <c r="A319" s="90" t="s">
        <v>662</v>
      </c>
      <c r="B319" s="17" t="s">
        <v>539</v>
      </c>
      <c r="C319" s="17" t="s">
        <v>501</v>
      </c>
      <c r="D319" s="17" t="s">
        <v>151</v>
      </c>
      <c r="E319" s="17" t="s">
        <v>468</v>
      </c>
      <c r="F319" s="18">
        <v>322000</v>
      </c>
      <c r="G319" s="18">
        <f t="shared" si="43"/>
        <v>0</v>
      </c>
      <c r="H319" s="18">
        <f t="shared" si="44"/>
        <v>0</v>
      </c>
      <c r="I319" s="18">
        <v>322000</v>
      </c>
      <c r="J319" s="18"/>
      <c r="K319" s="18">
        <f t="shared" si="45"/>
        <v>0</v>
      </c>
      <c r="L319" s="18">
        <v>0</v>
      </c>
      <c r="M319" s="18"/>
    </row>
    <row r="320" spans="1:13">
      <c r="A320" s="90" t="s">
        <v>370</v>
      </c>
      <c r="B320" s="17" t="s">
        <v>539</v>
      </c>
      <c r="C320" s="17" t="s">
        <v>503</v>
      </c>
      <c r="D320" s="17" t="s">
        <v>451</v>
      </c>
      <c r="E320" s="17" t="s">
        <v>451</v>
      </c>
      <c r="F320" s="18">
        <f t="shared" ref="F320:F325" si="55">F321</f>
        <v>2250000</v>
      </c>
      <c r="G320" s="18">
        <f t="shared" si="43"/>
        <v>0</v>
      </c>
      <c r="H320" s="18">
        <f t="shared" si="44"/>
        <v>0</v>
      </c>
      <c r="I320" s="18">
        <f t="shared" ref="I320:J325" si="56">I321</f>
        <v>2250000</v>
      </c>
      <c r="J320" s="18">
        <f t="shared" si="56"/>
        <v>2250000</v>
      </c>
      <c r="K320" s="18">
        <f t="shared" si="45"/>
        <v>0</v>
      </c>
      <c r="L320" s="18">
        <f t="shared" si="47"/>
        <v>0</v>
      </c>
      <c r="M320" s="18">
        <f t="shared" ref="M320:M325" si="57">M321</f>
        <v>2250000</v>
      </c>
    </row>
    <row r="321" spans="1:13">
      <c r="A321" s="90" t="s">
        <v>506</v>
      </c>
      <c r="B321" s="17" t="s">
        <v>539</v>
      </c>
      <c r="C321" s="17" t="s">
        <v>507</v>
      </c>
      <c r="D321" s="17" t="s">
        <v>451</v>
      </c>
      <c r="E321" s="17" t="s">
        <v>451</v>
      </c>
      <c r="F321" s="18">
        <f t="shared" si="55"/>
        <v>2250000</v>
      </c>
      <c r="G321" s="18">
        <f t="shared" si="43"/>
        <v>0</v>
      </c>
      <c r="H321" s="18">
        <f t="shared" si="44"/>
        <v>0</v>
      </c>
      <c r="I321" s="18">
        <f t="shared" si="56"/>
        <v>2250000</v>
      </c>
      <c r="J321" s="18">
        <f t="shared" si="56"/>
        <v>2250000</v>
      </c>
      <c r="K321" s="18">
        <f t="shared" si="45"/>
        <v>0</v>
      </c>
      <c r="L321" s="18">
        <f t="shared" si="47"/>
        <v>0</v>
      </c>
      <c r="M321" s="18">
        <f t="shared" si="57"/>
        <v>2250000</v>
      </c>
    </row>
    <row r="322" spans="1:13" ht="45">
      <c r="A322" s="90" t="s">
        <v>132</v>
      </c>
      <c r="B322" s="17" t="s">
        <v>539</v>
      </c>
      <c r="C322" s="17" t="s">
        <v>507</v>
      </c>
      <c r="D322" s="17" t="s">
        <v>133</v>
      </c>
      <c r="E322" s="17" t="s">
        <v>451</v>
      </c>
      <c r="F322" s="18">
        <f t="shared" si="55"/>
        <v>2250000</v>
      </c>
      <c r="G322" s="18">
        <f t="shared" si="43"/>
        <v>0</v>
      </c>
      <c r="H322" s="18">
        <f t="shared" si="44"/>
        <v>0</v>
      </c>
      <c r="I322" s="18">
        <f t="shared" si="56"/>
        <v>2250000</v>
      </c>
      <c r="J322" s="18">
        <f t="shared" si="56"/>
        <v>2250000</v>
      </c>
      <c r="K322" s="18">
        <f t="shared" si="45"/>
        <v>0</v>
      </c>
      <c r="L322" s="18">
        <f t="shared" si="47"/>
        <v>0</v>
      </c>
      <c r="M322" s="18">
        <f t="shared" si="57"/>
        <v>2250000</v>
      </c>
    </row>
    <row r="323" spans="1:13" ht="60">
      <c r="A323" s="90" t="s">
        <v>57</v>
      </c>
      <c r="B323" s="17" t="s">
        <v>539</v>
      </c>
      <c r="C323" s="17" t="s">
        <v>507</v>
      </c>
      <c r="D323" s="17" t="s">
        <v>58</v>
      </c>
      <c r="E323" s="17" t="s">
        <v>451</v>
      </c>
      <c r="F323" s="18">
        <f t="shared" si="55"/>
        <v>2250000</v>
      </c>
      <c r="G323" s="18">
        <f t="shared" si="43"/>
        <v>0</v>
      </c>
      <c r="H323" s="18">
        <f t="shared" si="44"/>
        <v>0</v>
      </c>
      <c r="I323" s="18">
        <f t="shared" si="56"/>
        <v>2250000</v>
      </c>
      <c r="J323" s="18">
        <f t="shared" si="56"/>
        <v>2250000</v>
      </c>
      <c r="K323" s="18">
        <f t="shared" si="45"/>
        <v>0</v>
      </c>
      <c r="L323" s="18">
        <f t="shared" si="47"/>
        <v>0</v>
      </c>
      <c r="M323" s="18">
        <f t="shared" si="57"/>
        <v>2250000</v>
      </c>
    </row>
    <row r="324" spans="1:13" ht="30">
      <c r="A324" s="90" t="s">
        <v>661</v>
      </c>
      <c r="B324" s="17" t="s">
        <v>539</v>
      </c>
      <c r="C324" s="17" t="s">
        <v>507</v>
      </c>
      <c r="D324" s="17" t="s">
        <v>58</v>
      </c>
      <c r="E324" s="17" t="s">
        <v>463</v>
      </c>
      <c r="F324" s="18">
        <f t="shared" si="55"/>
        <v>2250000</v>
      </c>
      <c r="G324" s="18">
        <f t="shared" si="43"/>
        <v>0</v>
      </c>
      <c r="H324" s="18">
        <f t="shared" si="44"/>
        <v>0</v>
      </c>
      <c r="I324" s="18">
        <f t="shared" si="56"/>
        <v>2250000</v>
      </c>
      <c r="J324" s="18">
        <f t="shared" si="56"/>
        <v>2250000</v>
      </c>
      <c r="K324" s="18">
        <f t="shared" si="45"/>
        <v>0</v>
      </c>
      <c r="L324" s="18">
        <f t="shared" si="47"/>
        <v>0</v>
      </c>
      <c r="M324" s="18">
        <f t="shared" si="57"/>
        <v>2250000</v>
      </c>
    </row>
    <row r="325" spans="1:13" ht="30">
      <c r="A325" s="90" t="s">
        <v>464</v>
      </c>
      <c r="B325" s="17" t="s">
        <v>539</v>
      </c>
      <c r="C325" s="17" t="s">
        <v>507</v>
      </c>
      <c r="D325" s="17" t="s">
        <v>58</v>
      </c>
      <c r="E325" s="17" t="s">
        <v>465</v>
      </c>
      <c r="F325" s="18">
        <f t="shared" si="55"/>
        <v>2250000</v>
      </c>
      <c r="G325" s="18">
        <f t="shared" si="43"/>
        <v>0</v>
      </c>
      <c r="H325" s="18">
        <f t="shared" si="44"/>
        <v>0</v>
      </c>
      <c r="I325" s="18">
        <f t="shared" si="56"/>
        <v>2250000</v>
      </c>
      <c r="J325" s="18">
        <f t="shared" si="56"/>
        <v>2250000</v>
      </c>
      <c r="K325" s="18">
        <f t="shared" si="45"/>
        <v>0</v>
      </c>
      <c r="L325" s="18">
        <f t="shared" si="47"/>
        <v>0</v>
      </c>
      <c r="M325" s="18">
        <f t="shared" si="57"/>
        <v>2250000</v>
      </c>
    </row>
    <row r="326" spans="1:13" ht="30">
      <c r="A326" s="90" t="s">
        <v>662</v>
      </c>
      <c r="B326" s="17" t="s">
        <v>539</v>
      </c>
      <c r="C326" s="17" t="s">
        <v>507</v>
      </c>
      <c r="D326" s="17" t="s">
        <v>58</v>
      </c>
      <c r="E326" s="17" t="s">
        <v>468</v>
      </c>
      <c r="F326" s="18">
        <v>2250000</v>
      </c>
      <c r="G326" s="18">
        <f t="shared" si="43"/>
        <v>0</v>
      </c>
      <c r="H326" s="18">
        <f t="shared" si="44"/>
        <v>0</v>
      </c>
      <c r="I326" s="18">
        <v>2250000</v>
      </c>
      <c r="J326" s="18">
        <v>2250000</v>
      </c>
      <c r="K326" s="18">
        <f t="shared" si="45"/>
        <v>0</v>
      </c>
      <c r="L326" s="18">
        <f t="shared" si="47"/>
        <v>0</v>
      </c>
      <c r="M326" s="18">
        <v>2250000</v>
      </c>
    </row>
    <row r="327" spans="1:13">
      <c r="A327" s="90" t="s">
        <v>371</v>
      </c>
      <c r="B327" s="17" t="s">
        <v>539</v>
      </c>
      <c r="C327" s="17" t="s">
        <v>509</v>
      </c>
      <c r="D327" s="17" t="s">
        <v>451</v>
      </c>
      <c r="E327" s="17" t="s">
        <v>451</v>
      </c>
      <c r="F327" s="18">
        <f>F328+F335</f>
        <v>68866500</v>
      </c>
      <c r="G327" s="18">
        <f t="shared" si="43"/>
        <v>0</v>
      </c>
      <c r="H327" s="18">
        <f t="shared" si="44"/>
        <v>0</v>
      </c>
      <c r="I327" s="18">
        <f>I328+I335</f>
        <v>68866500</v>
      </c>
      <c r="J327" s="18">
        <f>J328+J335</f>
        <v>68864400</v>
      </c>
      <c r="K327" s="18">
        <f t="shared" si="45"/>
        <v>0</v>
      </c>
      <c r="L327" s="18">
        <f t="shared" si="47"/>
        <v>0</v>
      </c>
      <c r="M327" s="18">
        <f>M328+M335</f>
        <v>68864400</v>
      </c>
    </row>
    <row r="328" spans="1:13">
      <c r="A328" s="90" t="s">
        <v>515</v>
      </c>
      <c r="B328" s="17" t="s">
        <v>539</v>
      </c>
      <c r="C328" s="17" t="s">
        <v>516</v>
      </c>
      <c r="D328" s="17" t="s">
        <v>451</v>
      </c>
      <c r="E328" s="17" t="s">
        <v>451</v>
      </c>
      <c r="F328" s="18">
        <f t="shared" ref="F328:F333" si="58">F329</f>
        <v>31014600</v>
      </c>
      <c r="G328" s="18">
        <f t="shared" si="43"/>
        <v>0</v>
      </c>
      <c r="H328" s="18">
        <f t="shared" si="44"/>
        <v>0</v>
      </c>
      <c r="I328" s="18">
        <f t="shared" ref="I328:J333" si="59">I329</f>
        <v>31014600</v>
      </c>
      <c r="J328" s="18">
        <f t="shared" si="59"/>
        <v>31012500</v>
      </c>
      <c r="K328" s="18">
        <f t="shared" si="45"/>
        <v>0</v>
      </c>
      <c r="L328" s="18">
        <f t="shared" si="47"/>
        <v>0</v>
      </c>
      <c r="M328" s="18">
        <f t="shared" ref="M328:M333" si="60">M329</f>
        <v>31012500</v>
      </c>
    </row>
    <row r="329" spans="1:13">
      <c r="A329" s="90" t="s">
        <v>652</v>
      </c>
      <c r="B329" s="17" t="s">
        <v>539</v>
      </c>
      <c r="C329" s="17" t="s">
        <v>516</v>
      </c>
      <c r="D329" s="17" t="s">
        <v>653</v>
      </c>
      <c r="E329" s="17" t="s">
        <v>451</v>
      </c>
      <c r="F329" s="18">
        <f t="shared" si="58"/>
        <v>31014600</v>
      </c>
      <c r="G329" s="18">
        <f t="shared" si="43"/>
        <v>0</v>
      </c>
      <c r="H329" s="18">
        <f t="shared" si="44"/>
        <v>0</v>
      </c>
      <c r="I329" s="18">
        <f t="shared" si="59"/>
        <v>31014600</v>
      </c>
      <c r="J329" s="18">
        <f t="shared" si="59"/>
        <v>31012500</v>
      </c>
      <c r="K329" s="18">
        <f t="shared" si="45"/>
        <v>0</v>
      </c>
      <c r="L329" s="18">
        <f t="shared" si="47"/>
        <v>0</v>
      </c>
      <c r="M329" s="18">
        <f t="shared" si="60"/>
        <v>31012500</v>
      </c>
    </row>
    <row r="330" spans="1:13" ht="30">
      <c r="A330" s="90" t="s">
        <v>384</v>
      </c>
      <c r="B330" s="17" t="s">
        <v>539</v>
      </c>
      <c r="C330" s="17" t="s">
        <v>516</v>
      </c>
      <c r="D330" s="17" t="s">
        <v>385</v>
      </c>
      <c r="E330" s="17" t="s">
        <v>451</v>
      </c>
      <c r="F330" s="18">
        <f t="shared" si="58"/>
        <v>31014600</v>
      </c>
      <c r="G330" s="18">
        <f t="shared" si="43"/>
        <v>0</v>
      </c>
      <c r="H330" s="18">
        <f t="shared" si="44"/>
        <v>0</v>
      </c>
      <c r="I330" s="18">
        <f t="shared" si="59"/>
        <v>31014600</v>
      </c>
      <c r="J330" s="18">
        <f t="shared" si="59"/>
        <v>31012500</v>
      </c>
      <c r="K330" s="18">
        <f t="shared" si="45"/>
        <v>0</v>
      </c>
      <c r="L330" s="18">
        <f t="shared" si="47"/>
        <v>0</v>
      </c>
      <c r="M330" s="18">
        <f t="shared" si="60"/>
        <v>31012500</v>
      </c>
    </row>
    <row r="331" spans="1:13" ht="90">
      <c r="A331" s="16" t="s">
        <v>72</v>
      </c>
      <c r="B331" s="17" t="s">
        <v>539</v>
      </c>
      <c r="C331" s="17" t="s">
        <v>516</v>
      </c>
      <c r="D331" s="17" t="s">
        <v>73</v>
      </c>
      <c r="E331" s="17" t="s">
        <v>451</v>
      </c>
      <c r="F331" s="18">
        <f t="shared" si="58"/>
        <v>31014600</v>
      </c>
      <c r="G331" s="18">
        <f t="shared" si="43"/>
        <v>0</v>
      </c>
      <c r="H331" s="18">
        <f t="shared" si="44"/>
        <v>0</v>
      </c>
      <c r="I331" s="18">
        <f t="shared" si="59"/>
        <v>31014600</v>
      </c>
      <c r="J331" s="18">
        <f t="shared" si="59"/>
        <v>31012500</v>
      </c>
      <c r="K331" s="18">
        <f t="shared" si="45"/>
        <v>0</v>
      </c>
      <c r="L331" s="18">
        <f t="shared" si="47"/>
        <v>0</v>
      </c>
      <c r="M331" s="18">
        <f t="shared" si="60"/>
        <v>31012500</v>
      </c>
    </row>
    <row r="332" spans="1:13">
      <c r="A332" s="90" t="s">
        <v>469</v>
      </c>
      <c r="B332" s="17" t="s">
        <v>539</v>
      </c>
      <c r="C332" s="17" t="s">
        <v>516</v>
      </c>
      <c r="D332" s="17" t="s">
        <v>73</v>
      </c>
      <c r="E332" s="17" t="s">
        <v>470</v>
      </c>
      <c r="F332" s="18">
        <f t="shared" si="58"/>
        <v>31014600</v>
      </c>
      <c r="G332" s="18">
        <f t="shared" si="43"/>
        <v>0</v>
      </c>
      <c r="H332" s="18">
        <f t="shared" si="44"/>
        <v>0</v>
      </c>
      <c r="I332" s="18">
        <f t="shared" si="59"/>
        <v>31014600</v>
      </c>
      <c r="J332" s="18">
        <f t="shared" si="59"/>
        <v>31012500</v>
      </c>
      <c r="K332" s="18">
        <f t="shared" si="45"/>
        <v>0</v>
      </c>
      <c r="L332" s="18">
        <f t="shared" si="47"/>
        <v>0</v>
      </c>
      <c r="M332" s="18">
        <f t="shared" si="60"/>
        <v>31012500</v>
      </c>
    </row>
    <row r="333" spans="1:13" ht="30">
      <c r="A333" s="90" t="s">
        <v>471</v>
      </c>
      <c r="B333" s="17" t="s">
        <v>539</v>
      </c>
      <c r="C333" s="17" t="s">
        <v>516</v>
      </c>
      <c r="D333" s="17" t="s">
        <v>73</v>
      </c>
      <c r="E333" s="17" t="s">
        <v>472</v>
      </c>
      <c r="F333" s="18">
        <f t="shared" si="58"/>
        <v>31014600</v>
      </c>
      <c r="G333" s="18">
        <f t="shared" si="43"/>
        <v>0</v>
      </c>
      <c r="H333" s="18">
        <f t="shared" si="44"/>
        <v>0</v>
      </c>
      <c r="I333" s="18">
        <f t="shared" si="59"/>
        <v>31014600</v>
      </c>
      <c r="J333" s="18">
        <f t="shared" si="59"/>
        <v>31012500</v>
      </c>
      <c r="K333" s="18">
        <f t="shared" si="45"/>
        <v>0</v>
      </c>
      <c r="L333" s="18">
        <f t="shared" si="47"/>
        <v>0</v>
      </c>
      <c r="M333" s="18">
        <f t="shared" si="60"/>
        <v>31012500</v>
      </c>
    </row>
    <row r="334" spans="1:13">
      <c r="A334" s="90" t="s">
        <v>546</v>
      </c>
      <c r="B334" s="17" t="s">
        <v>539</v>
      </c>
      <c r="C334" s="17" t="s">
        <v>516</v>
      </c>
      <c r="D334" s="17" t="s">
        <v>73</v>
      </c>
      <c r="E334" s="17" t="s">
        <v>545</v>
      </c>
      <c r="F334" s="18">
        <v>31014600</v>
      </c>
      <c r="G334" s="18">
        <f t="shared" si="43"/>
        <v>0</v>
      </c>
      <c r="H334" s="18">
        <f t="shared" si="44"/>
        <v>0</v>
      </c>
      <c r="I334" s="18">
        <v>31014600</v>
      </c>
      <c r="J334" s="18">
        <v>31012500</v>
      </c>
      <c r="K334" s="18">
        <f t="shared" si="45"/>
        <v>0</v>
      </c>
      <c r="L334" s="18">
        <f t="shared" si="47"/>
        <v>0</v>
      </c>
      <c r="M334" s="18">
        <v>31012500</v>
      </c>
    </row>
    <row r="335" spans="1:13">
      <c r="A335" s="90" t="s">
        <v>547</v>
      </c>
      <c r="B335" s="17" t="s">
        <v>539</v>
      </c>
      <c r="C335" s="17" t="s">
        <v>548</v>
      </c>
      <c r="D335" s="17" t="s">
        <v>451</v>
      </c>
      <c r="E335" s="17" t="s">
        <v>451</v>
      </c>
      <c r="F335" s="18">
        <f t="shared" ref="F335:F340" si="61">F336</f>
        <v>37851900</v>
      </c>
      <c r="G335" s="18">
        <f t="shared" si="43"/>
        <v>0</v>
      </c>
      <c r="H335" s="18">
        <f t="shared" si="44"/>
        <v>0</v>
      </c>
      <c r="I335" s="18">
        <f t="shared" ref="I335:J340" si="62">I336</f>
        <v>37851900</v>
      </c>
      <c r="J335" s="18">
        <f t="shared" si="62"/>
        <v>37851900</v>
      </c>
      <c r="K335" s="18">
        <f t="shared" si="45"/>
        <v>0</v>
      </c>
      <c r="L335" s="18">
        <f t="shared" si="47"/>
        <v>0</v>
      </c>
      <c r="M335" s="18">
        <f t="shared" ref="M335:M340" si="63">M336</f>
        <v>37851900</v>
      </c>
    </row>
    <row r="336" spans="1:13">
      <c r="A336" s="90" t="s">
        <v>652</v>
      </c>
      <c r="B336" s="17" t="s">
        <v>539</v>
      </c>
      <c r="C336" s="17" t="s">
        <v>548</v>
      </c>
      <c r="D336" s="17" t="s">
        <v>653</v>
      </c>
      <c r="E336" s="17" t="s">
        <v>451</v>
      </c>
      <c r="F336" s="18">
        <f t="shared" si="61"/>
        <v>37851900</v>
      </c>
      <c r="G336" s="18">
        <f t="shared" si="43"/>
        <v>0</v>
      </c>
      <c r="H336" s="18">
        <f t="shared" si="44"/>
        <v>0</v>
      </c>
      <c r="I336" s="18">
        <f t="shared" si="62"/>
        <v>37851900</v>
      </c>
      <c r="J336" s="18">
        <f t="shared" si="62"/>
        <v>37851900</v>
      </c>
      <c r="K336" s="18">
        <f t="shared" si="45"/>
        <v>0</v>
      </c>
      <c r="L336" s="18">
        <f t="shared" si="47"/>
        <v>0</v>
      </c>
      <c r="M336" s="18">
        <f t="shared" si="63"/>
        <v>37851900</v>
      </c>
    </row>
    <row r="337" spans="1:13" ht="30">
      <c r="A337" s="90" t="s">
        <v>384</v>
      </c>
      <c r="B337" s="17" t="s">
        <v>539</v>
      </c>
      <c r="C337" s="17" t="s">
        <v>548</v>
      </c>
      <c r="D337" s="17" t="s">
        <v>385</v>
      </c>
      <c r="E337" s="17" t="s">
        <v>451</v>
      </c>
      <c r="F337" s="18">
        <f t="shared" si="61"/>
        <v>37851900</v>
      </c>
      <c r="G337" s="18">
        <f t="shared" ref="G337:G400" si="64">I337-F337</f>
        <v>0</v>
      </c>
      <c r="H337" s="18">
        <f t="shared" ref="H337:H400" si="65">G337/F337*100</f>
        <v>0</v>
      </c>
      <c r="I337" s="18">
        <f t="shared" si="62"/>
        <v>37851900</v>
      </c>
      <c r="J337" s="18">
        <f t="shared" si="62"/>
        <v>37851900</v>
      </c>
      <c r="K337" s="18">
        <f t="shared" ref="K337:K400" si="66">M337-J337</f>
        <v>0</v>
      </c>
      <c r="L337" s="18">
        <f t="shared" si="47"/>
        <v>0</v>
      </c>
      <c r="M337" s="18">
        <f t="shared" si="63"/>
        <v>37851900</v>
      </c>
    </row>
    <row r="338" spans="1:13" ht="75">
      <c r="A338" s="90" t="s">
        <v>76</v>
      </c>
      <c r="B338" s="17" t="s">
        <v>539</v>
      </c>
      <c r="C338" s="17" t="s">
        <v>548</v>
      </c>
      <c r="D338" s="17" t="s">
        <v>77</v>
      </c>
      <c r="E338" s="17" t="s">
        <v>451</v>
      </c>
      <c r="F338" s="18">
        <f t="shared" si="61"/>
        <v>37851900</v>
      </c>
      <c r="G338" s="18">
        <f t="shared" si="64"/>
        <v>0</v>
      </c>
      <c r="H338" s="18">
        <f t="shared" si="65"/>
        <v>0</v>
      </c>
      <c r="I338" s="18">
        <f t="shared" si="62"/>
        <v>37851900</v>
      </c>
      <c r="J338" s="18">
        <f t="shared" si="62"/>
        <v>37851900</v>
      </c>
      <c r="K338" s="18">
        <f t="shared" si="66"/>
        <v>0</v>
      </c>
      <c r="L338" s="18">
        <f t="shared" si="47"/>
        <v>0</v>
      </c>
      <c r="M338" s="18">
        <f t="shared" si="63"/>
        <v>37851900</v>
      </c>
    </row>
    <row r="339" spans="1:13">
      <c r="A339" s="90" t="s">
        <v>469</v>
      </c>
      <c r="B339" s="17" t="s">
        <v>539</v>
      </c>
      <c r="C339" s="17" t="s">
        <v>548</v>
      </c>
      <c r="D339" s="17" t="s">
        <v>77</v>
      </c>
      <c r="E339" s="17" t="s">
        <v>470</v>
      </c>
      <c r="F339" s="18">
        <f t="shared" si="61"/>
        <v>37851900</v>
      </c>
      <c r="G339" s="18">
        <f t="shared" si="64"/>
        <v>0</v>
      </c>
      <c r="H339" s="18">
        <f t="shared" si="65"/>
        <v>0</v>
      </c>
      <c r="I339" s="18">
        <f t="shared" si="62"/>
        <v>37851900</v>
      </c>
      <c r="J339" s="18">
        <f t="shared" si="62"/>
        <v>37851900</v>
      </c>
      <c r="K339" s="18">
        <f t="shared" si="66"/>
        <v>0</v>
      </c>
      <c r="L339" s="18">
        <f t="shared" si="47"/>
        <v>0</v>
      </c>
      <c r="M339" s="18">
        <f t="shared" si="63"/>
        <v>37851900</v>
      </c>
    </row>
    <row r="340" spans="1:13" ht="30">
      <c r="A340" s="90" t="s">
        <v>471</v>
      </c>
      <c r="B340" s="17" t="s">
        <v>539</v>
      </c>
      <c r="C340" s="17" t="s">
        <v>548</v>
      </c>
      <c r="D340" s="17" t="s">
        <v>77</v>
      </c>
      <c r="E340" s="17" t="s">
        <v>472</v>
      </c>
      <c r="F340" s="18">
        <f t="shared" si="61"/>
        <v>37851900</v>
      </c>
      <c r="G340" s="18">
        <f t="shared" si="64"/>
        <v>0</v>
      </c>
      <c r="H340" s="18">
        <f t="shared" si="65"/>
        <v>0</v>
      </c>
      <c r="I340" s="18">
        <f t="shared" si="62"/>
        <v>37851900</v>
      </c>
      <c r="J340" s="18">
        <f t="shared" si="62"/>
        <v>37851900</v>
      </c>
      <c r="K340" s="18">
        <f t="shared" si="66"/>
        <v>0</v>
      </c>
      <c r="L340" s="18">
        <f t="shared" si="47"/>
        <v>0</v>
      </c>
      <c r="M340" s="18">
        <f t="shared" si="63"/>
        <v>37851900</v>
      </c>
    </row>
    <row r="341" spans="1:13" ht="30">
      <c r="A341" s="90" t="s">
        <v>78</v>
      </c>
      <c r="B341" s="17" t="s">
        <v>539</v>
      </c>
      <c r="C341" s="17" t="s">
        <v>548</v>
      </c>
      <c r="D341" s="17" t="s">
        <v>77</v>
      </c>
      <c r="E341" s="17" t="s">
        <v>549</v>
      </c>
      <c r="F341" s="18">
        <v>37851900</v>
      </c>
      <c r="G341" s="18">
        <f t="shared" si="64"/>
        <v>0</v>
      </c>
      <c r="H341" s="18">
        <f t="shared" si="65"/>
        <v>0</v>
      </c>
      <c r="I341" s="18">
        <v>37851900</v>
      </c>
      <c r="J341" s="18">
        <v>37851900</v>
      </c>
      <c r="K341" s="18">
        <f t="shared" si="66"/>
        <v>0</v>
      </c>
      <c r="L341" s="18">
        <f t="shared" si="47"/>
        <v>0</v>
      </c>
      <c r="M341" s="18">
        <v>37851900</v>
      </c>
    </row>
    <row r="342" spans="1:13">
      <c r="A342" s="90" t="s">
        <v>519</v>
      </c>
      <c r="B342" s="17" t="s">
        <v>539</v>
      </c>
      <c r="C342" s="17" t="s">
        <v>520</v>
      </c>
      <c r="D342" s="17" t="s">
        <v>451</v>
      </c>
      <c r="E342" s="17" t="s">
        <v>451</v>
      </c>
      <c r="F342" s="18">
        <f t="shared" ref="F342:F347" si="67">F343</f>
        <v>21028500</v>
      </c>
      <c r="G342" s="18">
        <f t="shared" si="64"/>
        <v>0</v>
      </c>
      <c r="H342" s="18">
        <f t="shared" si="65"/>
        <v>0</v>
      </c>
      <c r="I342" s="18">
        <f t="shared" ref="I342:J347" si="68">I343</f>
        <v>21028500</v>
      </c>
      <c r="J342" s="18">
        <f t="shared" si="68"/>
        <v>21127600</v>
      </c>
      <c r="K342" s="18">
        <f t="shared" si="66"/>
        <v>0</v>
      </c>
      <c r="L342" s="18">
        <f t="shared" si="47"/>
        <v>0</v>
      </c>
      <c r="M342" s="18">
        <f t="shared" ref="M342:M347" si="69">M343</f>
        <v>21127600</v>
      </c>
    </row>
    <row r="343" spans="1:13">
      <c r="A343" s="90" t="s">
        <v>550</v>
      </c>
      <c r="B343" s="17" t="s">
        <v>539</v>
      </c>
      <c r="C343" s="17" t="s">
        <v>551</v>
      </c>
      <c r="D343" s="17" t="s">
        <v>451</v>
      </c>
      <c r="E343" s="17" t="s">
        <v>451</v>
      </c>
      <c r="F343" s="18">
        <f t="shared" si="67"/>
        <v>21028500</v>
      </c>
      <c r="G343" s="18">
        <f t="shared" si="64"/>
        <v>0</v>
      </c>
      <c r="H343" s="18">
        <f t="shared" si="65"/>
        <v>0</v>
      </c>
      <c r="I343" s="18">
        <f t="shared" si="68"/>
        <v>21028500</v>
      </c>
      <c r="J343" s="18">
        <f t="shared" si="68"/>
        <v>21127600</v>
      </c>
      <c r="K343" s="18">
        <f t="shared" si="66"/>
        <v>0</v>
      </c>
      <c r="L343" s="18">
        <f t="shared" si="47"/>
        <v>0</v>
      </c>
      <c r="M343" s="18">
        <f t="shared" si="69"/>
        <v>21127600</v>
      </c>
    </row>
    <row r="344" spans="1:13">
      <c r="A344" s="90" t="s">
        <v>652</v>
      </c>
      <c r="B344" s="17" t="s">
        <v>539</v>
      </c>
      <c r="C344" s="17" t="s">
        <v>551</v>
      </c>
      <c r="D344" s="17" t="s">
        <v>653</v>
      </c>
      <c r="E344" s="17" t="s">
        <v>451</v>
      </c>
      <c r="F344" s="18">
        <f t="shared" si="67"/>
        <v>21028500</v>
      </c>
      <c r="G344" s="18">
        <f t="shared" si="64"/>
        <v>0</v>
      </c>
      <c r="H344" s="18">
        <f t="shared" si="65"/>
        <v>0</v>
      </c>
      <c r="I344" s="18">
        <f t="shared" si="68"/>
        <v>21028500</v>
      </c>
      <c r="J344" s="18">
        <f t="shared" si="68"/>
        <v>21127600</v>
      </c>
      <c r="K344" s="18">
        <f t="shared" si="66"/>
        <v>0</v>
      </c>
      <c r="L344" s="18">
        <f t="shared" si="47"/>
        <v>0</v>
      </c>
      <c r="M344" s="18">
        <f t="shared" si="69"/>
        <v>21127600</v>
      </c>
    </row>
    <row r="345" spans="1:13" ht="30">
      <c r="A345" s="90" t="s">
        <v>617</v>
      </c>
      <c r="B345" s="17" t="s">
        <v>539</v>
      </c>
      <c r="C345" s="17" t="s">
        <v>551</v>
      </c>
      <c r="D345" s="17" t="s">
        <v>654</v>
      </c>
      <c r="E345" s="17" t="s">
        <v>451</v>
      </c>
      <c r="F345" s="18">
        <f t="shared" si="67"/>
        <v>21028500</v>
      </c>
      <c r="G345" s="18">
        <f t="shared" si="64"/>
        <v>0</v>
      </c>
      <c r="H345" s="18">
        <f t="shared" si="65"/>
        <v>0</v>
      </c>
      <c r="I345" s="18">
        <f t="shared" si="68"/>
        <v>21028500</v>
      </c>
      <c r="J345" s="18">
        <f t="shared" si="68"/>
        <v>21127600</v>
      </c>
      <c r="K345" s="18">
        <f t="shared" si="66"/>
        <v>0</v>
      </c>
      <c r="L345" s="18">
        <f t="shared" si="47"/>
        <v>0</v>
      </c>
      <c r="M345" s="18">
        <f t="shared" si="69"/>
        <v>21127600</v>
      </c>
    </row>
    <row r="346" spans="1:13" ht="60">
      <c r="A346" s="90" t="s">
        <v>18</v>
      </c>
      <c r="B346" s="17" t="s">
        <v>539</v>
      </c>
      <c r="C346" s="17" t="s">
        <v>551</v>
      </c>
      <c r="D346" s="17" t="s">
        <v>19</v>
      </c>
      <c r="E346" s="17" t="s">
        <v>451</v>
      </c>
      <c r="F346" s="18">
        <f t="shared" si="67"/>
        <v>21028500</v>
      </c>
      <c r="G346" s="18">
        <f t="shared" si="64"/>
        <v>0</v>
      </c>
      <c r="H346" s="18">
        <f t="shared" si="65"/>
        <v>0</v>
      </c>
      <c r="I346" s="18">
        <f t="shared" si="68"/>
        <v>21028500</v>
      </c>
      <c r="J346" s="18">
        <f t="shared" si="68"/>
        <v>21127600</v>
      </c>
      <c r="K346" s="18">
        <f t="shared" si="66"/>
        <v>0</v>
      </c>
      <c r="L346" s="18">
        <f t="shared" ref="L346:L409" si="70">K346/J346*100</f>
        <v>0</v>
      </c>
      <c r="M346" s="18">
        <f t="shared" si="69"/>
        <v>21127600</v>
      </c>
    </row>
    <row r="347" spans="1:13" ht="30">
      <c r="A347" s="90" t="s">
        <v>20</v>
      </c>
      <c r="B347" s="17" t="s">
        <v>539</v>
      </c>
      <c r="C347" s="17" t="s">
        <v>551</v>
      </c>
      <c r="D347" s="17" t="s">
        <v>19</v>
      </c>
      <c r="E347" s="17" t="s">
        <v>523</v>
      </c>
      <c r="F347" s="18">
        <f t="shared" si="67"/>
        <v>21028500</v>
      </c>
      <c r="G347" s="18">
        <f t="shared" si="64"/>
        <v>0</v>
      </c>
      <c r="H347" s="18">
        <f t="shared" si="65"/>
        <v>0</v>
      </c>
      <c r="I347" s="18">
        <f t="shared" si="68"/>
        <v>21028500</v>
      </c>
      <c r="J347" s="18">
        <f t="shared" si="68"/>
        <v>21127600</v>
      </c>
      <c r="K347" s="18">
        <f t="shared" si="66"/>
        <v>0</v>
      </c>
      <c r="L347" s="18">
        <f t="shared" si="70"/>
        <v>0</v>
      </c>
      <c r="M347" s="18">
        <f t="shared" si="69"/>
        <v>21127600</v>
      </c>
    </row>
    <row r="348" spans="1:13">
      <c r="A348" s="90" t="s">
        <v>524</v>
      </c>
      <c r="B348" s="17" t="s">
        <v>539</v>
      </c>
      <c r="C348" s="17" t="s">
        <v>551</v>
      </c>
      <c r="D348" s="17" t="s">
        <v>19</v>
      </c>
      <c r="E348" s="17" t="s">
        <v>525</v>
      </c>
      <c r="F348" s="18">
        <f>F349+F350</f>
        <v>21028500</v>
      </c>
      <c r="G348" s="18">
        <f t="shared" si="64"/>
        <v>0</v>
      </c>
      <c r="H348" s="18">
        <f t="shared" si="65"/>
        <v>0</v>
      </c>
      <c r="I348" s="18">
        <f>I349+I350</f>
        <v>21028500</v>
      </c>
      <c r="J348" s="18">
        <f>J349+J350</f>
        <v>21127600</v>
      </c>
      <c r="K348" s="18">
        <f t="shared" si="66"/>
        <v>0</v>
      </c>
      <c r="L348" s="18">
        <f t="shared" si="70"/>
        <v>0</v>
      </c>
      <c r="M348" s="18">
        <f>M349+M350</f>
        <v>21127600</v>
      </c>
    </row>
    <row r="349" spans="1:13" ht="60">
      <c r="A349" s="90" t="s">
        <v>526</v>
      </c>
      <c r="B349" s="17" t="s">
        <v>539</v>
      </c>
      <c r="C349" s="17" t="s">
        <v>551</v>
      </c>
      <c r="D349" s="17" t="s">
        <v>19</v>
      </c>
      <c r="E349" s="17" t="s">
        <v>527</v>
      </c>
      <c r="F349" s="18">
        <v>20202700</v>
      </c>
      <c r="G349" s="18">
        <f t="shared" si="64"/>
        <v>0</v>
      </c>
      <c r="H349" s="18">
        <f t="shared" si="65"/>
        <v>0</v>
      </c>
      <c r="I349" s="18">
        <v>20202700</v>
      </c>
      <c r="J349" s="18">
        <v>20260500</v>
      </c>
      <c r="K349" s="18">
        <f t="shared" si="66"/>
        <v>0</v>
      </c>
      <c r="L349" s="18">
        <f t="shared" si="70"/>
        <v>0</v>
      </c>
      <c r="M349" s="18">
        <v>20260500</v>
      </c>
    </row>
    <row r="350" spans="1:13">
      <c r="A350" s="90" t="s">
        <v>528</v>
      </c>
      <c r="B350" s="17" t="s">
        <v>539</v>
      </c>
      <c r="C350" s="17" t="s">
        <v>551</v>
      </c>
      <c r="D350" s="17" t="s">
        <v>19</v>
      </c>
      <c r="E350" s="17" t="s">
        <v>529</v>
      </c>
      <c r="F350" s="18">
        <v>825800</v>
      </c>
      <c r="G350" s="18">
        <f t="shared" si="64"/>
        <v>0</v>
      </c>
      <c r="H350" s="18">
        <f t="shared" si="65"/>
        <v>0</v>
      </c>
      <c r="I350" s="18">
        <v>825800</v>
      </c>
      <c r="J350" s="18">
        <v>867100</v>
      </c>
      <c r="K350" s="18">
        <f t="shared" si="66"/>
        <v>0</v>
      </c>
      <c r="L350" s="18">
        <f t="shared" si="70"/>
        <v>0</v>
      </c>
      <c r="M350" s="18">
        <v>867100</v>
      </c>
    </row>
    <row r="351" spans="1:13" ht="30">
      <c r="A351" s="107" t="s">
        <v>552</v>
      </c>
      <c r="B351" s="108" t="s">
        <v>553</v>
      </c>
      <c r="C351" s="108" t="s">
        <v>451</v>
      </c>
      <c r="D351" s="108" t="s">
        <v>451</v>
      </c>
      <c r="E351" s="108" t="s">
        <v>451</v>
      </c>
      <c r="F351" s="95">
        <f>F352+F578</f>
        <v>3341026880</v>
      </c>
      <c r="G351" s="95">
        <f t="shared" si="64"/>
        <v>-17655000</v>
      </c>
      <c r="H351" s="95">
        <f t="shared" si="65"/>
        <v>-0.52843034893511542</v>
      </c>
      <c r="I351" s="95">
        <f>I352+I578</f>
        <v>3323371880</v>
      </c>
      <c r="J351" s="95">
        <f>J352+J578</f>
        <v>3583210680</v>
      </c>
      <c r="K351" s="95">
        <f t="shared" si="66"/>
        <v>-18721000</v>
      </c>
      <c r="L351" s="95">
        <f t="shared" si="70"/>
        <v>-0.52246439497663033</v>
      </c>
      <c r="M351" s="95">
        <f>M352+M578</f>
        <v>3564489680</v>
      </c>
    </row>
    <row r="352" spans="1:13">
      <c r="A352" s="90" t="s">
        <v>558</v>
      </c>
      <c r="B352" s="17" t="s">
        <v>553</v>
      </c>
      <c r="C352" s="17" t="s">
        <v>559</v>
      </c>
      <c r="D352" s="17" t="s">
        <v>451</v>
      </c>
      <c r="E352" s="17" t="s">
        <v>451</v>
      </c>
      <c r="F352" s="18">
        <f>F353+F410+F484+F536</f>
        <v>3290906357</v>
      </c>
      <c r="G352" s="18">
        <f t="shared" si="64"/>
        <v>-17655000</v>
      </c>
      <c r="H352" s="18">
        <f t="shared" si="65"/>
        <v>-0.53647834622964929</v>
      </c>
      <c r="I352" s="18">
        <f>I353+I410+I484+I536</f>
        <v>3273251357</v>
      </c>
      <c r="J352" s="18">
        <f>J353+J410+J484+J536</f>
        <v>3533090157</v>
      </c>
      <c r="K352" s="18">
        <f t="shared" si="66"/>
        <v>-18721000</v>
      </c>
      <c r="L352" s="18">
        <f t="shared" si="70"/>
        <v>-0.5298760905636295</v>
      </c>
      <c r="M352" s="18">
        <f>M353+M410+M484+M536</f>
        <v>3514369157</v>
      </c>
    </row>
    <row r="353" spans="1:13">
      <c r="A353" s="90" t="s">
        <v>560</v>
      </c>
      <c r="B353" s="17" t="s">
        <v>553</v>
      </c>
      <c r="C353" s="17" t="s">
        <v>561</v>
      </c>
      <c r="D353" s="17" t="s">
        <v>451</v>
      </c>
      <c r="E353" s="17" t="s">
        <v>451</v>
      </c>
      <c r="F353" s="18">
        <f>F354+F394+F402</f>
        <v>1142003720</v>
      </c>
      <c r="G353" s="18">
        <f t="shared" si="64"/>
        <v>-17805000</v>
      </c>
      <c r="H353" s="18">
        <f t="shared" si="65"/>
        <v>-1.5591017514373771</v>
      </c>
      <c r="I353" s="18">
        <f>I354+I394+I402</f>
        <v>1124198720</v>
      </c>
      <c r="J353" s="18">
        <f>J354+J394+J402</f>
        <v>1272193720</v>
      </c>
      <c r="K353" s="18">
        <f t="shared" si="66"/>
        <v>-18797000</v>
      </c>
      <c r="L353" s="18">
        <f t="shared" si="70"/>
        <v>-1.4775265515380787</v>
      </c>
      <c r="M353" s="18">
        <f>M354+M394+M402</f>
        <v>1253396720</v>
      </c>
    </row>
    <row r="354" spans="1:13" ht="45">
      <c r="A354" s="90" t="s">
        <v>79</v>
      </c>
      <c r="B354" s="17" t="s">
        <v>553</v>
      </c>
      <c r="C354" s="17" t="s">
        <v>561</v>
      </c>
      <c r="D354" s="17" t="s">
        <v>80</v>
      </c>
      <c r="E354" s="17" t="s">
        <v>451</v>
      </c>
      <c r="F354" s="18">
        <f>F355</f>
        <v>1136582720</v>
      </c>
      <c r="G354" s="18">
        <f t="shared" si="64"/>
        <v>-17655000</v>
      </c>
      <c r="H354" s="18">
        <f t="shared" si="65"/>
        <v>-1.5533405258879882</v>
      </c>
      <c r="I354" s="18">
        <f>I355</f>
        <v>1118927720</v>
      </c>
      <c r="J354" s="18">
        <f>J355</f>
        <v>1267201720</v>
      </c>
      <c r="K354" s="18">
        <f t="shared" si="66"/>
        <v>-18721000</v>
      </c>
      <c r="L354" s="18">
        <f t="shared" si="70"/>
        <v>-1.477349636173158</v>
      </c>
      <c r="M354" s="18">
        <f>M355</f>
        <v>1248480720</v>
      </c>
    </row>
    <row r="355" spans="1:13" ht="60">
      <c r="A355" s="90" t="s">
        <v>85</v>
      </c>
      <c r="B355" s="17" t="s">
        <v>553</v>
      </c>
      <c r="C355" s="17" t="s">
        <v>561</v>
      </c>
      <c r="D355" s="17" t="s">
        <v>86</v>
      </c>
      <c r="E355" s="17" t="s">
        <v>451</v>
      </c>
      <c r="F355" s="18">
        <f>F356+F364+F374+F382+F388</f>
        <v>1136582720</v>
      </c>
      <c r="G355" s="18">
        <f t="shared" si="64"/>
        <v>-17655000</v>
      </c>
      <c r="H355" s="18">
        <f t="shared" si="65"/>
        <v>-1.5533405258879882</v>
      </c>
      <c r="I355" s="18">
        <f>I356+I364+I374+I382+I388+I368</f>
        <v>1118927720</v>
      </c>
      <c r="J355" s="18">
        <f>J356+J364+J374+J382+J388</f>
        <v>1267201720</v>
      </c>
      <c r="K355" s="18">
        <f t="shared" si="66"/>
        <v>-18721000</v>
      </c>
      <c r="L355" s="18">
        <f t="shared" si="70"/>
        <v>-1.477349636173158</v>
      </c>
      <c r="M355" s="18">
        <f>M356+M364+M374+M382+M388+M368</f>
        <v>1248480720</v>
      </c>
    </row>
    <row r="356" spans="1:13" ht="90">
      <c r="A356" s="16" t="s">
        <v>87</v>
      </c>
      <c r="B356" s="17" t="s">
        <v>553</v>
      </c>
      <c r="C356" s="17" t="s">
        <v>561</v>
      </c>
      <c r="D356" s="17" t="s">
        <v>88</v>
      </c>
      <c r="E356" s="17" t="s">
        <v>451</v>
      </c>
      <c r="F356" s="18">
        <f>F357</f>
        <v>547304000</v>
      </c>
      <c r="G356" s="18">
        <f t="shared" si="64"/>
        <v>-17655000</v>
      </c>
      <c r="H356" s="18">
        <f t="shared" si="65"/>
        <v>-3.2258123456068293</v>
      </c>
      <c r="I356" s="18">
        <f>I357</f>
        <v>529649000</v>
      </c>
      <c r="J356" s="18">
        <f>J357</f>
        <v>626219000</v>
      </c>
      <c r="K356" s="18">
        <f t="shared" si="66"/>
        <v>-18721000</v>
      </c>
      <c r="L356" s="18">
        <f t="shared" si="70"/>
        <v>-2.9895292222050114</v>
      </c>
      <c r="M356" s="18">
        <f>M357</f>
        <v>607498000</v>
      </c>
    </row>
    <row r="357" spans="1:13" ht="30">
      <c r="A357" s="90" t="s">
        <v>20</v>
      </c>
      <c r="B357" s="17" t="s">
        <v>553</v>
      </c>
      <c r="C357" s="17" t="s">
        <v>561</v>
      </c>
      <c r="D357" s="17" t="s">
        <v>88</v>
      </c>
      <c r="E357" s="17" t="s">
        <v>523</v>
      </c>
      <c r="F357" s="18">
        <f>F358+F361</f>
        <v>547304000</v>
      </c>
      <c r="G357" s="18">
        <f t="shared" si="64"/>
        <v>-17655000</v>
      </c>
      <c r="H357" s="18">
        <f t="shared" si="65"/>
        <v>-3.2258123456068293</v>
      </c>
      <c r="I357" s="18">
        <f>I358+I361</f>
        <v>529649000</v>
      </c>
      <c r="J357" s="18">
        <f>J358+J361</f>
        <v>626219000</v>
      </c>
      <c r="K357" s="18">
        <f t="shared" si="66"/>
        <v>-18721000</v>
      </c>
      <c r="L357" s="18">
        <f t="shared" si="70"/>
        <v>-2.9895292222050114</v>
      </c>
      <c r="M357" s="18">
        <f>M358+M361</f>
        <v>607498000</v>
      </c>
    </row>
    <row r="358" spans="1:13">
      <c r="A358" s="90" t="s">
        <v>554</v>
      </c>
      <c r="B358" s="17" t="s">
        <v>553</v>
      </c>
      <c r="C358" s="17" t="s">
        <v>561</v>
      </c>
      <c r="D358" s="17" t="s">
        <v>88</v>
      </c>
      <c r="E358" s="17" t="s">
        <v>555</v>
      </c>
      <c r="F358" s="18">
        <f>F359+F360</f>
        <v>363142000</v>
      </c>
      <c r="G358" s="18">
        <f t="shared" si="64"/>
        <v>0</v>
      </c>
      <c r="H358" s="18">
        <f t="shared" si="65"/>
        <v>0</v>
      </c>
      <c r="I358" s="18">
        <f>I359+I360</f>
        <v>363142000</v>
      </c>
      <c r="J358" s="18">
        <f>J359+J360</f>
        <v>431382000</v>
      </c>
      <c r="K358" s="18">
        <f t="shared" si="66"/>
        <v>0</v>
      </c>
      <c r="L358" s="18">
        <f t="shared" si="70"/>
        <v>0</v>
      </c>
      <c r="M358" s="18">
        <f>M359+M360</f>
        <v>431382000</v>
      </c>
    </row>
    <row r="359" spans="1:13" ht="60">
      <c r="A359" s="90" t="s">
        <v>562</v>
      </c>
      <c r="B359" s="17" t="s">
        <v>553</v>
      </c>
      <c r="C359" s="17" t="s">
        <v>561</v>
      </c>
      <c r="D359" s="17" t="s">
        <v>88</v>
      </c>
      <c r="E359" s="17" t="s">
        <v>563</v>
      </c>
      <c r="F359" s="18">
        <v>343959000</v>
      </c>
      <c r="G359" s="18">
        <f t="shared" si="64"/>
        <v>0</v>
      </c>
      <c r="H359" s="18">
        <f t="shared" si="65"/>
        <v>0</v>
      </c>
      <c r="I359" s="18">
        <v>343959000</v>
      </c>
      <c r="J359" s="18">
        <v>405471000</v>
      </c>
      <c r="K359" s="18">
        <f t="shared" si="66"/>
        <v>0</v>
      </c>
      <c r="L359" s="18">
        <f t="shared" si="70"/>
        <v>0</v>
      </c>
      <c r="M359" s="18">
        <v>405471000</v>
      </c>
    </row>
    <row r="360" spans="1:13">
      <c r="A360" s="90" t="s">
        <v>556</v>
      </c>
      <c r="B360" s="17" t="s">
        <v>553</v>
      </c>
      <c r="C360" s="17" t="s">
        <v>561</v>
      </c>
      <c r="D360" s="17" t="s">
        <v>88</v>
      </c>
      <c r="E360" s="17" t="s">
        <v>557</v>
      </c>
      <c r="F360" s="18">
        <v>19183000</v>
      </c>
      <c r="G360" s="18">
        <f t="shared" si="64"/>
        <v>0</v>
      </c>
      <c r="H360" s="18">
        <f t="shared" si="65"/>
        <v>0</v>
      </c>
      <c r="I360" s="18">
        <v>19183000</v>
      </c>
      <c r="J360" s="18">
        <v>25911000</v>
      </c>
      <c r="K360" s="18">
        <f t="shared" si="66"/>
        <v>0</v>
      </c>
      <c r="L360" s="18">
        <f t="shared" si="70"/>
        <v>0</v>
      </c>
      <c r="M360" s="18">
        <v>25911000</v>
      </c>
    </row>
    <row r="361" spans="1:13">
      <c r="A361" s="90" t="s">
        <v>524</v>
      </c>
      <c r="B361" s="17" t="s">
        <v>553</v>
      </c>
      <c r="C361" s="17" t="s">
        <v>561</v>
      </c>
      <c r="D361" s="17" t="s">
        <v>88</v>
      </c>
      <c r="E361" s="17" t="s">
        <v>525</v>
      </c>
      <c r="F361" s="18">
        <f>F362+F363</f>
        <v>184162000</v>
      </c>
      <c r="G361" s="18">
        <f t="shared" si="64"/>
        <v>-17655000</v>
      </c>
      <c r="H361" s="18">
        <f t="shared" si="65"/>
        <v>-9.5866682594672081</v>
      </c>
      <c r="I361" s="18">
        <f>I362+I363</f>
        <v>166507000</v>
      </c>
      <c r="J361" s="18">
        <f>J362+J363</f>
        <v>194837000</v>
      </c>
      <c r="K361" s="18">
        <f t="shared" si="66"/>
        <v>-18721000</v>
      </c>
      <c r="L361" s="18">
        <f t="shared" si="70"/>
        <v>-9.6085445782885177</v>
      </c>
      <c r="M361" s="18">
        <f>M362+M363</f>
        <v>176116000</v>
      </c>
    </row>
    <row r="362" spans="1:13" ht="60">
      <c r="A362" s="90" t="s">
        <v>526</v>
      </c>
      <c r="B362" s="17" t="s">
        <v>553</v>
      </c>
      <c r="C362" s="17" t="s">
        <v>561</v>
      </c>
      <c r="D362" s="17" t="s">
        <v>88</v>
      </c>
      <c r="E362" s="17" t="s">
        <v>527</v>
      </c>
      <c r="F362" s="18">
        <v>175892000</v>
      </c>
      <c r="G362" s="18">
        <f t="shared" si="64"/>
        <v>-17655000</v>
      </c>
      <c r="H362" s="18">
        <f t="shared" si="65"/>
        <v>-10.037409319355058</v>
      </c>
      <c r="I362" s="18">
        <v>158237000</v>
      </c>
      <c r="J362" s="18">
        <v>186133000</v>
      </c>
      <c r="K362" s="18">
        <f t="shared" si="66"/>
        <v>-18721000</v>
      </c>
      <c r="L362" s="18">
        <f t="shared" si="70"/>
        <v>-10.057861851471797</v>
      </c>
      <c r="M362" s="18">
        <v>167412000</v>
      </c>
    </row>
    <row r="363" spans="1:13">
      <c r="A363" s="90" t="s">
        <v>528</v>
      </c>
      <c r="B363" s="17" t="s">
        <v>553</v>
      </c>
      <c r="C363" s="17" t="s">
        <v>561</v>
      </c>
      <c r="D363" s="17" t="s">
        <v>88</v>
      </c>
      <c r="E363" s="17" t="s">
        <v>529</v>
      </c>
      <c r="F363" s="18">
        <v>8270000</v>
      </c>
      <c r="G363" s="18">
        <f t="shared" si="64"/>
        <v>0</v>
      </c>
      <c r="H363" s="18">
        <f t="shared" si="65"/>
        <v>0</v>
      </c>
      <c r="I363" s="18">
        <v>8270000</v>
      </c>
      <c r="J363" s="18">
        <v>8704000</v>
      </c>
      <c r="K363" s="18">
        <f t="shared" si="66"/>
        <v>0</v>
      </c>
      <c r="L363" s="18">
        <f t="shared" si="70"/>
        <v>0</v>
      </c>
      <c r="M363" s="18">
        <v>8704000</v>
      </c>
    </row>
    <row r="364" spans="1:13" ht="105">
      <c r="A364" s="16" t="s">
        <v>89</v>
      </c>
      <c r="B364" s="17" t="s">
        <v>553</v>
      </c>
      <c r="C364" s="17" t="s">
        <v>561</v>
      </c>
      <c r="D364" s="17" t="s">
        <v>90</v>
      </c>
      <c r="E364" s="17" t="s">
        <v>451</v>
      </c>
      <c r="F364" s="18">
        <f>F365</f>
        <v>541720</v>
      </c>
      <c r="G364" s="18">
        <f t="shared" si="64"/>
        <v>0</v>
      </c>
      <c r="H364" s="18">
        <f t="shared" si="65"/>
        <v>0</v>
      </c>
      <c r="I364" s="18">
        <f t="shared" ref="I364:J366" si="71">I365</f>
        <v>541720</v>
      </c>
      <c r="J364" s="18">
        <f t="shared" si="71"/>
        <v>541720</v>
      </c>
      <c r="K364" s="18">
        <f t="shared" si="66"/>
        <v>0</v>
      </c>
      <c r="L364" s="18">
        <f t="shared" si="70"/>
        <v>0</v>
      </c>
      <c r="M364" s="18">
        <f>M365</f>
        <v>541720</v>
      </c>
    </row>
    <row r="365" spans="1:13" ht="30">
      <c r="A365" s="90" t="s">
        <v>20</v>
      </c>
      <c r="B365" s="17" t="s">
        <v>553</v>
      </c>
      <c r="C365" s="17" t="s">
        <v>561</v>
      </c>
      <c r="D365" s="17" t="s">
        <v>90</v>
      </c>
      <c r="E365" s="17" t="s">
        <v>523</v>
      </c>
      <c r="F365" s="18">
        <f>F366</f>
        <v>541720</v>
      </c>
      <c r="G365" s="18">
        <f t="shared" si="64"/>
        <v>0</v>
      </c>
      <c r="H365" s="18">
        <f t="shared" si="65"/>
        <v>0</v>
      </c>
      <c r="I365" s="18">
        <f t="shared" si="71"/>
        <v>541720</v>
      </c>
      <c r="J365" s="18">
        <f t="shared" si="71"/>
        <v>541720</v>
      </c>
      <c r="K365" s="18">
        <f t="shared" si="66"/>
        <v>0</v>
      </c>
      <c r="L365" s="18">
        <f t="shared" si="70"/>
        <v>0</v>
      </c>
      <c r="M365" s="18">
        <f>M366</f>
        <v>541720</v>
      </c>
    </row>
    <row r="366" spans="1:13">
      <c r="A366" s="90" t="s">
        <v>554</v>
      </c>
      <c r="B366" s="17" t="s">
        <v>553</v>
      </c>
      <c r="C366" s="17" t="s">
        <v>561</v>
      </c>
      <c r="D366" s="17" t="s">
        <v>90</v>
      </c>
      <c r="E366" s="17" t="s">
        <v>555</v>
      </c>
      <c r="F366" s="18">
        <f>F367</f>
        <v>541720</v>
      </c>
      <c r="G366" s="18">
        <f t="shared" si="64"/>
        <v>0</v>
      </c>
      <c r="H366" s="18">
        <f t="shared" si="65"/>
        <v>0</v>
      </c>
      <c r="I366" s="18">
        <f t="shared" si="71"/>
        <v>541720</v>
      </c>
      <c r="J366" s="18">
        <f t="shared" si="71"/>
        <v>541720</v>
      </c>
      <c r="K366" s="18">
        <f t="shared" si="66"/>
        <v>0</v>
      </c>
      <c r="L366" s="18">
        <f t="shared" si="70"/>
        <v>0</v>
      </c>
      <c r="M366" s="18">
        <f>M367</f>
        <v>541720</v>
      </c>
    </row>
    <row r="367" spans="1:13">
      <c r="A367" s="90" t="s">
        <v>556</v>
      </c>
      <c r="B367" s="17" t="s">
        <v>553</v>
      </c>
      <c r="C367" s="17" t="s">
        <v>561</v>
      </c>
      <c r="D367" s="17" t="s">
        <v>90</v>
      </c>
      <c r="E367" s="17" t="s">
        <v>557</v>
      </c>
      <c r="F367" s="18">
        <v>541720</v>
      </c>
      <c r="G367" s="18">
        <f t="shared" si="64"/>
        <v>0</v>
      </c>
      <c r="H367" s="18">
        <f t="shared" si="65"/>
        <v>0</v>
      </c>
      <c r="I367" s="18">
        <v>541720</v>
      </c>
      <c r="J367" s="18">
        <v>541720</v>
      </c>
      <c r="K367" s="18">
        <f t="shared" si="66"/>
        <v>0</v>
      </c>
      <c r="L367" s="18">
        <f t="shared" si="70"/>
        <v>0</v>
      </c>
      <c r="M367" s="18">
        <v>541720</v>
      </c>
    </row>
    <row r="368" spans="1:13" ht="105">
      <c r="A368" s="110" t="s">
        <v>376</v>
      </c>
      <c r="B368" s="17" t="s">
        <v>553</v>
      </c>
      <c r="C368" s="17" t="s">
        <v>561</v>
      </c>
      <c r="D368" s="17" t="s">
        <v>334</v>
      </c>
      <c r="E368" s="17"/>
      <c r="F368" s="18"/>
      <c r="G368" s="18">
        <f t="shared" si="64"/>
        <v>1426000</v>
      </c>
      <c r="H368" s="18">
        <v>0</v>
      </c>
      <c r="I368" s="18">
        <f>I369</f>
        <v>1426000</v>
      </c>
      <c r="J368" s="18"/>
      <c r="K368" s="18">
        <f t="shared" si="66"/>
        <v>1498000</v>
      </c>
      <c r="L368" s="18">
        <v>0</v>
      </c>
      <c r="M368" s="18">
        <f>M369</f>
        <v>1498000</v>
      </c>
    </row>
    <row r="369" spans="1:13" ht="30">
      <c r="A369" s="90" t="s">
        <v>20</v>
      </c>
      <c r="B369" s="17" t="s">
        <v>553</v>
      </c>
      <c r="C369" s="17" t="s">
        <v>561</v>
      </c>
      <c r="D369" s="17" t="s">
        <v>334</v>
      </c>
      <c r="E369" s="17" t="s">
        <v>523</v>
      </c>
      <c r="F369" s="18"/>
      <c r="G369" s="18">
        <f t="shared" si="64"/>
        <v>1426000</v>
      </c>
      <c r="H369" s="18">
        <v>0</v>
      </c>
      <c r="I369" s="18">
        <f>I370+I372</f>
        <v>1426000</v>
      </c>
      <c r="J369" s="18"/>
      <c r="K369" s="18">
        <f t="shared" si="66"/>
        <v>1498000</v>
      </c>
      <c r="L369" s="18">
        <v>0</v>
      </c>
      <c r="M369" s="18">
        <f>M370+M372</f>
        <v>1498000</v>
      </c>
    </row>
    <row r="370" spans="1:13">
      <c r="A370" s="90" t="s">
        <v>554</v>
      </c>
      <c r="B370" s="17" t="s">
        <v>553</v>
      </c>
      <c r="C370" s="17" t="s">
        <v>561</v>
      </c>
      <c r="D370" s="17" t="s">
        <v>334</v>
      </c>
      <c r="E370" s="17" t="s">
        <v>555</v>
      </c>
      <c r="F370" s="18"/>
      <c r="G370" s="18">
        <f t="shared" si="64"/>
        <v>858000</v>
      </c>
      <c r="H370" s="18">
        <v>0</v>
      </c>
      <c r="I370" s="18">
        <f>I371</f>
        <v>858000</v>
      </c>
      <c r="J370" s="18"/>
      <c r="K370" s="18">
        <f t="shared" si="66"/>
        <v>968000</v>
      </c>
      <c r="L370" s="18">
        <v>0</v>
      </c>
      <c r="M370" s="18">
        <f>M371</f>
        <v>968000</v>
      </c>
    </row>
    <row r="371" spans="1:13">
      <c r="A371" s="90" t="s">
        <v>556</v>
      </c>
      <c r="B371" s="17" t="s">
        <v>553</v>
      </c>
      <c r="C371" s="17" t="s">
        <v>561</v>
      </c>
      <c r="D371" s="17" t="s">
        <v>334</v>
      </c>
      <c r="E371" s="17" t="s">
        <v>557</v>
      </c>
      <c r="F371" s="18"/>
      <c r="G371" s="18">
        <f t="shared" si="64"/>
        <v>858000</v>
      </c>
      <c r="H371" s="18">
        <v>0</v>
      </c>
      <c r="I371" s="18">
        <v>858000</v>
      </c>
      <c r="J371" s="18"/>
      <c r="K371" s="18">
        <f t="shared" si="66"/>
        <v>968000</v>
      </c>
      <c r="L371" s="18">
        <v>0</v>
      </c>
      <c r="M371" s="18">
        <v>968000</v>
      </c>
    </row>
    <row r="372" spans="1:13">
      <c r="A372" s="90" t="s">
        <v>524</v>
      </c>
      <c r="B372" s="17" t="s">
        <v>553</v>
      </c>
      <c r="C372" s="17" t="s">
        <v>561</v>
      </c>
      <c r="D372" s="17" t="s">
        <v>334</v>
      </c>
      <c r="E372" s="17" t="s">
        <v>525</v>
      </c>
      <c r="F372" s="18"/>
      <c r="G372" s="18">
        <f t="shared" si="64"/>
        <v>568000</v>
      </c>
      <c r="H372" s="18">
        <v>0</v>
      </c>
      <c r="I372" s="18">
        <f>I373</f>
        <v>568000</v>
      </c>
      <c r="J372" s="18"/>
      <c r="K372" s="18">
        <f t="shared" si="66"/>
        <v>530000</v>
      </c>
      <c r="L372" s="18">
        <v>0</v>
      </c>
      <c r="M372" s="18">
        <f>M373</f>
        <v>530000</v>
      </c>
    </row>
    <row r="373" spans="1:13">
      <c r="A373" s="90" t="s">
        <v>528</v>
      </c>
      <c r="B373" s="17" t="s">
        <v>553</v>
      </c>
      <c r="C373" s="17" t="s">
        <v>561</v>
      </c>
      <c r="D373" s="17" t="s">
        <v>334</v>
      </c>
      <c r="E373" s="17" t="s">
        <v>529</v>
      </c>
      <c r="F373" s="18"/>
      <c r="G373" s="18">
        <f t="shared" si="64"/>
        <v>568000</v>
      </c>
      <c r="H373" s="18">
        <v>0</v>
      </c>
      <c r="I373" s="18">
        <v>568000</v>
      </c>
      <c r="J373" s="18"/>
      <c r="K373" s="18">
        <f t="shared" si="66"/>
        <v>530000</v>
      </c>
      <c r="L373" s="18">
        <v>0</v>
      </c>
      <c r="M373" s="18">
        <v>530000</v>
      </c>
    </row>
    <row r="374" spans="1:13" ht="120">
      <c r="A374" s="16" t="s">
        <v>91</v>
      </c>
      <c r="B374" s="17" t="s">
        <v>553</v>
      </c>
      <c r="C374" s="17" t="s">
        <v>561</v>
      </c>
      <c r="D374" s="17" t="s">
        <v>92</v>
      </c>
      <c r="E374" s="17" t="s">
        <v>451</v>
      </c>
      <c r="F374" s="18">
        <f>F375</f>
        <v>583776000</v>
      </c>
      <c r="G374" s="18">
        <f t="shared" si="64"/>
        <v>0</v>
      </c>
      <c r="H374" s="18">
        <f t="shared" si="65"/>
        <v>0</v>
      </c>
      <c r="I374" s="18">
        <f>I375</f>
        <v>583776000</v>
      </c>
      <c r="J374" s="18">
        <f>J375</f>
        <v>635408000</v>
      </c>
      <c r="K374" s="18">
        <f t="shared" si="66"/>
        <v>0</v>
      </c>
      <c r="L374" s="18">
        <f t="shared" si="70"/>
        <v>0</v>
      </c>
      <c r="M374" s="18">
        <f>M375</f>
        <v>635408000</v>
      </c>
    </row>
    <row r="375" spans="1:13" ht="30">
      <c r="A375" s="90" t="s">
        <v>20</v>
      </c>
      <c r="B375" s="17" t="s">
        <v>553</v>
      </c>
      <c r="C375" s="17" t="s">
        <v>561</v>
      </c>
      <c r="D375" s="17" t="s">
        <v>92</v>
      </c>
      <c r="E375" s="17" t="s">
        <v>523</v>
      </c>
      <c r="F375" s="18">
        <f>F376+F379</f>
        <v>583776000</v>
      </c>
      <c r="G375" s="18">
        <f t="shared" si="64"/>
        <v>0</v>
      </c>
      <c r="H375" s="18">
        <f t="shared" si="65"/>
        <v>0</v>
      </c>
      <c r="I375" s="18">
        <f>I376+I379</f>
        <v>583776000</v>
      </c>
      <c r="J375" s="18">
        <f>J376+J379</f>
        <v>635408000</v>
      </c>
      <c r="K375" s="18">
        <f t="shared" si="66"/>
        <v>0</v>
      </c>
      <c r="L375" s="18">
        <f t="shared" si="70"/>
        <v>0</v>
      </c>
      <c r="M375" s="18">
        <f>M376+M379</f>
        <v>635408000</v>
      </c>
    </row>
    <row r="376" spans="1:13">
      <c r="A376" s="90" t="s">
        <v>554</v>
      </c>
      <c r="B376" s="17" t="s">
        <v>553</v>
      </c>
      <c r="C376" s="17" t="s">
        <v>561</v>
      </c>
      <c r="D376" s="17" t="s">
        <v>92</v>
      </c>
      <c r="E376" s="17" t="s">
        <v>555</v>
      </c>
      <c r="F376" s="18">
        <f>F377+F378</f>
        <v>385440000</v>
      </c>
      <c r="G376" s="18">
        <f t="shared" si="64"/>
        <v>0</v>
      </c>
      <c r="H376" s="18">
        <f t="shared" si="65"/>
        <v>0</v>
      </c>
      <c r="I376" s="18">
        <f>I377+I378</f>
        <v>385440000</v>
      </c>
      <c r="J376" s="18">
        <f>J377+J378</f>
        <v>434609000</v>
      </c>
      <c r="K376" s="18">
        <f t="shared" si="66"/>
        <v>0</v>
      </c>
      <c r="L376" s="18">
        <f t="shared" si="70"/>
        <v>0</v>
      </c>
      <c r="M376" s="18">
        <f>M377+M378</f>
        <v>434609000</v>
      </c>
    </row>
    <row r="377" spans="1:13" ht="60">
      <c r="A377" s="90" t="s">
        <v>562</v>
      </c>
      <c r="B377" s="17" t="s">
        <v>553</v>
      </c>
      <c r="C377" s="17" t="s">
        <v>561</v>
      </c>
      <c r="D377" s="17" t="s">
        <v>92</v>
      </c>
      <c r="E377" s="17" t="s">
        <v>563</v>
      </c>
      <c r="F377" s="18">
        <v>376143000</v>
      </c>
      <c r="G377" s="18">
        <f t="shared" si="64"/>
        <v>0</v>
      </c>
      <c r="H377" s="18">
        <f t="shared" si="65"/>
        <v>0</v>
      </c>
      <c r="I377" s="18">
        <v>376143000</v>
      </c>
      <c r="J377" s="18">
        <v>424076000</v>
      </c>
      <c r="K377" s="18">
        <f t="shared" si="66"/>
        <v>0</v>
      </c>
      <c r="L377" s="18">
        <f t="shared" si="70"/>
        <v>0</v>
      </c>
      <c r="M377" s="18">
        <v>424076000</v>
      </c>
    </row>
    <row r="378" spans="1:13">
      <c r="A378" s="90" t="s">
        <v>556</v>
      </c>
      <c r="B378" s="17" t="s">
        <v>553</v>
      </c>
      <c r="C378" s="17" t="s">
        <v>561</v>
      </c>
      <c r="D378" s="17" t="s">
        <v>92</v>
      </c>
      <c r="E378" s="17" t="s">
        <v>557</v>
      </c>
      <c r="F378" s="18">
        <v>9297000</v>
      </c>
      <c r="G378" s="18">
        <f t="shared" si="64"/>
        <v>0</v>
      </c>
      <c r="H378" s="18">
        <f t="shared" si="65"/>
        <v>0</v>
      </c>
      <c r="I378" s="18">
        <v>9297000</v>
      </c>
      <c r="J378" s="18">
        <v>10533000</v>
      </c>
      <c r="K378" s="18">
        <f t="shared" si="66"/>
        <v>0</v>
      </c>
      <c r="L378" s="18">
        <f t="shared" si="70"/>
        <v>0</v>
      </c>
      <c r="M378" s="18">
        <v>10533000</v>
      </c>
    </row>
    <row r="379" spans="1:13">
      <c r="A379" s="90" t="s">
        <v>524</v>
      </c>
      <c r="B379" s="17" t="s">
        <v>553</v>
      </c>
      <c r="C379" s="17" t="s">
        <v>561</v>
      </c>
      <c r="D379" s="17" t="s">
        <v>92</v>
      </c>
      <c r="E379" s="17" t="s">
        <v>525</v>
      </c>
      <c r="F379" s="18">
        <f>F380+F381</f>
        <v>198336000</v>
      </c>
      <c r="G379" s="18">
        <f t="shared" si="64"/>
        <v>0</v>
      </c>
      <c r="H379" s="18">
        <f t="shared" si="65"/>
        <v>0</v>
      </c>
      <c r="I379" s="18">
        <f>I380+I381</f>
        <v>198336000</v>
      </c>
      <c r="J379" s="18">
        <f>J380+J381</f>
        <v>200799000</v>
      </c>
      <c r="K379" s="18">
        <f t="shared" si="66"/>
        <v>0</v>
      </c>
      <c r="L379" s="18">
        <f t="shared" si="70"/>
        <v>0</v>
      </c>
      <c r="M379" s="18">
        <f>M380+M381</f>
        <v>200799000</v>
      </c>
    </row>
    <row r="380" spans="1:13" ht="60">
      <c r="A380" s="90" t="s">
        <v>526</v>
      </c>
      <c r="B380" s="17" t="s">
        <v>553</v>
      </c>
      <c r="C380" s="17" t="s">
        <v>561</v>
      </c>
      <c r="D380" s="17" t="s">
        <v>92</v>
      </c>
      <c r="E380" s="17" t="s">
        <v>527</v>
      </c>
      <c r="F380" s="18">
        <v>193304000</v>
      </c>
      <c r="G380" s="18">
        <f t="shared" si="64"/>
        <v>0</v>
      </c>
      <c r="H380" s="18">
        <f t="shared" si="65"/>
        <v>0</v>
      </c>
      <c r="I380" s="18">
        <v>193304000</v>
      </c>
      <c r="J380" s="18">
        <v>195774000</v>
      </c>
      <c r="K380" s="18">
        <f t="shared" si="66"/>
        <v>0</v>
      </c>
      <c r="L380" s="18">
        <f t="shared" si="70"/>
        <v>0</v>
      </c>
      <c r="M380" s="18">
        <v>195774000</v>
      </c>
    </row>
    <row r="381" spans="1:13">
      <c r="A381" s="90" t="s">
        <v>528</v>
      </c>
      <c r="B381" s="17" t="s">
        <v>553</v>
      </c>
      <c r="C381" s="17" t="s">
        <v>561</v>
      </c>
      <c r="D381" s="17" t="s">
        <v>92</v>
      </c>
      <c r="E381" s="17" t="s">
        <v>529</v>
      </c>
      <c r="F381" s="18">
        <v>5032000</v>
      </c>
      <c r="G381" s="18">
        <f t="shared" si="64"/>
        <v>0</v>
      </c>
      <c r="H381" s="18">
        <f t="shared" si="65"/>
        <v>0</v>
      </c>
      <c r="I381" s="18">
        <v>5032000</v>
      </c>
      <c r="J381" s="18">
        <v>5025000</v>
      </c>
      <c r="K381" s="18">
        <f t="shared" si="66"/>
        <v>0</v>
      </c>
      <c r="L381" s="18">
        <f t="shared" si="70"/>
        <v>0</v>
      </c>
      <c r="M381" s="18">
        <v>5025000</v>
      </c>
    </row>
    <row r="382" spans="1:13" ht="120">
      <c r="A382" s="16" t="s">
        <v>93</v>
      </c>
      <c r="B382" s="17" t="s">
        <v>553</v>
      </c>
      <c r="C382" s="17" t="s">
        <v>561</v>
      </c>
      <c r="D382" s="17" t="s">
        <v>94</v>
      </c>
      <c r="E382" s="17" t="s">
        <v>451</v>
      </c>
      <c r="F382" s="18">
        <f>F383</f>
        <v>1426000</v>
      </c>
      <c r="G382" s="18">
        <f t="shared" si="64"/>
        <v>-1426000</v>
      </c>
      <c r="H382" s="18">
        <f t="shared" si="65"/>
        <v>-100</v>
      </c>
      <c r="I382" s="18">
        <f>I383</f>
        <v>0</v>
      </c>
      <c r="J382" s="18">
        <f>J383</f>
        <v>1498000</v>
      </c>
      <c r="K382" s="18">
        <f t="shared" si="66"/>
        <v>-1498000</v>
      </c>
      <c r="L382" s="18">
        <f t="shared" si="70"/>
        <v>-100</v>
      </c>
      <c r="M382" s="18">
        <f>M383</f>
        <v>0</v>
      </c>
    </row>
    <row r="383" spans="1:13" ht="30">
      <c r="A383" s="90" t="s">
        <v>20</v>
      </c>
      <c r="B383" s="17" t="s">
        <v>553</v>
      </c>
      <c r="C383" s="17" t="s">
        <v>561</v>
      </c>
      <c r="D383" s="17" t="s">
        <v>94</v>
      </c>
      <c r="E383" s="17" t="s">
        <v>523</v>
      </c>
      <c r="F383" s="18">
        <f>F384+F386</f>
        <v>1426000</v>
      </c>
      <c r="G383" s="18">
        <f t="shared" si="64"/>
        <v>-1426000</v>
      </c>
      <c r="H383" s="18">
        <f t="shared" si="65"/>
        <v>-100</v>
      </c>
      <c r="I383" s="18">
        <f>I384+I386</f>
        <v>0</v>
      </c>
      <c r="J383" s="18">
        <f>J384+J386</f>
        <v>1498000</v>
      </c>
      <c r="K383" s="18">
        <f t="shared" si="66"/>
        <v>-1498000</v>
      </c>
      <c r="L383" s="18">
        <f t="shared" si="70"/>
        <v>-100</v>
      </c>
      <c r="M383" s="18">
        <f>M384+M386</f>
        <v>0</v>
      </c>
    </row>
    <row r="384" spans="1:13">
      <c r="A384" s="90" t="s">
        <v>554</v>
      </c>
      <c r="B384" s="17" t="s">
        <v>553</v>
      </c>
      <c r="C384" s="17" t="s">
        <v>561</v>
      </c>
      <c r="D384" s="17" t="s">
        <v>94</v>
      </c>
      <c r="E384" s="17" t="s">
        <v>555</v>
      </c>
      <c r="F384" s="18">
        <f>F385</f>
        <v>858000</v>
      </c>
      <c r="G384" s="18">
        <f t="shared" si="64"/>
        <v>-858000</v>
      </c>
      <c r="H384" s="18">
        <f t="shared" si="65"/>
        <v>-100</v>
      </c>
      <c r="I384" s="18">
        <f>I385</f>
        <v>0</v>
      </c>
      <c r="J384" s="18">
        <f>J385</f>
        <v>968000</v>
      </c>
      <c r="K384" s="18">
        <f t="shared" si="66"/>
        <v>-968000</v>
      </c>
      <c r="L384" s="18">
        <f t="shared" si="70"/>
        <v>-100</v>
      </c>
      <c r="M384" s="18">
        <f>M385</f>
        <v>0</v>
      </c>
    </row>
    <row r="385" spans="1:13">
      <c r="A385" s="90" t="s">
        <v>556</v>
      </c>
      <c r="B385" s="17" t="s">
        <v>553</v>
      </c>
      <c r="C385" s="17" t="s">
        <v>561</v>
      </c>
      <c r="D385" s="17" t="s">
        <v>94</v>
      </c>
      <c r="E385" s="17" t="s">
        <v>557</v>
      </c>
      <c r="F385" s="18">
        <v>858000</v>
      </c>
      <c r="G385" s="18">
        <f t="shared" si="64"/>
        <v>-858000</v>
      </c>
      <c r="H385" s="18">
        <f t="shared" si="65"/>
        <v>-100</v>
      </c>
      <c r="I385" s="18">
        <v>0</v>
      </c>
      <c r="J385" s="18">
        <v>968000</v>
      </c>
      <c r="K385" s="18">
        <f t="shared" si="66"/>
        <v>-968000</v>
      </c>
      <c r="L385" s="18">
        <f t="shared" si="70"/>
        <v>-100</v>
      </c>
      <c r="M385" s="18">
        <v>0</v>
      </c>
    </row>
    <row r="386" spans="1:13">
      <c r="A386" s="90" t="s">
        <v>524</v>
      </c>
      <c r="B386" s="17" t="s">
        <v>553</v>
      </c>
      <c r="C386" s="17" t="s">
        <v>561</v>
      </c>
      <c r="D386" s="17" t="s">
        <v>94</v>
      </c>
      <c r="E386" s="17" t="s">
        <v>525</v>
      </c>
      <c r="F386" s="18">
        <f>F387</f>
        <v>568000</v>
      </c>
      <c r="G386" s="18">
        <f t="shared" si="64"/>
        <v>-568000</v>
      </c>
      <c r="H386" s="18">
        <f t="shared" si="65"/>
        <v>-100</v>
      </c>
      <c r="I386" s="18">
        <f>I387</f>
        <v>0</v>
      </c>
      <c r="J386" s="18">
        <f>J387</f>
        <v>530000</v>
      </c>
      <c r="K386" s="18">
        <f t="shared" si="66"/>
        <v>-530000</v>
      </c>
      <c r="L386" s="18">
        <f t="shared" si="70"/>
        <v>-100</v>
      </c>
      <c r="M386" s="18">
        <f>M387</f>
        <v>0</v>
      </c>
    </row>
    <row r="387" spans="1:13">
      <c r="A387" s="90" t="s">
        <v>528</v>
      </c>
      <c r="B387" s="17" t="s">
        <v>553</v>
      </c>
      <c r="C387" s="17" t="s">
        <v>561</v>
      </c>
      <c r="D387" s="17" t="s">
        <v>94</v>
      </c>
      <c r="E387" s="17" t="s">
        <v>529</v>
      </c>
      <c r="F387" s="18">
        <v>568000</v>
      </c>
      <c r="G387" s="18">
        <f t="shared" si="64"/>
        <v>-568000</v>
      </c>
      <c r="H387" s="18">
        <f t="shared" si="65"/>
        <v>-100</v>
      </c>
      <c r="I387" s="18">
        <v>0</v>
      </c>
      <c r="J387" s="18">
        <v>530000</v>
      </c>
      <c r="K387" s="18">
        <f t="shared" si="66"/>
        <v>-530000</v>
      </c>
      <c r="L387" s="18">
        <f t="shared" si="70"/>
        <v>-100</v>
      </c>
      <c r="M387" s="18">
        <v>0</v>
      </c>
    </row>
    <row r="388" spans="1:13" ht="150">
      <c r="A388" s="16" t="s">
        <v>95</v>
      </c>
      <c r="B388" s="17" t="s">
        <v>553</v>
      </c>
      <c r="C388" s="17" t="s">
        <v>561</v>
      </c>
      <c r="D388" s="17" t="s">
        <v>96</v>
      </c>
      <c r="E388" s="17" t="s">
        <v>451</v>
      </c>
      <c r="F388" s="18">
        <f>F389</f>
        <v>3535000</v>
      </c>
      <c r="G388" s="18">
        <f t="shared" si="64"/>
        <v>0</v>
      </c>
      <c r="H388" s="18">
        <f t="shared" si="65"/>
        <v>0</v>
      </c>
      <c r="I388" s="18">
        <f>I389</f>
        <v>3535000</v>
      </c>
      <c r="J388" s="18">
        <f>J389</f>
        <v>3535000</v>
      </c>
      <c r="K388" s="18">
        <f t="shared" si="66"/>
        <v>0</v>
      </c>
      <c r="L388" s="18">
        <f t="shared" si="70"/>
        <v>0</v>
      </c>
      <c r="M388" s="18">
        <f>M389</f>
        <v>3535000</v>
      </c>
    </row>
    <row r="389" spans="1:13" ht="30">
      <c r="A389" s="90" t="s">
        <v>20</v>
      </c>
      <c r="B389" s="17" t="s">
        <v>553</v>
      </c>
      <c r="C389" s="17" t="s">
        <v>561</v>
      </c>
      <c r="D389" s="17" t="s">
        <v>96</v>
      </c>
      <c r="E389" s="17" t="s">
        <v>523</v>
      </c>
      <c r="F389" s="18">
        <f>F390+F392</f>
        <v>3535000</v>
      </c>
      <c r="G389" s="18">
        <f t="shared" si="64"/>
        <v>0</v>
      </c>
      <c r="H389" s="18">
        <f t="shared" si="65"/>
        <v>0</v>
      </c>
      <c r="I389" s="18">
        <f>I390+I392</f>
        <v>3535000</v>
      </c>
      <c r="J389" s="18">
        <f>J390+J392</f>
        <v>3535000</v>
      </c>
      <c r="K389" s="18">
        <f t="shared" si="66"/>
        <v>0</v>
      </c>
      <c r="L389" s="18">
        <f t="shared" si="70"/>
        <v>0</v>
      </c>
      <c r="M389" s="18">
        <f>M390+M392</f>
        <v>3535000</v>
      </c>
    </row>
    <row r="390" spans="1:13">
      <c r="A390" s="90" t="s">
        <v>554</v>
      </c>
      <c r="B390" s="17" t="s">
        <v>553</v>
      </c>
      <c r="C390" s="17" t="s">
        <v>561</v>
      </c>
      <c r="D390" s="17" t="s">
        <v>96</v>
      </c>
      <c r="E390" s="17" t="s">
        <v>555</v>
      </c>
      <c r="F390" s="18">
        <f>F391</f>
        <v>2444000</v>
      </c>
      <c r="G390" s="18">
        <f t="shared" si="64"/>
        <v>0</v>
      </c>
      <c r="H390" s="18">
        <f t="shared" si="65"/>
        <v>0</v>
      </c>
      <c r="I390" s="18">
        <f>I391</f>
        <v>2444000</v>
      </c>
      <c r="J390" s="18">
        <f>J391</f>
        <v>2444000</v>
      </c>
      <c r="K390" s="18">
        <f t="shared" si="66"/>
        <v>0</v>
      </c>
      <c r="L390" s="18">
        <f t="shared" si="70"/>
        <v>0</v>
      </c>
      <c r="M390" s="18">
        <f>M391</f>
        <v>2444000</v>
      </c>
    </row>
    <row r="391" spans="1:13" ht="60">
      <c r="A391" s="90" t="s">
        <v>562</v>
      </c>
      <c r="B391" s="17" t="s">
        <v>553</v>
      </c>
      <c r="C391" s="17" t="s">
        <v>561</v>
      </c>
      <c r="D391" s="17" t="s">
        <v>96</v>
      </c>
      <c r="E391" s="17" t="s">
        <v>563</v>
      </c>
      <c r="F391" s="18">
        <v>2444000</v>
      </c>
      <c r="G391" s="18">
        <f t="shared" si="64"/>
        <v>0</v>
      </c>
      <c r="H391" s="18">
        <f t="shared" si="65"/>
        <v>0</v>
      </c>
      <c r="I391" s="18">
        <v>2444000</v>
      </c>
      <c r="J391" s="18">
        <v>2444000</v>
      </c>
      <c r="K391" s="18">
        <f t="shared" si="66"/>
        <v>0</v>
      </c>
      <c r="L391" s="18">
        <f t="shared" si="70"/>
        <v>0</v>
      </c>
      <c r="M391" s="18">
        <v>2444000</v>
      </c>
    </row>
    <row r="392" spans="1:13">
      <c r="A392" s="90" t="s">
        <v>524</v>
      </c>
      <c r="B392" s="17" t="s">
        <v>553</v>
      </c>
      <c r="C392" s="17" t="s">
        <v>561</v>
      </c>
      <c r="D392" s="17" t="s">
        <v>96</v>
      </c>
      <c r="E392" s="17" t="s">
        <v>525</v>
      </c>
      <c r="F392" s="18">
        <f>F393</f>
        <v>1091000</v>
      </c>
      <c r="G392" s="18">
        <f t="shared" si="64"/>
        <v>0</v>
      </c>
      <c r="H392" s="18">
        <f t="shared" si="65"/>
        <v>0</v>
      </c>
      <c r="I392" s="18">
        <f>I393</f>
        <v>1091000</v>
      </c>
      <c r="J392" s="18">
        <f>J393</f>
        <v>1091000</v>
      </c>
      <c r="K392" s="18">
        <f t="shared" si="66"/>
        <v>0</v>
      </c>
      <c r="L392" s="18">
        <f t="shared" si="70"/>
        <v>0</v>
      </c>
      <c r="M392" s="18">
        <f>M393</f>
        <v>1091000</v>
      </c>
    </row>
    <row r="393" spans="1:13" ht="60">
      <c r="A393" s="90" t="s">
        <v>526</v>
      </c>
      <c r="B393" s="17" t="s">
        <v>553</v>
      </c>
      <c r="C393" s="17" t="s">
        <v>561</v>
      </c>
      <c r="D393" s="17" t="s">
        <v>96</v>
      </c>
      <c r="E393" s="17" t="s">
        <v>527</v>
      </c>
      <c r="F393" s="18">
        <v>1091000</v>
      </c>
      <c r="G393" s="18">
        <f t="shared" si="64"/>
        <v>0</v>
      </c>
      <c r="H393" s="18">
        <f t="shared" si="65"/>
        <v>0</v>
      </c>
      <c r="I393" s="18">
        <v>1091000</v>
      </c>
      <c r="J393" s="18">
        <v>1091000</v>
      </c>
      <c r="K393" s="18">
        <f t="shared" si="66"/>
        <v>0</v>
      </c>
      <c r="L393" s="18">
        <f t="shared" si="70"/>
        <v>0</v>
      </c>
      <c r="M393" s="18">
        <v>1091000</v>
      </c>
    </row>
    <row r="394" spans="1:13" ht="45">
      <c r="A394" s="90" t="s">
        <v>674</v>
      </c>
      <c r="B394" s="17" t="s">
        <v>553</v>
      </c>
      <c r="C394" s="17" t="s">
        <v>561</v>
      </c>
      <c r="D394" s="17" t="s">
        <v>675</v>
      </c>
      <c r="E394" s="17" t="s">
        <v>451</v>
      </c>
      <c r="F394" s="18">
        <f>F395</f>
        <v>1300000</v>
      </c>
      <c r="G394" s="18">
        <f t="shared" si="64"/>
        <v>-75000</v>
      </c>
      <c r="H394" s="18">
        <f t="shared" si="65"/>
        <v>-5.7692307692307692</v>
      </c>
      <c r="I394" s="18">
        <f t="shared" ref="I394:J396" si="72">I395</f>
        <v>1225000</v>
      </c>
      <c r="J394" s="18">
        <f t="shared" si="72"/>
        <v>375000</v>
      </c>
      <c r="K394" s="18">
        <f t="shared" si="66"/>
        <v>0</v>
      </c>
      <c r="L394" s="18">
        <f t="shared" si="70"/>
        <v>0</v>
      </c>
      <c r="M394" s="18">
        <f>M395</f>
        <v>375000</v>
      </c>
    </row>
    <row r="395" spans="1:13" ht="60">
      <c r="A395" s="90" t="s">
        <v>676</v>
      </c>
      <c r="B395" s="17" t="s">
        <v>553</v>
      </c>
      <c r="C395" s="17" t="s">
        <v>561</v>
      </c>
      <c r="D395" s="17" t="s">
        <v>677</v>
      </c>
      <c r="E395" s="17" t="s">
        <v>451</v>
      </c>
      <c r="F395" s="18">
        <f>F396</f>
        <v>1300000</v>
      </c>
      <c r="G395" s="18">
        <f t="shared" si="64"/>
        <v>-75000</v>
      </c>
      <c r="H395" s="18">
        <f t="shared" si="65"/>
        <v>-5.7692307692307692</v>
      </c>
      <c r="I395" s="18">
        <f t="shared" si="72"/>
        <v>1225000</v>
      </c>
      <c r="J395" s="18">
        <f t="shared" si="72"/>
        <v>375000</v>
      </c>
      <c r="K395" s="18">
        <f t="shared" si="66"/>
        <v>0</v>
      </c>
      <c r="L395" s="18">
        <f t="shared" si="70"/>
        <v>0</v>
      </c>
      <c r="M395" s="18">
        <f>M396</f>
        <v>375000</v>
      </c>
    </row>
    <row r="396" spans="1:13" ht="90">
      <c r="A396" s="90" t="s">
        <v>678</v>
      </c>
      <c r="B396" s="17" t="s">
        <v>553</v>
      </c>
      <c r="C396" s="17" t="s">
        <v>561</v>
      </c>
      <c r="D396" s="17" t="s">
        <v>679</v>
      </c>
      <c r="E396" s="17" t="s">
        <v>451</v>
      </c>
      <c r="F396" s="18">
        <f>F397</f>
        <v>1300000</v>
      </c>
      <c r="G396" s="18">
        <f t="shared" si="64"/>
        <v>-75000</v>
      </c>
      <c r="H396" s="18">
        <f t="shared" si="65"/>
        <v>-5.7692307692307692</v>
      </c>
      <c r="I396" s="18">
        <f t="shared" si="72"/>
        <v>1225000</v>
      </c>
      <c r="J396" s="18">
        <f t="shared" si="72"/>
        <v>375000</v>
      </c>
      <c r="K396" s="18">
        <f t="shared" si="66"/>
        <v>0</v>
      </c>
      <c r="L396" s="18">
        <f t="shared" si="70"/>
        <v>0</v>
      </c>
      <c r="M396" s="18">
        <f>M397</f>
        <v>375000</v>
      </c>
    </row>
    <row r="397" spans="1:13" ht="30">
      <c r="A397" s="90" t="s">
        <v>20</v>
      </c>
      <c r="B397" s="17" t="s">
        <v>553</v>
      </c>
      <c r="C397" s="17" t="s">
        <v>561</v>
      </c>
      <c r="D397" s="17" t="s">
        <v>679</v>
      </c>
      <c r="E397" s="17" t="s">
        <v>523</v>
      </c>
      <c r="F397" s="18">
        <f>F398+F400</f>
        <v>1300000</v>
      </c>
      <c r="G397" s="18">
        <f t="shared" si="64"/>
        <v>-75000</v>
      </c>
      <c r="H397" s="18">
        <f t="shared" si="65"/>
        <v>-5.7692307692307692</v>
      </c>
      <c r="I397" s="18">
        <f>I398+I400</f>
        <v>1225000</v>
      </c>
      <c r="J397" s="18">
        <f>J398+J400</f>
        <v>375000</v>
      </c>
      <c r="K397" s="18">
        <f t="shared" si="66"/>
        <v>0</v>
      </c>
      <c r="L397" s="18">
        <f t="shared" si="70"/>
        <v>0</v>
      </c>
      <c r="M397" s="18">
        <f>M398+M400</f>
        <v>375000</v>
      </c>
    </row>
    <row r="398" spans="1:13">
      <c r="A398" s="90" t="s">
        <v>554</v>
      </c>
      <c r="B398" s="17" t="s">
        <v>553</v>
      </c>
      <c r="C398" s="17" t="s">
        <v>561</v>
      </c>
      <c r="D398" s="17" t="s">
        <v>679</v>
      </c>
      <c r="E398" s="17" t="s">
        <v>555</v>
      </c>
      <c r="F398" s="18">
        <f>F399</f>
        <v>1075000</v>
      </c>
      <c r="G398" s="18">
        <f t="shared" si="64"/>
        <v>0</v>
      </c>
      <c r="H398" s="18">
        <f t="shared" si="65"/>
        <v>0</v>
      </c>
      <c r="I398" s="18">
        <f>I399</f>
        <v>1075000</v>
      </c>
      <c r="J398" s="18">
        <f>J399</f>
        <v>150000</v>
      </c>
      <c r="K398" s="18">
        <f t="shared" si="66"/>
        <v>0</v>
      </c>
      <c r="L398" s="18">
        <f t="shared" si="70"/>
        <v>0</v>
      </c>
      <c r="M398" s="18">
        <f>M399</f>
        <v>150000</v>
      </c>
    </row>
    <row r="399" spans="1:13">
      <c r="A399" s="90" t="s">
        <v>556</v>
      </c>
      <c r="B399" s="17" t="s">
        <v>553</v>
      </c>
      <c r="C399" s="17" t="s">
        <v>561</v>
      </c>
      <c r="D399" s="17" t="s">
        <v>679</v>
      </c>
      <c r="E399" s="17" t="s">
        <v>557</v>
      </c>
      <c r="F399" s="18">
        <v>1075000</v>
      </c>
      <c r="G399" s="18">
        <f t="shared" si="64"/>
        <v>0</v>
      </c>
      <c r="H399" s="18">
        <f t="shared" si="65"/>
        <v>0</v>
      </c>
      <c r="I399" s="18">
        <v>1075000</v>
      </c>
      <c r="J399" s="18">
        <v>150000</v>
      </c>
      <c r="K399" s="18">
        <f t="shared" si="66"/>
        <v>0</v>
      </c>
      <c r="L399" s="18">
        <f t="shared" si="70"/>
        <v>0</v>
      </c>
      <c r="M399" s="18">
        <v>150000</v>
      </c>
    </row>
    <row r="400" spans="1:13">
      <c r="A400" s="90" t="s">
        <v>524</v>
      </c>
      <c r="B400" s="17" t="s">
        <v>553</v>
      </c>
      <c r="C400" s="17" t="s">
        <v>561</v>
      </c>
      <c r="D400" s="17" t="s">
        <v>679</v>
      </c>
      <c r="E400" s="17" t="s">
        <v>525</v>
      </c>
      <c r="F400" s="18">
        <f>F401</f>
        <v>225000</v>
      </c>
      <c r="G400" s="18">
        <f t="shared" si="64"/>
        <v>-75000</v>
      </c>
      <c r="H400" s="18">
        <f t="shared" si="65"/>
        <v>-33.333333333333329</v>
      </c>
      <c r="I400" s="18">
        <f>I401</f>
        <v>150000</v>
      </c>
      <c r="J400" s="18">
        <f>J401</f>
        <v>225000</v>
      </c>
      <c r="K400" s="18">
        <f t="shared" si="66"/>
        <v>0</v>
      </c>
      <c r="L400" s="18">
        <f t="shared" si="70"/>
        <v>0</v>
      </c>
      <c r="M400" s="18">
        <f>M401</f>
        <v>225000</v>
      </c>
    </row>
    <row r="401" spans="1:13">
      <c r="A401" s="90" t="s">
        <v>528</v>
      </c>
      <c r="B401" s="17" t="s">
        <v>553</v>
      </c>
      <c r="C401" s="17" t="s">
        <v>561</v>
      </c>
      <c r="D401" s="17" t="s">
        <v>679</v>
      </c>
      <c r="E401" s="17" t="s">
        <v>529</v>
      </c>
      <c r="F401" s="18">
        <v>225000</v>
      </c>
      <c r="G401" s="18">
        <f t="shared" ref="G401:G468" si="73">I401-F401</f>
        <v>-75000</v>
      </c>
      <c r="H401" s="18">
        <f t="shared" ref="H401:H468" si="74">G401/F401*100</f>
        <v>-33.333333333333329</v>
      </c>
      <c r="I401" s="18">
        <v>150000</v>
      </c>
      <c r="J401" s="18">
        <v>225000</v>
      </c>
      <c r="K401" s="18">
        <f t="shared" ref="K401:K468" si="75">M401-J401</f>
        <v>0</v>
      </c>
      <c r="L401" s="18">
        <f t="shared" si="70"/>
        <v>0</v>
      </c>
      <c r="M401" s="18">
        <v>225000</v>
      </c>
    </row>
    <row r="402" spans="1:13" ht="60">
      <c r="A402" s="90" t="s">
        <v>680</v>
      </c>
      <c r="B402" s="17" t="s">
        <v>553</v>
      </c>
      <c r="C402" s="17" t="s">
        <v>561</v>
      </c>
      <c r="D402" s="17" t="s">
        <v>681</v>
      </c>
      <c r="E402" s="17" t="s">
        <v>451</v>
      </c>
      <c r="F402" s="18">
        <f>F403</f>
        <v>4121000</v>
      </c>
      <c r="G402" s="18">
        <f t="shared" si="73"/>
        <v>-75000</v>
      </c>
      <c r="H402" s="18">
        <f t="shared" si="74"/>
        <v>-1.8199466148992962</v>
      </c>
      <c r="I402" s="18">
        <f t="shared" ref="I402:J404" si="76">I403</f>
        <v>4046000</v>
      </c>
      <c r="J402" s="18">
        <f t="shared" si="76"/>
        <v>4617000</v>
      </c>
      <c r="K402" s="18">
        <f t="shared" si="75"/>
        <v>-76000</v>
      </c>
      <c r="L402" s="18">
        <f t="shared" si="70"/>
        <v>-1.6460905349794239</v>
      </c>
      <c r="M402" s="18">
        <f>M403</f>
        <v>4541000</v>
      </c>
    </row>
    <row r="403" spans="1:13" ht="90">
      <c r="A403" s="90" t="s">
        <v>682</v>
      </c>
      <c r="B403" s="17" t="s">
        <v>553</v>
      </c>
      <c r="C403" s="17" t="s">
        <v>561</v>
      </c>
      <c r="D403" s="17" t="s">
        <v>683</v>
      </c>
      <c r="E403" s="17" t="s">
        <v>451</v>
      </c>
      <c r="F403" s="18">
        <f>F404</f>
        <v>4121000</v>
      </c>
      <c r="G403" s="18">
        <f t="shared" si="73"/>
        <v>-75000</v>
      </c>
      <c r="H403" s="18">
        <f t="shared" si="74"/>
        <v>-1.8199466148992962</v>
      </c>
      <c r="I403" s="18">
        <f t="shared" si="76"/>
        <v>4046000</v>
      </c>
      <c r="J403" s="18">
        <f t="shared" si="76"/>
        <v>4617000</v>
      </c>
      <c r="K403" s="18">
        <f t="shared" si="75"/>
        <v>-76000</v>
      </c>
      <c r="L403" s="18">
        <f t="shared" si="70"/>
        <v>-1.6460905349794239</v>
      </c>
      <c r="M403" s="18">
        <f>M404</f>
        <v>4541000</v>
      </c>
    </row>
    <row r="404" spans="1:13" ht="90">
      <c r="A404" s="16" t="s">
        <v>684</v>
      </c>
      <c r="B404" s="17" t="s">
        <v>553</v>
      </c>
      <c r="C404" s="17" t="s">
        <v>561</v>
      </c>
      <c r="D404" s="17" t="s">
        <v>685</v>
      </c>
      <c r="E404" s="17" t="s">
        <v>451</v>
      </c>
      <c r="F404" s="18">
        <f>F405</f>
        <v>4121000</v>
      </c>
      <c r="G404" s="18">
        <f t="shared" si="73"/>
        <v>-75000</v>
      </c>
      <c r="H404" s="18">
        <f t="shared" si="74"/>
        <v>-1.8199466148992962</v>
      </c>
      <c r="I404" s="18">
        <f t="shared" si="76"/>
        <v>4046000</v>
      </c>
      <c r="J404" s="18">
        <f t="shared" si="76"/>
        <v>4617000</v>
      </c>
      <c r="K404" s="18">
        <f t="shared" si="75"/>
        <v>-76000</v>
      </c>
      <c r="L404" s="18">
        <f t="shared" si="70"/>
        <v>-1.6460905349794239</v>
      </c>
      <c r="M404" s="18">
        <f>M405</f>
        <v>4541000</v>
      </c>
    </row>
    <row r="405" spans="1:13" ht="30">
      <c r="A405" s="90" t="s">
        <v>20</v>
      </c>
      <c r="B405" s="17" t="s">
        <v>553</v>
      </c>
      <c r="C405" s="17" t="s">
        <v>561</v>
      </c>
      <c r="D405" s="17" t="s">
        <v>685</v>
      </c>
      <c r="E405" s="17" t="s">
        <v>523</v>
      </c>
      <c r="F405" s="18">
        <f>F406+F408</f>
        <v>4121000</v>
      </c>
      <c r="G405" s="18">
        <f t="shared" si="73"/>
        <v>-75000</v>
      </c>
      <c r="H405" s="18">
        <f t="shared" si="74"/>
        <v>-1.8199466148992962</v>
      </c>
      <c r="I405" s="18">
        <f>I406+I408</f>
        <v>4046000</v>
      </c>
      <c r="J405" s="18">
        <f>J406+J408</f>
        <v>4617000</v>
      </c>
      <c r="K405" s="18">
        <f t="shared" si="75"/>
        <v>-76000</v>
      </c>
      <c r="L405" s="18">
        <f t="shared" si="70"/>
        <v>-1.6460905349794239</v>
      </c>
      <c r="M405" s="18">
        <f>M406+M408</f>
        <v>4541000</v>
      </c>
    </row>
    <row r="406" spans="1:13">
      <c r="A406" s="90" t="s">
        <v>554</v>
      </c>
      <c r="B406" s="17" t="s">
        <v>553</v>
      </c>
      <c r="C406" s="17" t="s">
        <v>561</v>
      </c>
      <c r="D406" s="17" t="s">
        <v>685</v>
      </c>
      <c r="E406" s="17" t="s">
        <v>555</v>
      </c>
      <c r="F406" s="18">
        <f>F407</f>
        <v>3541000</v>
      </c>
      <c r="G406" s="18">
        <f t="shared" si="73"/>
        <v>0</v>
      </c>
      <c r="H406" s="18">
        <f t="shared" si="74"/>
        <v>0</v>
      </c>
      <c r="I406" s="18">
        <f>I407</f>
        <v>3541000</v>
      </c>
      <c r="J406" s="18">
        <f>J407</f>
        <v>3841000</v>
      </c>
      <c r="K406" s="18">
        <f t="shared" si="75"/>
        <v>0</v>
      </c>
      <c r="L406" s="18">
        <f t="shared" si="70"/>
        <v>0</v>
      </c>
      <c r="M406" s="18">
        <f>M407</f>
        <v>3841000</v>
      </c>
    </row>
    <row r="407" spans="1:13">
      <c r="A407" s="90" t="s">
        <v>556</v>
      </c>
      <c r="B407" s="17" t="s">
        <v>553</v>
      </c>
      <c r="C407" s="17" t="s">
        <v>561</v>
      </c>
      <c r="D407" s="17" t="s">
        <v>685</v>
      </c>
      <c r="E407" s="17" t="s">
        <v>557</v>
      </c>
      <c r="F407" s="18">
        <v>3541000</v>
      </c>
      <c r="G407" s="18">
        <f t="shared" si="73"/>
        <v>0</v>
      </c>
      <c r="H407" s="18">
        <f t="shared" si="74"/>
        <v>0</v>
      </c>
      <c r="I407" s="18">
        <v>3541000</v>
      </c>
      <c r="J407" s="18">
        <v>3841000</v>
      </c>
      <c r="K407" s="18">
        <f t="shared" si="75"/>
        <v>0</v>
      </c>
      <c r="L407" s="18">
        <f t="shared" si="70"/>
        <v>0</v>
      </c>
      <c r="M407" s="18">
        <v>3841000</v>
      </c>
    </row>
    <row r="408" spans="1:13">
      <c r="A408" s="90" t="s">
        <v>524</v>
      </c>
      <c r="B408" s="17" t="s">
        <v>553</v>
      </c>
      <c r="C408" s="17" t="s">
        <v>561</v>
      </c>
      <c r="D408" s="17" t="s">
        <v>685</v>
      </c>
      <c r="E408" s="17" t="s">
        <v>525</v>
      </c>
      <c r="F408" s="18">
        <f>F409</f>
        <v>580000</v>
      </c>
      <c r="G408" s="18">
        <f t="shared" si="73"/>
        <v>-75000</v>
      </c>
      <c r="H408" s="18">
        <f t="shared" si="74"/>
        <v>-12.931034482758621</v>
      </c>
      <c r="I408" s="18">
        <f>I409</f>
        <v>505000</v>
      </c>
      <c r="J408" s="18">
        <f>J409</f>
        <v>776000</v>
      </c>
      <c r="K408" s="18">
        <f t="shared" si="75"/>
        <v>-76000</v>
      </c>
      <c r="L408" s="18">
        <f t="shared" si="70"/>
        <v>-9.7938144329896915</v>
      </c>
      <c r="M408" s="18">
        <f>M409</f>
        <v>700000</v>
      </c>
    </row>
    <row r="409" spans="1:13">
      <c r="A409" s="90" t="s">
        <v>528</v>
      </c>
      <c r="B409" s="17" t="s">
        <v>553</v>
      </c>
      <c r="C409" s="17" t="s">
        <v>561</v>
      </c>
      <c r="D409" s="17" t="s">
        <v>685</v>
      </c>
      <c r="E409" s="17" t="s">
        <v>529</v>
      </c>
      <c r="F409" s="18">
        <v>580000</v>
      </c>
      <c r="G409" s="18">
        <f t="shared" si="73"/>
        <v>-75000</v>
      </c>
      <c r="H409" s="18">
        <f t="shared" si="74"/>
        <v>-12.931034482758621</v>
      </c>
      <c r="I409" s="18">
        <v>505000</v>
      </c>
      <c r="J409" s="18">
        <v>776000</v>
      </c>
      <c r="K409" s="18">
        <f t="shared" si="75"/>
        <v>-76000</v>
      </c>
      <c r="L409" s="18">
        <f t="shared" si="70"/>
        <v>-9.7938144329896915</v>
      </c>
      <c r="M409" s="18">
        <v>700000</v>
      </c>
    </row>
    <row r="410" spans="1:13">
      <c r="A410" s="90" t="s">
        <v>564</v>
      </c>
      <c r="B410" s="17" t="s">
        <v>553</v>
      </c>
      <c r="C410" s="17" t="s">
        <v>565</v>
      </c>
      <c r="D410" s="17" t="s">
        <v>451</v>
      </c>
      <c r="E410" s="17" t="s">
        <v>451</v>
      </c>
      <c r="F410" s="18">
        <f>F411+F455+F461+F467+F473+F479</f>
        <v>1960584120</v>
      </c>
      <c r="G410" s="18">
        <f t="shared" si="73"/>
        <v>150000</v>
      </c>
      <c r="H410" s="18">
        <f t="shared" si="74"/>
        <v>7.6507811355730039E-3</v>
      </c>
      <c r="I410" s="18">
        <f>I411+I455+I461+I467+I473+I479</f>
        <v>1960734120</v>
      </c>
      <c r="J410" s="18">
        <f>J411+J455+J461+J467+J473+J479</f>
        <v>2065702720</v>
      </c>
      <c r="K410" s="18">
        <f t="shared" si="75"/>
        <v>76000</v>
      </c>
      <c r="L410" s="18">
        <f t="shared" ref="L410:L477" si="77">K410/J410*100</f>
        <v>3.6791353985340157E-3</v>
      </c>
      <c r="M410" s="18">
        <f>M411+M455+M461+M467+M473+M479</f>
        <v>2065778720</v>
      </c>
    </row>
    <row r="411" spans="1:13" ht="45">
      <c r="A411" s="90" t="s">
        <v>79</v>
      </c>
      <c r="B411" s="17" t="s">
        <v>553</v>
      </c>
      <c r="C411" s="17" t="s">
        <v>565</v>
      </c>
      <c r="D411" s="17" t="s">
        <v>80</v>
      </c>
      <c r="E411" s="17" t="s">
        <v>451</v>
      </c>
      <c r="F411" s="18">
        <f>F412+F446</f>
        <v>1952585080</v>
      </c>
      <c r="G411" s="18">
        <f t="shared" si="73"/>
        <v>0</v>
      </c>
      <c r="H411" s="18">
        <f t="shared" si="74"/>
        <v>0</v>
      </c>
      <c r="I411" s="18">
        <f>I412+I446</f>
        <v>1952585080</v>
      </c>
      <c r="J411" s="18">
        <f>J412+J446</f>
        <v>2057242680</v>
      </c>
      <c r="K411" s="18">
        <f t="shared" si="75"/>
        <v>0</v>
      </c>
      <c r="L411" s="18">
        <f t="shared" si="77"/>
        <v>0</v>
      </c>
      <c r="M411" s="18">
        <f>M412+M446</f>
        <v>2057242680</v>
      </c>
    </row>
    <row r="412" spans="1:13" ht="60">
      <c r="A412" s="90" t="s">
        <v>85</v>
      </c>
      <c r="B412" s="17" t="s">
        <v>553</v>
      </c>
      <c r="C412" s="17" t="s">
        <v>565</v>
      </c>
      <c r="D412" s="17" t="s">
        <v>86</v>
      </c>
      <c r="E412" s="17" t="s">
        <v>451</v>
      </c>
      <c r="F412" s="18">
        <f>F413+F418+F422+F426+F432+F437+F442</f>
        <v>1952265080</v>
      </c>
      <c r="G412" s="18">
        <f t="shared" si="73"/>
        <v>0</v>
      </c>
      <c r="H412" s="18">
        <f t="shared" si="74"/>
        <v>0</v>
      </c>
      <c r="I412" s="18">
        <f>I413+I418+I422+I426+I432+I437+I442</f>
        <v>1952265080</v>
      </c>
      <c r="J412" s="18">
        <f>J413+J418+J422+J426+J432+J437+J442</f>
        <v>2056922680</v>
      </c>
      <c r="K412" s="18">
        <f t="shared" si="75"/>
        <v>0</v>
      </c>
      <c r="L412" s="18">
        <f t="shared" si="77"/>
        <v>0</v>
      </c>
      <c r="M412" s="18">
        <f>M413+M418+M422+M426+M432+M437+M442</f>
        <v>2056922680</v>
      </c>
    </row>
    <row r="413" spans="1:13" ht="90">
      <c r="A413" s="16" t="s">
        <v>87</v>
      </c>
      <c r="B413" s="17" t="s">
        <v>553</v>
      </c>
      <c r="C413" s="17" t="s">
        <v>565</v>
      </c>
      <c r="D413" s="17" t="s">
        <v>88</v>
      </c>
      <c r="E413" s="17" t="s">
        <v>451</v>
      </c>
      <c r="F413" s="18">
        <f>F414</f>
        <v>318066000</v>
      </c>
      <c r="G413" s="18">
        <f t="shared" si="73"/>
        <v>0</v>
      </c>
      <c r="H413" s="18">
        <f t="shared" si="74"/>
        <v>0</v>
      </c>
      <c r="I413" s="18">
        <f>I414</f>
        <v>318066000</v>
      </c>
      <c r="J413" s="18">
        <f>J414</f>
        <v>334742000</v>
      </c>
      <c r="K413" s="18">
        <f t="shared" si="75"/>
        <v>0</v>
      </c>
      <c r="L413" s="18">
        <f t="shared" si="77"/>
        <v>0</v>
      </c>
      <c r="M413" s="18">
        <f>M414</f>
        <v>334742000</v>
      </c>
    </row>
    <row r="414" spans="1:13" ht="30">
      <c r="A414" s="90" t="s">
        <v>20</v>
      </c>
      <c r="B414" s="17" t="s">
        <v>553</v>
      </c>
      <c r="C414" s="17" t="s">
        <v>565</v>
      </c>
      <c r="D414" s="17" t="s">
        <v>88</v>
      </c>
      <c r="E414" s="17" t="s">
        <v>523</v>
      </c>
      <c r="F414" s="18">
        <f>F415</f>
        <v>318066000</v>
      </c>
      <c r="G414" s="18">
        <f t="shared" si="73"/>
        <v>0</v>
      </c>
      <c r="H414" s="18">
        <f t="shared" si="74"/>
        <v>0</v>
      </c>
      <c r="I414" s="18">
        <f>I415</f>
        <v>318066000</v>
      </c>
      <c r="J414" s="18">
        <f>J415</f>
        <v>334742000</v>
      </c>
      <c r="K414" s="18">
        <f t="shared" si="75"/>
        <v>0</v>
      </c>
      <c r="L414" s="18">
        <f t="shared" si="77"/>
        <v>0</v>
      </c>
      <c r="M414" s="18">
        <f>M415</f>
        <v>334742000</v>
      </c>
    </row>
    <row r="415" spans="1:13">
      <c r="A415" s="90" t="s">
        <v>554</v>
      </c>
      <c r="B415" s="17" t="s">
        <v>553</v>
      </c>
      <c r="C415" s="17" t="s">
        <v>565</v>
      </c>
      <c r="D415" s="17" t="s">
        <v>88</v>
      </c>
      <c r="E415" s="17" t="s">
        <v>555</v>
      </c>
      <c r="F415" s="18">
        <f>F416+F417</f>
        <v>318066000</v>
      </c>
      <c r="G415" s="18">
        <f t="shared" si="73"/>
        <v>0</v>
      </c>
      <c r="H415" s="18">
        <f t="shared" si="74"/>
        <v>0</v>
      </c>
      <c r="I415" s="18">
        <f>I416+I417</f>
        <v>318066000</v>
      </c>
      <c r="J415" s="18">
        <f>J416+J417</f>
        <v>334742000</v>
      </c>
      <c r="K415" s="18">
        <f t="shared" si="75"/>
        <v>0</v>
      </c>
      <c r="L415" s="18">
        <f t="shared" si="77"/>
        <v>0</v>
      </c>
      <c r="M415" s="18">
        <f>M416+M417</f>
        <v>334742000</v>
      </c>
    </row>
    <row r="416" spans="1:13" ht="60">
      <c r="A416" s="90" t="s">
        <v>562</v>
      </c>
      <c r="B416" s="17" t="s">
        <v>553</v>
      </c>
      <c r="C416" s="17" t="s">
        <v>565</v>
      </c>
      <c r="D416" s="17" t="s">
        <v>88</v>
      </c>
      <c r="E416" s="17" t="s">
        <v>563</v>
      </c>
      <c r="F416" s="18">
        <v>284096000</v>
      </c>
      <c r="G416" s="18">
        <f t="shared" si="73"/>
        <v>0</v>
      </c>
      <c r="H416" s="18">
        <f t="shared" si="74"/>
        <v>0</v>
      </c>
      <c r="I416" s="18">
        <v>284096000</v>
      </c>
      <c r="J416" s="18">
        <v>299784000</v>
      </c>
      <c r="K416" s="18">
        <f t="shared" si="75"/>
        <v>0</v>
      </c>
      <c r="L416" s="18">
        <f t="shared" si="77"/>
        <v>0</v>
      </c>
      <c r="M416" s="18">
        <v>299784000</v>
      </c>
    </row>
    <row r="417" spans="1:13">
      <c r="A417" s="90" t="s">
        <v>556</v>
      </c>
      <c r="B417" s="17" t="s">
        <v>553</v>
      </c>
      <c r="C417" s="17" t="s">
        <v>565</v>
      </c>
      <c r="D417" s="17" t="s">
        <v>88</v>
      </c>
      <c r="E417" s="17" t="s">
        <v>557</v>
      </c>
      <c r="F417" s="18">
        <v>33970000</v>
      </c>
      <c r="G417" s="18">
        <f t="shared" si="73"/>
        <v>0</v>
      </c>
      <c r="H417" s="18">
        <f t="shared" si="74"/>
        <v>0</v>
      </c>
      <c r="I417" s="18">
        <v>33970000</v>
      </c>
      <c r="J417" s="18">
        <v>34958000</v>
      </c>
      <c r="K417" s="18">
        <f t="shared" si="75"/>
        <v>0</v>
      </c>
      <c r="L417" s="18">
        <f t="shared" si="77"/>
        <v>0</v>
      </c>
      <c r="M417" s="18">
        <v>34958000</v>
      </c>
    </row>
    <row r="418" spans="1:13" ht="105">
      <c r="A418" s="16" t="s">
        <v>89</v>
      </c>
      <c r="B418" s="17" t="s">
        <v>553</v>
      </c>
      <c r="C418" s="17" t="s">
        <v>565</v>
      </c>
      <c r="D418" s="17" t="s">
        <v>90</v>
      </c>
      <c r="E418" s="17" t="s">
        <v>451</v>
      </c>
      <c r="F418" s="18">
        <f>F419</f>
        <v>2506280</v>
      </c>
      <c r="G418" s="18">
        <f t="shared" si="73"/>
        <v>0</v>
      </c>
      <c r="H418" s="18">
        <f t="shared" si="74"/>
        <v>0</v>
      </c>
      <c r="I418" s="18">
        <f t="shared" ref="I418:J420" si="78">I419</f>
        <v>2506280</v>
      </c>
      <c r="J418" s="18">
        <f t="shared" si="78"/>
        <v>2506280</v>
      </c>
      <c r="K418" s="18">
        <f t="shared" si="75"/>
        <v>0</v>
      </c>
      <c r="L418" s="18">
        <f t="shared" si="77"/>
        <v>0</v>
      </c>
      <c r="M418" s="18">
        <f>M419</f>
        <v>2506280</v>
      </c>
    </row>
    <row r="419" spans="1:13" ht="30">
      <c r="A419" s="90" t="s">
        <v>20</v>
      </c>
      <c r="B419" s="17" t="s">
        <v>553</v>
      </c>
      <c r="C419" s="17" t="s">
        <v>565</v>
      </c>
      <c r="D419" s="17" t="s">
        <v>90</v>
      </c>
      <c r="E419" s="17" t="s">
        <v>523</v>
      </c>
      <c r="F419" s="18">
        <f>F420</f>
        <v>2506280</v>
      </c>
      <c r="G419" s="18">
        <f t="shared" si="73"/>
        <v>0</v>
      </c>
      <c r="H419" s="18">
        <f t="shared" si="74"/>
        <v>0</v>
      </c>
      <c r="I419" s="18">
        <f t="shared" si="78"/>
        <v>2506280</v>
      </c>
      <c r="J419" s="18">
        <f t="shared" si="78"/>
        <v>2506280</v>
      </c>
      <c r="K419" s="18">
        <f t="shared" si="75"/>
        <v>0</v>
      </c>
      <c r="L419" s="18">
        <f t="shared" si="77"/>
        <v>0</v>
      </c>
      <c r="M419" s="18">
        <f>M420</f>
        <v>2506280</v>
      </c>
    </row>
    <row r="420" spans="1:13">
      <c r="A420" s="90" t="s">
        <v>554</v>
      </c>
      <c r="B420" s="17" t="s">
        <v>553</v>
      </c>
      <c r="C420" s="17" t="s">
        <v>565</v>
      </c>
      <c r="D420" s="17" t="s">
        <v>90</v>
      </c>
      <c r="E420" s="17" t="s">
        <v>555</v>
      </c>
      <c r="F420" s="18">
        <f>F421</f>
        <v>2506280</v>
      </c>
      <c r="G420" s="18">
        <f t="shared" si="73"/>
        <v>0</v>
      </c>
      <c r="H420" s="18">
        <f t="shared" si="74"/>
        <v>0</v>
      </c>
      <c r="I420" s="18">
        <f t="shared" si="78"/>
        <v>2506280</v>
      </c>
      <c r="J420" s="18">
        <f t="shared" si="78"/>
        <v>2506280</v>
      </c>
      <c r="K420" s="18">
        <f t="shared" si="75"/>
        <v>0</v>
      </c>
      <c r="L420" s="18">
        <f t="shared" si="77"/>
        <v>0</v>
      </c>
      <c r="M420" s="18">
        <f>M421</f>
        <v>2506280</v>
      </c>
    </row>
    <row r="421" spans="1:13">
      <c r="A421" s="90" t="s">
        <v>556</v>
      </c>
      <c r="B421" s="17" t="s">
        <v>553</v>
      </c>
      <c r="C421" s="17" t="s">
        <v>565</v>
      </c>
      <c r="D421" s="17" t="s">
        <v>90</v>
      </c>
      <c r="E421" s="17" t="s">
        <v>557</v>
      </c>
      <c r="F421" s="18">
        <v>2506280</v>
      </c>
      <c r="G421" s="18">
        <f t="shared" si="73"/>
        <v>0</v>
      </c>
      <c r="H421" s="18">
        <f t="shared" si="74"/>
        <v>0</v>
      </c>
      <c r="I421" s="18">
        <v>2506280</v>
      </c>
      <c r="J421" s="18">
        <v>2506280</v>
      </c>
      <c r="K421" s="18">
        <f t="shared" si="75"/>
        <v>0</v>
      </c>
      <c r="L421" s="18">
        <f t="shared" si="77"/>
        <v>0</v>
      </c>
      <c r="M421" s="18">
        <v>2506280</v>
      </c>
    </row>
    <row r="422" spans="1:13" ht="120">
      <c r="A422" s="16" t="s">
        <v>97</v>
      </c>
      <c r="B422" s="17" t="s">
        <v>553</v>
      </c>
      <c r="C422" s="17" t="s">
        <v>565</v>
      </c>
      <c r="D422" s="17" t="s">
        <v>98</v>
      </c>
      <c r="E422" s="17" t="s">
        <v>451</v>
      </c>
      <c r="F422" s="18">
        <f>F423</f>
        <v>90000</v>
      </c>
      <c r="G422" s="18">
        <f t="shared" si="73"/>
        <v>0</v>
      </c>
      <c r="H422" s="18">
        <f t="shared" si="74"/>
        <v>0</v>
      </c>
      <c r="I422" s="18">
        <f t="shared" ref="I422:J424" si="79">I423</f>
        <v>90000</v>
      </c>
      <c r="J422" s="18">
        <f t="shared" si="79"/>
        <v>90000</v>
      </c>
      <c r="K422" s="18">
        <f t="shared" si="75"/>
        <v>0</v>
      </c>
      <c r="L422" s="18">
        <f t="shared" si="77"/>
        <v>0</v>
      </c>
      <c r="M422" s="18">
        <f>M423</f>
        <v>90000</v>
      </c>
    </row>
    <row r="423" spans="1:13" ht="30">
      <c r="A423" s="90" t="s">
        <v>20</v>
      </c>
      <c r="B423" s="17" t="s">
        <v>553</v>
      </c>
      <c r="C423" s="17" t="s">
        <v>565</v>
      </c>
      <c r="D423" s="17" t="s">
        <v>98</v>
      </c>
      <c r="E423" s="17" t="s">
        <v>523</v>
      </c>
      <c r="F423" s="18">
        <f>F424</f>
        <v>90000</v>
      </c>
      <c r="G423" s="18">
        <f t="shared" si="73"/>
        <v>0</v>
      </c>
      <c r="H423" s="18">
        <f t="shared" si="74"/>
        <v>0</v>
      </c>
      <c r="I423" s="18">
        <f t="shared" si="79"/>
        <v>90000</v>
      </c>
      <c r="J423" s="18">
        <f t="shared" si="79"/>
        <v>90000</v>
      </c>
      <c r="K423" s="18">
        <f t="shared" si="75"/>
        <v>0</v>
      </c>
      <c r="L423" s="18">
        <f t="shared" si="77"/>
        <v>0</v>
      </c>
      <c r="M423" s="18">
        <f>M424</f>
        <v>90000</v>
      </c>
    </row>
    <row r="424" spans="1:13">
      <c r="A424" s="90" t="s">
        <v>554</v>
      </c>
      <c r="B424" s="17" t="s">
        <v>553</v>
      </c>
      <c r="C424" s="17" t="s">
        <v>565</v>
      </c>
      <c r="D424" s="17" t="s">
        <v>98</v>
      </c>
      <c r="E424" s="17" t="s">
        <v>555</v>
      </c>
      <c r="F424" s="18">
        <f>F425</f>
        <v>90000</v>
      </c>
      <c r="G424" s="18">
        <f t="shared" si="73"/>
        <v>0</v>
      </c>
      <c r="H424" s="18">
        <f t="shared" si="74"/>
        <v>0</v>
      </c>
      <c r="I424" s="18">
        <f t="shared" si="79"/>
        <v>90000</v>
      </c>
      <c r="J424" s="18">
        <f t="shared" si="79"/>
        <v>90000</v>
      </c>
      <c r="K424" s="18">
        <f t="shared" si="75"/>
        <v>0</v>
      </c>
      <c r="L424" s="18">
        <f t="shared" si="77"/>
        <v>0</v>
      </c>
      <c r="M424" s="18">
        <f>M425</f>
        <v>90000</v>
      </c>
    </row>
    <row r="425" spans="1:13">
      <c r="A425" s="90" t="s">
        <v>556</v>
      </c>
      <c r="B425" s="17" t="s">
        <v>553</v>
      </c>
      <c r="C425" s="17" t="s">
        <v>565</v>
      </c>
      <c r="D425" s="17" t="s">
        <v>98</v>
      </c>
      <c r="E425" s="17" t="s">
        <v>557</v>
      </c>
      <c r="F425" s="18">
        <v>90000</v>
      </c>
      <c r="G425" s="18">
        <f t="shared" si="73"/>
        <v>0</v>
      </c>
      <c r="H425" s="18">
        <f t="shared" si="74"/>
        <v>0</v>
      </c>
      <c r="I425" s="18">
        <v>90000</v>
      </c>
      <c r="J425" s="18">
        <v>90000</v>
      </c>
      <c r="K425" s="18">
        <f t="shared" si="75"/>
        <v>0</v>
      </c>
      <c r="L425" s="18">
        <f t="shared" si="77"/>
        <v>0</v>
      </c>
      <c r="M425" s="18">
        <v>90000</v>
      </c>
    </row>
    <row r="426" spans="1:13" ht="105">
      <c r="A426" s="16" t="s">
        <v>99</v>
      </c>
      <c r="B426" s="17" t="s">
        <v>553</v>
      </c>
      <c r="C426" s="17" t="s">
        <v>565</v>
      </c>
      <c r="D426" s="17" t="s">
        <v>100</v>
      </c>
      <c r="E426" s="17" t="s">
        <v>451</v>
      </c>
      <c r="F426" s="18">
        <f>F427</f>
        <v>1512453800</v>
      </c>
      <c r="G426" s="18">
        <f t="shared" si="73"/>
        <v>0</v>
      </c>
      <c r="H426" s="18">
        <f t="shared" si="74"/>
        <v>0</v>
      </c>
      <c r="I426" s="18">
        <f>I427</f>
        <v>1512453800</v>
      </c>
      <c r="J426" s="18">
        <f>J427</f>
        <v>1592975400</v>
      </c>
      <c r="K426" s="18">
        <f t="shared" si="75"/>
        <v>0</v>
      </c>
      <c r="L426" s="18">
        <f t="shared" si="77"/>
        <v>0</v>
      </c>
      <c r="M426" s="18">
        <f>M427</f>
        <v>1592975400</v>
      </c>
    </row>
    <row r="427" spans="1:13" ht="30">
      <c r="A427" s="90" t="s">
        <v>20</v>
      </c>
      <c r="B427" s="17" t="s">
        <v>553</v>
      </c>
      <c r="C427" s="17" t="s">
        <v>565</v>
      </c>
      <c r="D427" s="17" t="s">
        <v>100</v>
      </c>
      <c r="E427" s="17" t="s">
        <v>523</v>
      </c>
      <c r="F427" s="18">
        <f>F428+F431</f>
        <v>1512453800</v>
      </c>
      <c r="G427" s="18">
        <f t="shared" si="73"/>
        <v>0</v>
      </c>
      <c r="H427" s="18">
        <f t="shared" si="74"/>
        <v>0</v>
      </c>
      <c r="I427" s="18">
        <f>I428+I431</f>
        <v>1512453800</v>
      </c>
      <c r="J427" s="18">
        <f>J428+J431</f>
        <v>1592975400</v>
      </c>
      <c r="K427" s="18">
        <f t="shared" si="75"/>
        <v>0</v>
      </c>
      <c r="L427" s="18">
        <f t="shared" si="77"/>
        <v>0</v>
      </c>
      <c r="M427" s="18">
        <f>M428+M431</f>
        <v>1592975400</v>
      </c>
    </row>
    <row r="428" spans="1:13">
      <c r="A428" s="90" t="s">
        <v>554</v>
      </c>
      <c r="B428" s="17" t="s">
        <v>553</v>
      </c>
      <c r="C428" s="17" t="s">
        <v>565</v>
      </c>
      <c r="D428" s="17" t="s">
        <v>100</v>
      </c>
      <c r="E428" s="17" t="s">
        <v>555</v>
      </c>
      <c r="F428" s="18">
        <f>F429+F430</f>
        <v>1486098800</v>
      </c>
      <c r="G428" s="18">
        <f t="shared" si="73"/>
        <v>0</v>
      </c>
      <c r="H428" s="18">
        <f t="shared" si="74"/>
        <v>0</v>
      </c>
      <c r="I428" s="18">
        <f>I429+I430</f>
        <v>1486098800</v>
      </c>
      <c r="J428" s="18">
        <f>J429+J430</f>
        <v>1564909400</v>
      </c>
      <c r="K428" s="18">
        <f t="shared" si="75"/>
        <v>0</v>
      </c>
      <c r="L428" s="18">
        <f t="shared" si="77"/>
        <v>0</v>
      </c>
      <c r="M428" s="18">
        <f>M429+M430</f>
        <v>1564909400</v>
      </c>
    </row>
    <row r="429" spans="1:13" ht="60">
      <c r="A429" s="90" t="s">
        <v>562</v>
      </c>
      <c r="B429" s="17" t="s">
        <v>553</v>
      </c>
      <c r="C429" s="17" t="s">
        <v>565</v>
      </c>
      <c r="D429" s="17" t="s">
        <v>100</v>
      </c>
      <c r="E429" s="17" t="s">
        <v>563</v>
      </c>
      <c r="F429" s="18">
        <v>1432133800</v>
      </c>
      <c r="G429" s="18">
        <f t="shared" si="73"/>
        <v>0</v>
      </c>
      <c r="H429" s="18">
        <f t="shared" si="74"/>
        <v>0</v>
      </c>
      <c r="I429" s="18">
        <v>1432133800</v>
      </c>
      <c r="J429" s="18">
        <v>1510025400</v>
      </c>
      <c r="K429" s="18">
        <f t="shared" si="75"/>
        <v>0</v>
      </c>
      <c r="L429" s="18">
        <f t="shared" si="77"/>
        <v>0</v>
      </c>
      <c r="M429" s="18">
        <v>1510025400</v>
      </c>
    </row>
    <row r="430" spans="1:13">
      <c r="A430" s="90" t="s">
        <v>556</v>
      </c>
      <c r="B430" s="17" t="s">
        <v>553</v>
      </c>
      <c r="C430" s="17" t="s">
        <v>565</v>
      </c>
      <c r="D430" s="17" t="s">
        <v>100</v>
      </c>
      <c r="E430" s="17" t="s">
        <v>557</v>
      </c>
      <c r="F430" s="18">
        <v>53965000</v>
      </c>
      <c r="G430" s="18">
        <f t="shared" si="73"/>
        <v>0</v>
      </c>
      <c r="H430" s="18">
        <f t="shared" si="74"/>
        <v>0</v>
      </c>
      <c r="I430" s="18">
        <v>53965000</v>
      </c>
      <c r="J430" s="18">
        <v>54884000</v>
      </c>
      <c r="K430" s="18">
        <f t="shared" si="75"/>
        <v>0</v>
      </c>
      <c r="L430" s="18">
        <f t="shared" si="77"/>
        <v>0</v>
      </c>
      <c r="M430" s="18">
        <v>54884000</v>
      </c>
    </row>
    <row r="431" spans="1:13" ht="45">
      <c r="A431" s="90" t="s">
        <v>566</v>
      </c>
      <c r="B431" s="17" t="s">
        <v>553</v>
      </c>
      <c r="C431" s="17" t="s">
        <v>565</v>
      </c>
      <c r="D431" s="17" t="s">
        <v>100</v>
      </c>
      <c r="E431" s="17" t="s">
        <v>567</v>
      </c>
      <c r="F431" s="18">
        <v>26355000</v>
      </c>
      <c r="G431" s="18">
        <f t="shared" si="73"/>
        <v>0</v>
      </c>
      <c r="H431" s="18">
        <f t="shared" si="74"/>
        <v>0</v>
      </c>
      <c r="I431" s="18">
        <v>26355000</v>
      </c>
      <c r="J431" s="18">
        <v>28066000</v>
      </c>
      <c r="K431" s="18">
        <f t="shared" si="75"/>
        <v>0</v>
      </c>
      <c r="L431" s="18">
        <f t="shared" si="77"/>
        <v>0</v>
      </c>
      <c r="M431" s="18">
        <v>28066000</v>
      </c>
    </row>
    <row r="432" spans="1:13" ht="120">
      <c r="A432" s="16" t="s">
        <v>101</v>
      </c>
      <c r="B432" s="17" t="s">
        <v>553</v>
      </c>
      <c r="C432" s="17" t="s">
        <v>565</v>
      </c>
      <c r="D432" s="17" t="s">
        <v>102</v>
      </c>
      <c r="E432" s="17" t="s">
        <v>451</v>
      </c>
      <c r="F432" s="18">
        <f>F433</f>
        <v>116281000</v>
      </c>
      <c r="G432" s="18">
        <f t="shared" si="73"/>
        <v>0</v>
      </c>
      <c r="H432" s="18">
        <f t="shared" si="74"/>
        <v>0</v>
      </c>
      <c r="I432" s="18">
        <f>I433</f>
        <v>116281000</v>
      </c>
      <c r="J432" s="18">
        <f>J433</f>
        <v>123741000</v>
      </c>
      <c r="K432" s="18">
        <f t="shared" si="75"/>
        <v>0</v>
      </c>
      <c r="L432" s="18">
        <f t="shared" si="77"/>
        <v>0</v>
      </c>
      <c r="M432" s="18">
        <f>M433</f>
        <v>123741000</v>
      </c>
    </row>
    <row r="433" spans="1:13" ht="30">
      <c r="A433" s="90" t="s">
        <v>20</v>
      </c>
      <c r="B433" s="17" t="s">
        <v>553</v>
      </c>
      <c r="C433" s="17" t="s">
        <v>565</v>
      </c>
      <c r="D433" s="17" t="s">
        <v>102</v>
      </c>
      <c r="E433" s="17" t="s">
        <v>523</v>
      </c>
      <c r="F433" s="18">
        <f>F434+F436</f>
        <v>116281000</v>
      </c>
      <c r="G433" s="18">
        <f t="shared" si="73"/>
        <v>0</v>
      </c>
      <c r="H433" s="18">
        <f t="shared" si="74"/>
        <v>0</v>
      </c>
      <c r="I433" s="18">
        <f>I434+I436</f>
        <v>116281000</v>
      </c>
      <c r="J433" s="18">
        <f>J434+J436</f>
        <v>123741000</v>
      </c>
      <c r="K433" s="18">
        <f t="shared" si="75"/>
        <v>0</v>
      </c>
      <c r="L433" s="18">
        <f t="shared" si="77"/>
        <v>0</v>
      </c>
      <c r="M433" s="18">
        <f>M434+M436</f>
        <v>123741000</v>
      </c>
    </row>
    <row r="434" spans="1:13">
      <c r="A434" s="90" t="s">
        <v>554</v>
      </c>
      <c r="B434" s="17" t="s">
        <v>553</v>
      </c>
      <c r="C434" s="17" t="s">
        <v>565</v>
      </c>
      <c r="D434" s="17" t="s">
        <v>102</v>
      </c>
      <c r="E434" s="17" t="s">
        <v>555</v>
      </c>
      <c r="F434" s="18">
        <f>F435</f>
        <v>113728000</v>
      </c>
      <c r="G434" s="18">
        <f t="shared" si="73"/>
        <v>0</v>
      </c>
      <c r="H434" s="18">
        <f t="shared" si="74"/>
        <v>0</v>
      </c>
      <c r="I434" s="18">
        <f>I435</f>
        <v>113728000</v>
      </c>
      <c r="J434" s="18">
        <f>J435</f>
        <v>120682000</v>
      </c>
      <c r="K434" s="18">
        <f t="shared" si="75"/>
        <v>0</v>
      </c>
      <c r="L434" s="18">
        <f t="shared" si="77"/>
        <v>0</v>
      </c>
      <c r="M434" s="18">
        <f>M435</f>
        <v>120682000</v>
      </c>
    </row>
    <row r="435" spans="1:13" ht="60">
      <c r="A435" s="90" t="s">
        <v>562</v>
      </c>
      <c r="B435" s="17" t="s">
        <v>553</v>
      </c>
      <c r="C435" s="17" t="s">
        <v>565</v>
      </c>
      <c r="D435" s="17" t="s">
        <v>102</v>
      </c>
      <c r="E435" s="17" t="s">
        <v>563</v>
      </c>
      <c r="F435" s="18">
        <v>113728000</v>
      </c>
      <c r="G435" s="18">
        <f t="shared" si="73"/>
        <v>0</v>
      </c>
      <c r="H435" s="18">
        <f t="shared" si="74"/>
        <v>0</v>
      </c>
      <c r="I435" s="18">
        <v>113728000</v>
      </c>
      <c r="J435" s="18">
        <v>120682000</v>
      </c>
      <c r="K435" s="18">
        <f t="shared" si="75"/>
        <v>0</v>
      </c>
      <c r="L435" s="18">
        <f t="shared" si="77"/>
        <v>0</v>
      </c>
      <c r="M435" s="18">
        <v>120682000</v>
      </c>
    </row>
    <row r="436" spans="1:13" ht="45">
      <c r="A436" s="90" t="s">
        <v>566</v>
      </c>
      <c r="B436" s="17" t="s">
        <v>553</v>
      </c>
      <c r="C436" s="17" t="s">
        <v>565</v>
      </c>
      <c r="D436" s="17" t="s">
        <v>102</v>
      </c>
      <c r="E436" s="17" t="s">
        <v>567</v>
      </c>
      <c r="F436" s="18">
        <v>2553000</v>
      </c>
      <c r="G436" s="18">
        <f t="shared" si="73"/>
        <v>0</v>
      </c>
      <c r="H436" s="18">
        <f t="shared" si="74"/>
        <v>0</v>
      </c>
      <c r="I436" s="18">
        <v>2553000</v>
      </c>
      <c r="J436" s="18">
        <v>3059000</v>
      </c>
      <c r="K436" s="18">
        <f t="shared" si="75"/>
        <v>0</v>
      </c>
      <c r="L436" s="18">
        <f t="shared" si="77"/>
        <v>0</v>
      </c>
      <c r="M436" s="18">
        <v>3059000</v>
      </c>
    </row>
    <row r="437" spans="1:13" ht="105">
      <c r="A437" s="16" t="s">
        <v>103</v>
      </c>
      <c r="B437" s="17" t="s">
        <v>553</v>
      </c>
      <c r="C437" s="17" t="s">
        <v>565</v>
      </c>
      <c r="D437" s="17" t="s">
        <v>104</v>
      </c>
      <c r="E437" s="17" t="s">
        <v>451</v>
      </c>
      <c r="F437" s="18">
        <f>F438</f>
        <v>2445000</v>
      </c>
      <c r="G437" s="18">
        <f t="shared" si="73"/>
        <v>0</v>
      </c>
      <c r="H437" s="18">
        <f t="shared" si="74"/>
        <v>0</v>
      </c>
      <c r="I437" s="18">
        <f>I438</f>
        <v>2445000</v>
      </c>
      <c r="J437" s="18">
        <f>J438</f>
        <v>2445000</v>
      </c>
      <c r="K437" s="18">
        <f t="shared" si="75"/>
        <v>0</v>
      </c>
      <c r="L437" s="18">
        <f t="shared" si="77"/>
        <v>0</v>
      </c>
      <c r="M437" s="18">
        <f>M438</f>
        <v>2445000</v>
      </c>
    </row>
    <row r="438" spans="1:13" ht="30">
      <c r="A438" s="90" t="s">
        <v>20</v>
      </c>
      <c r="B438" s="17" t="s">
        <v>553</v>
      </c>
      <c r="C438" s="17" t="s">
        <v>565</v>
      </c>
      <c r="D438" s="17" t="s">
        <v>104</v>
      </c>
      <c r="E438" s="17" t="s">
        <v>523</v>
      </c>
      <c r="F438" s="18">
        <f>F439+F441</f>
        <v>2445000</v>
      </c>
      <c r="G438" s="18">
        <f t="shared" si="73"/>
        <v>0</v>
      </c>
      <c r="H438" s="18">
        <f t="shared" si="74"/>
        <v>0</v>
      </c>
      <c r="I438" s="18">
        <f>I439+I441</f>
        <v>2445000</v>
      </c>
      <c r="J438" s="18">
        <f>J439+J441</f>
        <v>2445000</v>
      </c>
      <c r="K438" s="18">
        <f t="shared" si="75"/>
        <v>0</v>
      </c>
      <c r="L438" s="18">
        <f t="shared" si="77"/>
        <v>0</v>
      </c>
      <c r="M438" s="18">
        <f>M439+M441</f>
        <v>2445000</v>
      </c>
    </row>
    <row r="439" spans="1:13">
      <c r="A439" s="90" t="s">
        <v>554</v>
      </c>
      <c r="B439" s="17" t="s">
        <v>553</v>
      </c>
      <c r="C439" s="17" t="s">
        <v>565</v>
      </c>
      <c r="D439" s="17" t="s">
        <v>104</v>
      </c>
      <c r="E439" s="17" t="s">
        <v>555</v>
      </c>
      <c r="F439" s="18">
        <f>F440</f>
        <v>2361250</v>
      </c>
      <c r="G439" s="18">
        <f t="shared" si="73"/>
        <v>0</v>
      </c>
      <c r="H439" s="18">
        <f t="shared" si="74"/>
        <v>0</v>
      </c>
      <c r="I439" s="18">
        <f>I440</f>
        <v>2361250</v>
      </c>
      <c r="J439" s="18">
        <f>J440</f>
        <v>2361250</v>
      </c>
      <c r="K439" s="18">
        <f t="shared" si="75"/>
        <v>0</v>
      </c>
      <c r="L439" s="18">
        <f t="shared" si="77"/>
        <v>0</v>
      </c>
      <c r="M439" s="18">
        <f>M440</f>
        <v>2361250</v>
      </c>
    </row>
    <row r="440" spans="1:13" ht="60">
      <c r="A440" s="90" t="s">
        <v>562</v>
      </c>
      <c r="B440" s="17" t="s">
        <v>553</v>
      </c>
      <c r="C440" s="17" t="s">
        <v>565</v>
      </c>
      <c r="D440" s="17" t="s">
        <v>104</v>
      </c>
      <c r="E440" s="17" t="s">
        <v>563</v>
      </c>
      <c r="F440" s="18">
        <v>2361250</v>
      </c>
      <c r="G440" s="18">
        <f t="shared" si="73"/>
        <v>0</v>
      </c>
      <c r="H440" s="18">
        <f t="shared" si="74"/>
        <v>0</v>
      </c>
      <c r="I440" s="18">
        <v>2361250</v>
      </c>
      <c r="J440" s="18">
        <v>2361250</v>
      </c>
      <c r="K440" s="18">
        <f t="shared" si="75"/>
        <v>0</v>
      </c>
      <c r="L440" s="18">
        <f t="shared" si="77"/>
        <v>0</v>
      </c>
      <c r="M440" s="18">
        <v>2361250</v>
      </c>
    </row>
    <row r="441" spans="1:13" ht="45">
      <c r="A441" s="90" t="s">
        <v>566</v>
      </c>
      <c r="B441" s="17" t="s">
        <v>553</v>
      </c>
      <c r="C441" s="17" t="s">
        <v>565</v>
      </c>
      <c r="D441" s="17" t="s">
        <v>104</v>
      </c>
      <c r="E441" s="17" t="s">
        <v>567</v>
      </c>
      <c r="F441" s="18">
        <v>83750</v>
      </c>
      <c r="G441" s="18">
        <f t="shared" si="73"/>
        <v>0</v>
      </c>
      <c r="H441" s="18">
        <f t="shared" si="74"/>
        <v>0</v>
      </c>
      <c r="I441" s="18">
        <v>83750</v>
      </c>
      <c r="J441" s="18">
        <v>83750</v>
      </c>
      <c r="K441" s="18">
        <f t="shared" si="75"/>
        <v>0</v>
      </c>
      <c r="L441" s="18">
        <f t="shared" si="77"/>
        <v>0</v>
      </c>
      <c r="M441" s="18">
        <v>83750</v>
      </c>
    </row>
    <row r="442" spans="1:13" ht="150">
      <c r="A442" s="16" t="s">
        <v>95</v>
      </c>
      <c r="B442" s="17" t="s">
        <v>553</v>
      </c>
      <c r="C442" s="17" t="s">
        <v>565</v>
      </c>
      <c r="D442" s="17" t="s">
        <v>96</v>
      </c>
      <c r="E442" s="17" t="s">
        <v>451</v>
      </c>
      <c r="F442" s="18">
        <f>F443</f>
        <v>423000</v>
      </c>
      <c r="G442" s="18">
        <f t="shared" si="73"/>
        <v>0</v>
      </c>
      <c r="H442" s="18">
        <f t="shared" si="74"/>
        <v>0</v>
      </c>
      <c r="I442" s="18">
        <f t="shared" ref="I442:J444" si="80">I443</f>
        <v>423000</v>
      </c>
      <c r="J442" s="18">
        <f t="shared" si="80"/>
        <v>423000</v>
      </c>
      <c r="K442" s="18">
        <f t="shared" si="75"/>
        <v>0</v>
      </c>
      <c r="L442" s="18">
        <f t="shared" si="77"/>
        <v>0</v>
      </c>
      <c r="M442" s="18">
        <f>M443</f>
        <v>423000</v>
      </c>
    </row>
    <row r="443" spans="1:13" ht="30">
      <c r="A443" s="90" t="s">
        <v>20</v>
      </c>
      <c r="B443" s="17" t="s">
        <v>553</v>
      </c>
      <c r="C443" s="17" t="s">
        <v>565</v>
      </c>
      <c r="D443" s="17" t="s">
        <v>96</v>
      </c>
      <c r="E443" s="17" t="s">
        <v>523</v>
      </c>
      <c r="F443" s="18">
        <f>F444</f>
        <v>423000</v>
      </c>
      <c r="G443" s="18">
        <f t="shared" si="73"/>
        <v>0</v>
      </c>
      <c r="H443" s="18">
        <f t="shared" si="74"/>
        <v>0</v>
      </c>
      <c r="I443" s="18">
        <f t="shared" si="80"/>
        <v>423000</v>
      </c>
      <c r="J443" s="18">
        <f t="shared" si="80"/>
        <v>423000</v>
      </c>
      <c r="K443" s="18">
        <f t="shared" si="75"/>
        <v>0</v>
      </c>
      <c r="L443" s="18">
        <f t="shared" si="77"/>
        <v>0</v>
      </c>
      <c r="M443" s="18">
        <f>M444</f>
        <v>423000</v>
      </c>
    </row>
    <row r="444" spans="1:13">
      <c r="A444" s="90" t="s">
        <v>554</v>
      </c>
      <c r="B444" s="17" t="s">
        <v>553</v>
      </c>
      <c r="C444" s="17" t="s">
        <v>565</v>
      </c>
      <c r="D444" s="17" t="s">
        <v>96</v>
      </c>
      <c r="E444" s="17" t="s">
        <v>555</v>
      </c>
      <c r="F444" s="18">
        <f>F445</f>
        <v>423000</v>
      </c>
      <c r="G444" s="18">
        <f t="shared" si="73"/>
        <v>0</v>
      </c>
      <c r="H444" s="18">
        <f t="shared" si="74"/>
        <v>0</v>
      </c>
      <c r="I444" s="18">
        <f t="shared" si="80"/>
        <v>423000</v>
      </c>
      <c r="J444" s="18">
        <f t="shared" si="80"/>
        <v>423000</v>
      </c>
      <c r="K444" s="18">
        <f t="shared" si="75"/>
        <v>0</v>
      </c>
      <c r="L444" s="18">
        <f t="shared" si="77"/>
        <v>0</v>
      </c>
      <c r="M444" s="18">
        <f>M445</f>
        <v>423000</v>
      </c>
    </row>
    <row r="445" spans="1:13" ht="60">
      <c r="A445" s="90" t="s">
        <v>562</v>
      </c>
      <c r="B445" s="17" t="s">
        <v>553</v>
      </c>
      <c r="C445" s="17" t="s">
        <v>565</v>
      </c>
      <c r="D445" s="17" t="s">
        <v>96</v>
      </c>
      <c r="E445" s="17" t="s">
        <v>563</v>
      </c>
      <c r="F445" s="18">
        <v>423000</v>
      </c>
      <c r="G445" s="18">
        <f t="shared" si="73"/>
        <v>0</v>
      </c>
      <c r="H445" s="18">
        <f t="shared" si="74"/>
        <v>0</v>
      </c>
      <c r="I445" s="18">
        <v>423000</v>
      </c>
      <c r="J445" s="18">
        <v>423000</v>
      </c>
      <c r="K445" s="18">
        <f t="shared" si="75"/>
        <v>0</v>
      </c>
      <c r="L445" s="18">
        <f t="shared" si="77"/>
        <v>0</v>
      </c>
      <c r="M445" s="18">
        <v>423000</v>
      </c>
    </row>
    <row r="446" spans="1:13" ht="75">
      <c r="A446" s="90" t="s">
        <v>105</v>
      </c>
      <c r="B446" s="17" t="s">
        <v>553</v>
      </c>
      <c r="C446" s="17" t="s">
        <v>565</v>
      </c>
      <c r="D446" s="17" t="s">
        <v>106</v>
      </c>
      <c r="E446" s="17" t="s">
        <v>451</v>
      </c>
      <c r="F446" s="18">
        <f>F447</f>
        <v>320000</v>
      </c>
      <c r="G446" s="18">
        <f t="shared" si="73"/>
        <v>0</v>
      </c>
      <c r="H446" s="18">
        <f t="shared" si="74"/>
        <v>0</v>
      </c>
      <c r="I446" s="18">
        <f>I447+I451</f>
        <v>320000</v>
      </c>
      <c r="J446" s="18">
        <f t="shared" ref="I446:J449" si="81">J447</f>
        <v>320000</v>
      </c>
      <c r="K446" s="18">
        <f t="shared" si="75"/>
        <v>0</v>
      </c>
      <c r="L446" s="18">
        <f t="shared" si="77"/>
        <v>0</v>
      </c>
      <c r="M446" s="18">
        <f>M447+M451</f>
        <v>320000</v>
      </c>
    </row>
    <row r="447" spans="1:13" ht="105">
      <c r="A447" s="16" t="s">
        <v>107</v>
      </c>
      <c r="B447" s="17" t="s">
        <v>553</v>
      </c>
      <c r="C447" s="17" t="s">
        <v>565</v>
      </c>
      <c r="D447" s="17" t="s">
        <v>108</v>
      </c>
      <c r="E447" s="17" t="s">
        <v>451</v>
      </c>
      <c r="F447" s="18">
        <f>F448</f>
        <v>320000</v>
      </c>
      <c r="G447" s="18">
        <f t="shared" si="73"/>
        <v>-320000</v>
      </c>
      <c r="H447" s="18">
        <f t="shared" si="74"/>
        <v>-100</v>
      </c>
      <c r="I447" s="18">
        <f t="shared" si="81"/>
        <v>0</v>
      </c>
      <c r="J447" s="18">
        <f t="shared" si="81"/>
        <v>320000</v>
      </c>
      <c r="K447" s="18">
        <f t="shared" si="75"/>
        <v>-320000</v>
      </c>
      <c r="L447" s="18">
        <f t="shared" si="77"/>
        <v>-100</v>
      </c>
      <c r="M447" s="18">
        <f>M448</f>
        <v>0</v>
      </c>
    </row>
    <row r="448" spans="1:13" ht="30">
      <c r="A448" s="90" t="s">
        <v>20</v>
      </c>
      <c r="B448" s="17" t="s">
        <v>553</v>
      </c>
      <c r="C448" s="17" t="s">
        <v>565</v>
      </c>
      <c r="D448" s="17" t="s">
        <v>108</v>
      </c>
      <c r="E448" s="17" t="s">
        <v>523</v>
      </c>
      <c r="F448" s="18">
        <f>F449</f>
        <v>320000</v>
      </c>
      <c r="G448" s="18">
        <f t="shared" si="73"/>
        <v>-320000</v>
      </c>
      <c r="H448" s="18">
        <f t="shared" si="74"/>
        <v>-100</v>
      </c>
      <c r="I448" s="18">
        <f t="shared" si="81"/>
        <v>0</v>
      </c>
      <c r="J448" s="18">
        <f t="shared" si="81"/>
        <v>320000</v>
      </c>
      <c r="K448" s="18">
        <f t="shared" si="75"/>
        <v>-320000</v>
      </c>
      <c r="L448" s="18">
        <f t="shared" si="77"/>
        <v>-100</v>
      </c>
      <c r="M448" s="18">
        <f>M449</f>
        <v>0</v>
      </c>
    </row>
    <row r="449" spans="1:13">
      <c r="A449" s="90" t="s">
        <v>554</v>
      </c>
      <c r="B449" s="17" t="s">
        <v>553</v>
      </c>
      <c r="C449" s="17" t="s">
        <v>565</v>
      </c>
      <c r="D449" s="17" t="s">
        <v>108</v>
      </c>
      <c r="E449" s="17" t="s">
        <v>555</v>
      </c>
      <c r="F449" s="18">
        <f>F450</f>
        <v>320000</v>
      </c>
      <c r="G449" s="18">
        <f t="shared" si="73"/>
        <v>-320000</v>
      </c>
      <c r="H449" s="18">
        <f t="shared" si="74"/>
        <v>-100</v>
      </c>
      <c r="I449" s="18">
        <f t="shared" si="81"/>
        <v>0</v>
      </c>
      <c r="J449" s="18">
        <f t="shared" si="81"/>
        <v>320000</v>
      </c>
      <c r="K449" s="18">
        <f t="shared" si="75"/>
        <v>-320000</v>
      </c>
      <c r="L449" s="18">
        <f t="shared" si="77"/>
        <v>-100</v>
      </c>
      <c r="M449" s="18">
        <f>M450</f>
        <v>0</v>
      </c>
    </row>
    <row r="450" spans="1:13">
      <c r="A450" s="90" t="s">
        <v>556</v>
      </c>
      <c r="B450" s="17" t="s">
        <v>553</v>
      </c>
      <c r="C450" s="17" t="s">
        <v>565</v>
      </c>
      <c r="D450" s="17" t="s">
        <v>108</v>
      </c>
      <c r="E450" s="17" t="s">
        <v>557</v>
      </c>
      <c r="F450" s="18">
        <v>320000</v>
      </c>
      <c r="G450" s="18">
        <f t="shared" si="73"/>
        <v>-320000</v>
      </c>
      <c r="H450" s="18">
        <f t="shared" si="74"/>
        <v>-100</v>
      </c>
      <c r="I450" s="18">
        <v>0</v>
      </c>
      <c r="J450" s="18">
        <v>320000</v>
      </c>
      <c r="K450" s="18">
        <f t="shared" si="75"/>
        <v>-320000</v>
      </c>
      <c r="L450" s="18">
        <f t="shared" si="77"/>
        <v>-100</v>
      </c>
      <c r="M450" s="18">
        <v>0</v>
      </c>
    </row>
    <row r="451" spans="1:13" ht="90">
      <c r="A451" s="90" t="s">
        <v>834</v>
      </c>
      <c r="B451" s="17" t="s">
        <v>553</v>
      </c>
      <c r="C451" s="17" t="s">
        <v>565</v>
      </c>
      <c r="D451" s="17" t="s">
        <v>152</v>
      </c>
      <c r="E451" s="17"/>
      <c r="F451" s="18"/>
      <c r="G451" s="18">
        <f t="shared" si="73"/>
        <v>320000</v>
      </c>
      <c r="H451" s="18"/>
      <c r="I451" s="18">
        <f>I452</f>
        <v>320000</v>
      </c>
      <c r="J451" s="18"/>
      <c r="K451" s="18">
        <f t="shared" si="75"/>
        <v>320000</v>
      </c>
      <c r="L451" s="18"/>
      <c r="M451" s="18">
        <f>M452</f>
        <v>320000</v>
      </c>
    </row>
    <row r="452" spans="1:13" ht="30">
      <c r="A452" s="90" t="s">
        <v>20</v>
      </c>
      <c r="B452" s="17" t="s">
        <v>553</v>
      </c>
      <c r="C452" s="17" t="s">
        <v>565</v>
      </c>
      <c r="D452" s="17" t="s">
        <v>152</v>
      </c>
      <c r="E452" s="17" t="s">
        <v>523</v>
      </c>
      <c r="F452" s="18"/>
      <c r="G452" s="18">
        <f t="shared" si="73"/>
        <v>320000</v>
      </c>
      <c r="H452" s="18"/>
      <c r="I452" s="18">
        <f>I453</f>
        <v>320000</v>
      </c>
      <c r="J452" s="18"/>
      <c r="K452" s="18">
        <f t="shared" si="75"/>
        <v>320000</v>
      </c>
      <c r="L452" s="18"/>
      <c r="M452" s="18">
        <f>M453</f>
        <v>320000</v>
      </c>
    </row>
    <row r="453" spans="1:13">
      <c r="A453" s="90" t="s">
        <v>554</v>
      </c>
      <c r="B453" s="17" t="s">
        <v>553</v>
      </c>
      <c r="C453" s="17" t="s">
        <v>565</v>
      </c>
      <c r="D453" s="17" t="s">
        <v>152</v>
      </c>
      <c r="E453" s="17" t="s">
        <v>555</v>
      </c>
      <c r="F453" s="18"/>
      <c r="G453" s="18">
        <f t="shared" si="73"/>
        <v>320000</v>
      </c>
      <c r="H453" s="18"/>
      <c r="I453" s="18">
        <f>I454</f>
        <v>320000</v>
      </c>
      <c r="J453" s="18"/>
      <c r="K453" s="18">
        <f t="shared" si="75"/>
        <v>320000</v>
      </c>
      <c r="L453" s="18"/>
      <c r="M453" s="18">
        <f>M454</f>
        <v>320000</v>
      </c>
    </row>
    <row r="454" spans="1:13">
      <c r="A454" s="90" t="s">
        <v>556</v>
      </c>
      <c r="B454" s="17" t="s">
        <v>553</v>
      </c>
      <c r="C454" s="17" t="s">
        <v>565</v>
      </c>
      <c r="D454" s="17" t="s">
        <v>152</v>
      </c>
      <c r="E454" s="17" t="s">
        <v>557</v>
      </c>
      <c r="F454" s="18"/>
      <c r="G454" s="18">
        <f t="shared" si="73"/>
        <v>320000</v>
      </c>
      <c r="H454" s="18"/>
      <c r="I454" s="18">
        <v>320000</v>
      </c>
      <c r="J454" s="18"/>
      <c r="K454" s="18">
        <f t="shared" si="75"/>
        <v>320000</v>
      </c>
      <c r="L454" s="18"/>
      <c r="M454" s="18">
        <v>320000</v>
      </c>
    </row>
    <row r="455" spans="1:13" ht="45">
      <c r="A455" s="90" t="s">
        <v>109</v>
      </c>
      <c r="B455" s="17" t="s">
        <v>553</v>
      </c>
      <c r="C455" s="17" t="s">
        <v>565</v>
      </c>
      <c r="D455" s="17" t="s">
        <v>110</v>
      </c>
      <c r="E455" s="17" t="s">
        <v>451</v>
      </c>
      <c r="F455" s="18">
        <f>F456</f>
        <v>1672040</v>
      </c>
      <c r="G455" s="18">
        <f t="shared" si="73"/>
        <v>0</v>
      </c>
      <c r="H455" s="18">
        <f t="shared" si="74"/>
        <v>0</v>
      </c>
      <c r="I455" s="18">
        <f t="shared" ref="I455:J459" si="82">I456</f>
        <v>1672040</v>
      </c>
      <c r="J455" s="18">
        <f t="shared" si="82"/>
        <v>1672040</v>
      </c>
      <c r="K455" s="18">
        <f t="shared" si="75"/>
        <v>0</v>
      </c>
      <c r="L455" s="18">
        <f t="shared" si="77"/>
        <v>0</v>
      </c>
      <c r="M455" s="18">
        <f>M456</f>
        <v>1672040</v>
      </c>
    </row>
    <row r="456" spans="1:13" ht="75">
      <c r="A456" s="90" t="s">
        <v>111</v>
      </c>
      <c r="B456" s="17" t="s">
        <v>553</v>
      </c>
      <c r="C456" s="17" t="s">
        <v>565</v>
      </c>
      <c r="D456" s="17" t="s">
        <v>112</v>
      </c>
      <c r="E456" s="17" t="s">
        <v>451</v>
      </c>
      <c r="F456" s="18">
        <f>F457</f>
        <v>1672040</v>
      </c>
      <c r="G456" s="18">
        <f t="shared" si="73"/>
        <v>0</v>
      </c>
      <c r="H456" s="18">
        <f t="shared" si="74"/>
        <v>0</v>
      </c>
      <c r="I456" s="18">
        <f t="shared" si="82"/>
        <v>1672040</v>
      </c>
      <c r="J456" s="18">
        <f t="shared" si="82"/>
        <v>1672040</v>
      </c>
      <c r="K456" s="18">
        <f t="shared" si="75"/>
        <v>0</v>
      </c>
      <c r="L456" s="18">
        <f t="shared" si="77"/>
        <v>0</v>
      </c>
      <c r="M456" s="18">
        <f>M457</f>
        <v>1672040</v>
      </c>
    </row>
    <row r="457" spans="1:13" ht="90">
      <c r="A457" s="90" t="s">
        <v>113</v>
      </c>
      <c r="B457" s="17" t="s">
        <v>553</v>
      </c>
      <c r="C457" s="17" t="s">
        <v>565</v>
      </c>
      <c r="D457" s="17" t="s">
        <v>114</v>
      </c>
      <c r="E457" s="17" t="s">
        <v>451</v>
      </c>
      <c r="F457" s="18">
        <f>F458</f>
        <v>1672040</v>
      </c>
      <c r="G457" s="18">
        <f t="shared" si="73"/>
        <v>0</v>
      </c>
      <c r="H457" s="18">
        <f t="shared" si="74"/>
        <v>0</v>
      </c>
      <c r="I457" s="18">
        <f t="shared" si="82"/>
        <v>1672040</v>
      </c>
      <c r="J457" s="18">
        <f t="shared" si="82"/>
        <v>1672040</v>
      </c>
      <c r="K457" s="18">
        <f t="shared" si="75"/>
        <v>0</v>
      </c>
      <c r="L457" s="18">
        <f t="shared" si="77"/>
        <v>0</v>
      </c>
      <c r="M457" s="18">
        <f>M458</f>
        <v>1672040</v>
      </c>
    </row>
    <row r="458" spans="1:13" ht="30">
      <c r="A458" s="90" t="s">
        <v>20</v>
      </c>
      <c r="B458" s="17" t="s">
        <v>553</v>
      </c>
      <c r="C458" s="17" t="s">
        <v>565</v>
      </c>
      <c r="D458" s="17" t="s">
        <v>114</v>
      </c>
      <c r="E458" s="17" t="s">
        <v>523</v>
      </c>
      <c r="F458" s="18">
        <f>F459</f>
        <v>1672040</v>
      </c>
      <c r="G458" s="18">
        <f t="shared" si="73"/>
        <v>0</v>
      </c>
      <c r="H458" s="18">
        <f t="shared" si="74"/>
        <v>0</v>
      </c>
      <c r="I458" s="18">
        <f t="shared" si="82"/>
        <v>1672040</v>
      </c>
      <c r="J458" s="18">
        <f t="shared" si="82"/>
        <v>1672040</v>
      </c>
      <c r="K458" s="18">
        <f t="shared" si="75"/>
        <v>0</v>
      </c>
      <c r="L458" s="18">
        <f t="shared" si="77"/>
        <v>0</v>
      </c>
      <c r="M458" s="18">
        <f>M459</f>
        <v>1672040</v>
      </c>
    </row>
    <row r="459" spans="1:13">
      <c r="A459" s="90" t="s">
        <v>554</v>
      </c>
      <c r="B459" s="17" t="s">
        <v>553</v>
      </c>
      <c r="C459" s="17" t="s">
        <v>565</v>
      </c>
      <c r="D459" s="17" t="s">
        <v>114</v>
      </c>
      <c r="E459" s="17" t="s">
        <v>555</v>
      </c>
      <c r="F459" s="18">
        <f>F460</f>
        <v>1672040</v>
      </c>
      <c r="G459" s="18">
        <f t="shared" si="73"/>
        <v>0</v>
      </c>
      <c r="H459" s="18">
        <f t="shared" si="74"/>
        <v>0</v>
      </c>
      <c r="I459" s="18">
        <f t="shared" si="82"/>
        <v>1672040</v>
      </c>
      <c r="J459" s="18">
        <f t="shared" si="82"/>
        <v>1672040</v>
      </c>
      <c r="K459" s="18">
        <f t="shared" si="75"/>
        <v>0</v>
      </c>
      <c r="L459" s="18">
        <f t="shared" si="77"/>
        <v>0</v>
      </c>
      <c r="M459" s="18">
        <f>M460</f>
        <v>1672040</v>
      </c>
    </row>
    <row r="460" spans="1:13">
      <c r="A460" s="90" t="s">
        <v>556</v>
      </c>
      <c r="B460" s="17" t="s">
        <v>553</v>
      </c>
      <c r="C460" s="17" t="s">
        <v>565</v>
      </c>
      <c r="D460" s="17" t="s">
        <v>114</v>
      </c>
      <c r="E460" s="17" t="s">
        <v>557</v>
      </c>
      <c r="F460" s="18">
        <v>1672040</v>
      </c>
      <c r="G460" s="18">
        <f t="shared" si="73"/>
        <v>0</v>
      </c>
      <c r="H460" s="18">
        <f t="shared" si="74"/>
        <v>0</v>
      </c>
      <c r="I460" s="18">
        <v>1672040</v>
      </c>
      <c r="J460" s="18">
        <v>1672040</v>
      </c>
      <c r="K460" s="18">
        <f t="shared" si="75"/>
        <v>0</v>
      </c>
      <c r="L460" s="18">
        <f t="shared" si="77"/>
        <v>0</v>
      </c>
      <c r="M460" s="18">
        <v>1672040</v>
      </c>
    </row>
    <row r="461" spans="1:13" ht="45">
      <c r="A461" s="90" t="s">
        <v>674</v>
      </c>
      <c r="B461" s="17" t="s">
        <v>553</v>
      </c>
      <c r="C461" s="17" t="s">
        <v>565</v>
      </c>
      <c r="D461" s="17" t="s">
        <v>675</v>
      </c>
      <c r="E461" s="17" t="s">
        <v>451</v>
      </c>
      <c r="F461" s="18">
        <f>F462</f>
        <v>750000</v>
      </c>
      <c r="G461" s="18">
        <f t="shared" si="73"/>
        <v>75000</v>
      </c>
      <c r="H461" s="18">
        <f t="shared" si="74"/>
        <v>10</v>
      </c>
      <c r="I461" s="18">
        <f t="shared" ref="I461:J465" si="83">I462</f>
        <v>825000</v>
      </c>
      <c r="J461" s="18">
        <f t="shared" si="83"/>
        <v>1615000</v>
      </c>
      <c r="K461" s="18">
        <f t="shared" si="75"/>
        <v>0</v>
      </c>
      <c r="L461" s="18">
        <f t="shared" si="77"/>
        <v>0</v>
      </c>
      <c r="M461" s="18">
        <f>M462</f>
        <v>1615000</v>
      </c>
    </row>
    <row r="462" spans="1:13" ht="60">
      <c r="A462" s="90" t="s">
        <v>676</v>
      </c>
      <c r="B462" s="17" t="s">
        <v>553</v>
      </c>
      <c r="C462" s="17" t="s">
        <v>565</v>
      </c>
      <c r="D462" s="17" t="s">
        <v>677</v>
      </c>
      <c r="E462" s="17" t="s">
        <v>451</v>
      </c>
      <c r="F462" s="18">
        <f>F463</f>
        <v>750000</v>
      </c>
      <c r="G462" s="18">
        <f t="shared" si="73"/>
        <v>75000</v>
      </c>
      <c r="H462" s="18">
        <f t="shared" si="74"/>
        <v>10</v>
      </c>
      <c r="I462" s="18">
        <f t="shared" si="83"/>
        <v>825000</v>
      </c>
      <c r="J462" s="18">
        <f t="shared" si="83"/>
        <v>1615000</v>
      </c>
      <c r="K462" s="18">
        <f t="shared" si="75"/>
        <v>0</v>
      </c>
      <c r="L462" s="18">
        <f t="shared" si="77"/>
        <v>0</v>
      </c>
      <c r="M462" s="18">
        <f>M463</f>
        <v>1615000</v>
      </c>
    </row>
    <row r="463" spans="1:13" ht="90">
      <c r="A463" s="90" t="s">
        <v>678</v>
      </c>
      <c r="B463" s="17" t="s">
        <v>553</v>
      </c>
      <c r="C463" s="17" t="s">
        <v>565</v>
      </c>
      <c r="D463" s="17" t="s">
        <v>679</v>
      </c>
      <c r="E463" s="17" t="s">
        <v>451</v>
      </c>
      <c r="F463" s="18">
        <f>F464</f>
        <v>750000</v>
      </c>
      <c r="G463" s="18">
        <f t="shared" si="73"/>
        <v>75000</v>
      </c>
      <c r="H463" s="18">
        <f t="shared" si="74"/>
        <v>10</v>
      </c>
      <c r="I463" s="18">
        <f t="shared" si="83"/>
        <v>825000</v>
      </c>
      <c r="J463" s="18">
        <f t="shared" si="83"/>
        <v>1615000</v>
      </c>
      <c r="K463" s="18">
        <f t="shared" si="75"/>
        <v>0</v>
      </c>
      <c r="L463" s="18">
        <f t="shared" si="77"/>
        <v>0</v>
      </c>
      <c r="M463" s="18">
        <f>M464</f>
        <v>1615000</v>
      </c>
    </row>
    <row r="464" spans="1:13" ht="30">
      <c r="A464" s="90" t="s">
        <v>20</v>
      </c>
      <c r="B464" s="17" t="s">
        <v>553</v>
      </c>
      <c r="C464" s="17" t="s">
        <v>565</v>
      </c>
      <c r="D464" s="17" t="s">
        <v>679</v>
      </c>
      <c r="E464" s="17" t="s">
        <v>523</v>
      </c>
      <c r="F464" s="18">
        <f>F465</f>
        <v>750000</v>
      </c>
      <c r="G464" s="18">
        <f t="shared" si="73"/>
        <v>75000</v>
      </c>
      <c r="H464" s="18">
        <f t="shared" si="74"/>
        <v>10</v>
      </c>
      <c r="I464" s="18">
        <f t="shared" si="83"/>
        <v>825000</v>
      </c>
      <c r="J464" s="18">
        <f t="shared" si="83"/>
        <v>1615000</v>
      </c>
      <c r="K464" s="18">
        <f t="shared" si="75"/>
        <v>0</v>
      </c>
      <c r="L464" s="18">
        <f t="shared" si="77"/>
        <v>0</v>
      </c>
      <c r="M464" s="18">
        <f>M465</f>
        <v>1615000</v>
      </c>
    </row>
    <row r="465" spans="1:13">
      <c r="A465" s="90" t="s">
        <v>554</v>
      </c>
      <c r="B465" s="17" t="s">
        <v>553</v>
      </c>
      <c r="C465" s="17" t="s">
        <v>565</v>
      </c>
      <c r="D465" s="17" t="s">
        <v>679</v>
      </c>
      <c r="E465" s="17" t="s">
        <v>555</v>
      </c>
      <c r="F465" s="18">
        <f>F466</f>
        <v>750000</v>
      </c>
      <c r="G465" s="18">
        <f t="shared" si="73"/>
        <v>75000</v>
      </c>
      <c r="H465" s="18">
        <f t="shared" si="74"/>
        <v>10</v>
      </c>
      <c r="I465" s="18">
        <f t="shared" si="83"/>
        <v>825000</v>
      </c>
      <c r="J465" s="18">
        <f t="shared" si="83"/>
        <v>1615000</v>
      </c>
      <c r="K465" s="18">
        <f t="shared" si="75"/>
        <v>0</v>
      </c>
      <c r="L465" s="18">
        <f t="shared" si="77"/>
        <v>0</v>
      </c>
      <c r="M465" s="18">
        <f>M466</f>
        <v>1615000</v>
      </c>
    </row>
    <row r="466" spans="1:13">
      <c r="A466" s="90" t="s">
        <v>556</v>
      </c>
      <c r="B466" s="17" t="s">
        <v>553</v>
      </c>
      <c r="C466" s="17" t="s">
        <v>565</v>
      </c>
      <c r="D466" s="17" t="s">
        <v>679</v>
      </c>
      <c r="E466" s="17" t="s">
        <v>557</v>
      </c>
      <c r="F466" s="18">
        <v>750000</v>
      </c>
      <c r="G466" s="18">
        <f t="shared" si="73"/>
        <v>75000</v>
      </c>
      <c r="H466" s="18">
        <f t="shared" si="74"/>
        <v>10</v>
      </c>
      <c r="I466" s="18">
        <v>825000</v>
      </c>
      <c r="J466" s="18">
        <v>1615000</v>
      </c>
      <c r="K466" s="18">
        <f t="shared" si="75"/>
        <v>0</v>
      </c>
      <c r="L466" s="18">
        <f t="shared" si="77"/>
        <v>0</v>
      </c>
      <c r="M466" s="18">
        <v>1615000</v>
      </c>
    </row>
    <row r="467" spans="1:13" ht="90">
      <c r="A467" s="90" t="s">
        <v>395</v>
      </c>
      <c r="B467" s="17" t="s">
        <v>553</v>
      </c>
      <c r="C467" s="17" t="s">
        <v>565</v>
      </c>
      <c r="D467" s="17" t="s">
        <v>396</v>
      </c>
      <c r="E467" s="17" t="s">
        <v>451</v>
      </c>
      <c r="F467" s="18">
        <f>F468</f>
        <v>280000</v>
      </c>
      <c r="G467" s="18">
        <f t="shared" si="73"/>
        <v>0</v>
      </c>
      <c r="H467" s="18">
        <f t="shared" si="74"/>
        <v>0</v>
      </c>
      <c r="I467" s="18">
        <f>I468</f>
        <v>280000</v>
      </c>
      <c r="J467" s="18"/>
      <c r="K467" s="18">
        <f t="shared" si="75"/>
        <v>0</v>
      </c>
      <c r="L467" s="18">
        <v>0</v>
      </c>
      <c r="M467" s="18"/>
    </row>
    <row r="468" spans="1:13" ht="135">
      <c r="A468" s="16" t="s">
        <v>814</v>
      </c>
      <c r="B468" s="17" t="s">
        <v>553</v>
      </c>
      <c r="C468" s="17" t="s">
        <v>565</v>
      </c>
      <c r="D468" s="17" t="s">
        <v>815</v>
      </c>
      <c r="E468" s="17" t="s">
        <v>451</v>
      </c>
      <c r="F468" s="18">
        <f>F469</f>
        <v>280000</v>
      </c>
      <c r="G468" s="18">
        <f t="shared" si="73"/>
        <v>0</v>
      </c>
      <c r="H468" s="18">
        <f t="shared" si="74"/>
        <v>0</v>
      </c>
      <c r="I468" s="18">
        <f>I469</f>
        <v>280000</v>
      </c>
      <c r="J468" s="18"/>
      <c r="K468" s="18">
        <f t="shared" si="75"/>
        <v>0</v>
      </c>
      <c r="L468" s="18">
        <v>0</v>
      </c>
      <c r="M468" s="18"/>
    </row>
    <row r="469" spans="1:13" ht="135">
      <c r="A469" s="16" t="s">
        <v>816</v>
      </c>
      <c r="B469" s="17" t="s">
        <v>553</v>
      </c>
      <c r="C469" s="17" t="s">
        <v>565</v>
      </c>
      <c r="D469" s="17" t="s">
        <v>817</v>
      </c>
      <c r="E469" s="17" t="s">
        <v>451</v>
      </c>
      <c r="F469" s="18">
        <f>F470</f>
        <v>280000</v>
      </c>
      <c r="G469" s="18">
        <f t="shared" ref="G469:G532" si="84">I469-F469</f>
        <v>0</v>
      </c>
      <c r="H469" s="18">
        <f t="shared" ref="H469:H532" si="85">G469/F469*100</f>
        <v>0</v>
      </c>
      <c r="I469" s="18">
        <f>I470</f>
        <v>280000</v>
      </c>
      <c r="J469" s="18"/>
      <c r="K469" s="18">
        <f t="shared" ref="K469:K532" si="86">M469-J469</f>
        <v>0</v>
      </c>
      <c r="L469" s="18">
        <v>0</v>
      </c>
      <c r="M469" s="18"/>
    </row>
    <row r="470" spans="1:13" ht="30">
      <c r="A470" s="90" t="s">
        <v>20</v>
      </c>
      <c r="B470" s="17" t="s">
        <v>553</v>
      </c>
      <c r="C470" s="17" t="s">
        <v>565</v>
      </c>
      <c r="D470" s="17" t="s">
        <v>817</v>
      </c>
      <c r="E470" s="17" t="s">
        <v>523</v>
      </c>
      <c r="F470" s="18">
        <f>F471</f>
        <v>280000</v>
      </c>
      <c r="G470" s="18">
        <f t="shared" si="84"/>
        <v>0</v>
      </c>
      <c r="H470" s="18">
        <f t="shared" si="85"/>
        <v>0</v>
      </c>
      <c r="I470" s="18">
        <f>I471</f>
        <v>280000</v>
      </c>
      <c r="J470" s="18"/>
      <c r="K470" s="18">
        <f t="shared" si="86"/>
        <v>0</v>
      </c>
      <c r="L470" s="18">
        <v>0</v>
      </c>
      <c r="M470" s="18"/>
    </row>
    <row r="471" spans="1:13">
      <c r="A471" s="90" t="s">
        <v>554</v>
      </c>
      <c r="B471" s="17" t="s">
        <v>553</v>
      </c>
      <c r="C471" s="17" t="s">
        <v>565</v>
      </c>
      <c r="D471" s="17" t="s">
        <v>817</v>
      </c>
      <c r="E471" s="17" t="s">
        <v>555</v>
      </c>
      <c r="F471" s="18">
        <f>F472</f>
        <v>280000</v>
      </c>
      <c r="G471" s="18">
        <f t="shared" si="84"/>
        <v>0</v>
      </c>
      <c r="H471" s="18">
        <f t="shared" si="85"/>
        <v>0</v>
      </c>
      <c r="I471" s="18">
        <f>I472</f>
        <v>280000</v>
      </c>
      <c r="J471" s="18"/>
      <c r="K471" s="18">
        <f t="shared" si="86"/>
        <v>0</v>
      </c>
      <c r="L471" s="18">
        <v>0</v>
      </c>
      <c r="M471" s="18"/>
    </row>
    <row r="472" spans="1:13">
      <c r="A472" s="90" t="s">
        <v>556</v>
      </c>
      <c r="B472" s="17" t="s">
        <v>553</v>
      </c>
      <c r="C472" s="17" t="s">
        <v>565</v>
      </c>
      <c r="D472" s="17" t="s">
        <v>817</v>
      </c>
      <c r="E472" s="17" t="s">
        <v>557</v>
      </c>
      <c r="F472" s="18">
        <v>280000</v>
      </c>
      <c r="G472" s="18">
        <f t="shared" si="84"/>
        <v>0</v>
      </c>
      <c r="H472" s="18">
        <f t="shared" si="85"/>
        <v>0</v>
      </c>
      <c r="I472" s="18">
        <v>280000</v>
      </c>
      <c r="J472" s="18"/>
      <c r="K472" s="18">
        <f t="shared" si="86"/>
        <v>0</v>
      </c>
      <c r="L472" s="18">
        <v>0</v>
      </c>
      <c r="M472" s="18"/>
    </row>
    <row r="473" spans="1:13" ht="60">
      <c r="A473" s="90" t="s">
        <v>680</v>
      </c>
      <c r="B473" s="17" t="s">
        <v>553</v>
      </c>
      <c r="C473" s="17" t="s">
        <v>565</v>
      </c>
      <c r="D473" s="17" t="s">
        <v>681</v>
      </c>
      <c r="E473" s="17" t="s">
        <v>451</v>
      </c>
      <c r="F473" s="18">
        <f>F474</f>
        <v>5167000</v>
      </c>
      <c r="G473" s="18">
        <f t="shared" si="84"/>
        <v>75000</v>
      </c>
      <c r="H473" s="18">
        <f t="shared" si="85"/>
        <v>1.4515192568221404</v>
      </c>
      <c r="I473" s="18">
        <f t="shared" ref="I473:J477" si="87">I474</f>
        <v>5242000</v>
      </c>
      <c r="J473" s="18">
        <f t="shared" si="87"/>
        <v>5043000</v>
      </c>
      <c r="K473" s="18">
        <f t="shared" si="86"/>
        <v>76000</v>
      </c>
      <c r="L473" s="18">
        <f t="shared" si="77"/>
        <v>1.5070394606385089</v>
      </c>
      <c r="M473" s="18">
        <f>M474</f>
        <v>5119000</v>
      </c>
    </row>
    <row r="474" spans="1:13" ht="90">
      <c r="A474" s="90" t="s">
        <v>682</v>
      </c>
      <c r="B474" s="17" t="s">
        <v>553</v>
      </c>
      <c r="C474" s="17" t="s">
        <v>565</v>
      </c>
      <c r="D474" s="17" t="s">
        <v>683</v>
      </c>
      <c r="E474" s="17" t="s">
        <v>451</v>
      </c>
      <c r="F474" s="18">
        <f>F475</f>
        <v>5167000</v>
      </c>
      <c r="G474" s="18">
        <f t="shared" si="84"/>
        <v>75000</v>
      </c>
      <c r="H474" s="18">
        <f t="shared" si="85"/>
        <v>1.4515192568221404</v>
      </c>
      <c r="I474" s="18">
        <f t="shared" si="87"/>
        <v>5242000</v>
      </c>
      <c r="J474" s="18">
        <f t="shared" si="87"/>
        <v>5043000</v>
      </c>
      <c r="K474" s="18">
        <f t="shared" si="86"/>
        <v>76000</v>
      </c>
      <c r="L474" s="18">
        <f t="shared" si="77"/>
        <v>1.5070394606385089</v>
      </c>
      <c r="M474" s="18">
        <f>M475</f>
        <v>5119000</v>
      </c>
    </row>
    <row r="475" spans="1:13" ht="90">
      <c r="A475" s="16" t="s">
        <v>684</v>
      </c>
      <c r="B475" s="17" t="s">
        <v>553</v>
      </c>
      <c r="C475" s="17" t="s">
        <v>565</v>
      </c>
      <c r="D475" s="17" t="s">
        <v>685</v>
      </c>
      <c r="E475" s="17" t="s">
        <v>451</v>
      </c>
      <c r="F475" s="18">
        <f>F476</f>
        <v>5167000</v>
      </c>
      <c r="G475" s="18">
        <f t="shared" si="84"/>
        <v>75000</v>
      </c>
      <c r="H475" s="18">
        <f t="shared" si="85"/>
        <v>1.4515192568221404</v>
      </c>
      <c r="I475" s="18">
        <f t="shared" si="87"/>
        <v>5242000</v>
      </c>
      <c r="J475" s="18">
        <f t="shared" si="87"/>
        <v>5043000</v>
      </c>
      <c r="K475" s="18">
        <f t="shared" si="86"/>
        <v>76000</v>
      </c>
      <c r="L475" s="18">
        <f t="shared" si="77"/>
        <v>1.5070394606385089</v>
      </c>
      <c r="M475" s="18">
        <f>M476</f>
        <v>5119000</v>
      </c>
    </row>
    <row r="476" spans="1:13" ht="30">
      <c r="A476" s="90" t="s">
        <v>20</v>
      </c>
      <c r="B476" s="17" t="s">
        <v>553</v>
      </c>
      <c r="C476" s="17" t="s">
        <v>565</v>
      </c>
      <c r="D476" s="17" t="s">
        <v>685</v>
      </c>
      <c r="E476" s="17" t="s">
        <v>523</v>
      </c>
      <c r="F476" s="18">
        <f>F477</f>
        <v>5167000</v>
      </c>
      <c r="G476" s="18">
        <f t="shared" si="84"/>
        <v>75000</v>
      </c>
      <c r="H476" s="18">
        <f t="shared" si="85"/>
        <v>1.4515192568221404</v>
      </c>
      <c r="I476" s="18">
        <f t="shared" si="87"/>
        <v>5242000</v>
      </c>
      <c r="J476" s="18">
        <f t="shared" si="87"/>
        <v>5043000</v>
      </c>
      <c r="K476" s="18">
        <f t="shared" si="86"/>
        <v>76000</v>
      </c>
      <c r="L476" s="18">
        <f t="shared" si="77"/>
        <v>1.5070394606385089</v>
      </c>
      <c r="M476" s="18">
        <f>M477</f>
        <v>5119000</v>
      </c>
    </row>
    <row r="477" spans="1:13">
      <c r="A477" s="90" t="s">
        <v>554</v>
      </c>
      <c r="B477" s="17" t="s">
        <v>553</v>
      </c>
      <c r="C477" s="17" t="s">
        <v>565</v>
      </c>
      <c r="D477" s="17" t="s">
        <v>685</v>
      </c>
      <c r="E477" s="17" t="s">
        <v>555</v>
      </c>
      <c r="F477" s="18">
        <f>F478</f>
        <v>5167000</v>
      </c>
      <c r="G477" s="18">
        <f t="shared" si="84"/>
        <v>75000</v>
      </c>
      <c r="H477" s="18">
        <f t="shared" si="85"/>
        <v>1.4515192568221404</v>
      </c>
      <c r="I477" s="18">
        <f t="shared" si="87"/>
        <v>5242000</v>
      </c>
      <c r="J477" s="18">
        <f t="shared" si="87"/>
        <v>5043000</v>
      </c>
      <c r="K477" s="18">
        <f t="shared" si="86"/>
        <v>76000</v>
      </c>
      <c r="L477" s="18">
        <f t="shared" si="77"/>
        <v>1.5070394606385089</v>
      </c>
      <c r="M477" s="18">
        <f>M478</f>
        <v>5119000</v>
      </c>
    </row>
    <row r="478" spans="1:13">
      <c r="A478" s="90" t="s">
        <v>556</v>
      </c>
      <c r="B478" s="17" t="s">
        <v>553</v>
      </c>
      <c r="C478" s="17" t="s">
        <v>565</v>
      </c>
      <c r="D478" s="17" t="s">
        <v>685</v>
      </c>
      <c r="E478" s="17" t="s">
        <v>557</v>
      </c>
      <c r="F478" s="18">
        <v>5167000</v>
      </c>
      <c r="G478" s="18">
        <f t="shared" si="84"/>
        <v>75000</v>
      </c>
      <c r="H478" s="18">
        <f t="shared" si="85"/>
        <v>1.4515192568221404</v>
      </c>
      <c r="I478" s="18">
        <v>5242000</v>
      </c>
      <c r="J478" s="18">
        <v>5043000</v>
      </c>
      <c r="K478" s="18">
        <f t="shared" si="86"/>
        <v>76000</v>
      </c>
      <c r="L478" s="18">
        <f t="shared" ref="L478:L541" si="88">K478/J478*100</f>
        <v>1.5070394606385089</v>
      </c>
      <c r="M478" s="18">
        <v>5119000</v>
      </c>
    </row>
    <row r="479" spans="1:13" ht="60">
      <c r="A479" s="90" t="s">
        <v>115</v>
      </c>
      <c r="B479" s="17" t="s">
        <v>553</v>
      </c>
      <c r="C479" s="17" t="s">
        <v>565</v>
      </c>
      <c r="D479" s="17" t="s">
        <v>116</v>
      </c>
      <c r="E479" s="17" t="s">
        <v>451</v>
      </c>
      <c r="F479" s="18">
        <f>F480</f>
        <v>130000</v>
      </c>
      <c r="G479" s="18">
        <f t="shared" si="84"/>
        <v>0</v>
      </c>
      <c r="H479" s="18">
        <f t="shared" si="85"/>
        <v>0</v>
      </c>
      <c r="I479" s="18">
        <f t="shared" ref="I479:J482" si="89">I480</f>
        <v>130000</v>
      </c>
      <c r="J479" s="18">
        <f t="shared" si="89"/>
        <v>130000</v>
      </c>
      <c r="K479" s="18">
        <f t="shared" si="86"/>
        <v>0</v>
      </c>
      <c r="L479" s="18">
        <f t="shared" si="88"/>
        <v>0</v>
      </c>
      <c r="M479" s="18">
        <f>M480</f>
        <v>130000</v>
      </c>
    </row>
    <row r="480" spans="1:13" ht="60">
      <c r="A480" s="90" t="s">
        <v>117</v>
      </c>
      <c r="B480" s="17" t="s">
        <v>553</v>
      </c>
      <c r="C480" s="17" t="s">
        <v>565</v>
      </c>
      <c r="D480" s="17" t="s">
        <v>118</v>
      </c>
      <c r="E480" s="17" t="s">
        <v>451</v>
      </c>
      <c r="F480" s="18">
        <f>F481</f>
        <v>130000</v>
      </c>
      <c r="G480" s="18">
        <f t="shared" si="84"/>
        <v>0</v>
      </c>
      <c r="H480" s="18">
        <f t="shared" si="85"/>
        <v>0</v>
      </c>
      <c r="I480" s="18">
        <f t="shared" si="89"/>
        <v>130000</v>
      </c>
      <c r="J480" s="18">
        <f t="shared" si="89"/>
        <v>130000</v>
      </c>
      <c r="K480" s="18">
        <f t="shared" si="86"/>
        <v>0</v>
      </c>
      <c r="L480" s="18">
        <f t="shared" si="88"/>
        <v>0</v>
      </c>
      <c r="M480" s="18">
        <f>M481</f>
        <v>130000</v>
      </c>
    </row>
    <row r="481" spans="1:13" ht="30">
      <c r="A481" s="90" t="s">
        <v>20</v>
      </c>
      <c r="B481" s="17" t="s">
        <v>553</v>
      </c>
      <c r="C481" s="17" t="s">
        <v>565</v>
      </c>
      <c r="D481" s="17" t="s">
        <v>118</v>
      </c>
      <c r="E481" s="17" t="s">
        <v>523</v>
      </c>
      <c r="F481" s="18">
        <f>F482</f>
        <v>130000</v>
      </c>
      <c r="G481" s="18">
        <f t="shared" si="84"/>
        <v>0</v>
      </c>
      <c r="H481" s="18">
        <f t="shared" si="85"/>
        <v>0</v>
      </c>
      <c r="I481" s="18">
        <f t="shared" si="89"/>
        <v>130000</v>
      </c>
      <c r="J481" s="18">
        <f t="shared" si="89"/>
        <v>130000</v>
      </c>
      <c r="K481" s="18">
        <f t="shared" si="86"/>
        <v>0</v>
      </c>
      <c r="L481" s="18">
        <f t="shared" si="88"/>
        <v>0</v>
      </c>
      <c r="M481" s="18">
        <f>M482</f>
        <v>130000</v>
      </c>
    </row>
    <row r="482" spans="1:13">
      <c r="A482" s="90" t="s">
        <v>554</v>
      </c>
      <c r="B482" s="17" t="s">
        <v>553</v>
      </c>
      <c r="C482" s="17" t="s">
        <v>565</v>
      </c>
      <c r="D482" s="17" t="s">
        <v>118</v>
      </c>
      <c r="E482" s="17" t="s">
        <v>555</v>
      </c>
      <c r="F482" s="18">
        <f>F483</f>
        <v>130000</v>
      </c>
      <c r="G482" s="18">
        <f t="shared" si="84"/>
        <v>0</v>
      </c>
      <c r="H482" s="18">
        <f t="shared" si="85"/>
        <v>0</v>
      </c>
      <c r="I482" s="18">
        <f t="shared" si="89"/>
        <v>130000</v>
      </c>
      <c r="J482" s="18">
        <f t="shared" si="89"/>
        <v>130000</v>
      </c>
      <c r="K482" s="18">
        <f t="shared" si="86"/>
        <v>0</v>
      </c>
      <c r="L482" s="18">
        <f t="shared" si="88"/>
        <v>0</v>
      </c>
      <c r="M482" s="18">
        <f>M483</f>
        <v>130000</v>
      </c>
    </row>
    <row r="483" spans="1:13">
      <c r="A483" s="90" t="s">
        <v>556</v>
      </c>
      <c r="B483" s="17" t="s">
        <v>553</v>
      </c>
      <c r="C483" s="17" t="s">
        <v>565</v>
      </c>
      <c r="D483" s="17" t="s">
        <v>118</v>
      </c>
      <c r="E483" s="17" t="s">
        <v>557</v>
      </c>
      <c r="F483" s="18">
        <v>130000</v>
      </c>
      <c r="G483" s="18">
        <f t="shared" si="84"/>
        <v>0</v>
      </c>
      <c r="H483" s="18">
        <f t="shared" si="85"/>
        <v>0</v>
      </c>
      <c r="I483" s="18">
        <v>130000</v>
      </c>
      <c r="J483" s="18">
        <v>130000</v>
      </c>
      <c r="K483" s="18">
        <f t="shared" si="86"/>
        <v>0</v>
      </c>
      <c r="L483" s="18">
        <f t="shared" si="88"/>
        <v>0</v>
      </c>
      <c r="M483" s="18">
        <v>130000</v>
      </c>
    </row>
    <row r="484" spans="1:13">
      <c r="A484" s="90" t="s">
        <v>568</v>
      </c>
      <c r="B484" s="17" t="s">
        <v>553</v>
      </c>
      <c r="C484" s="17" t="s">
        <v>569</v>
      </c>
      <c r="D484" s="17" t="s">
        <v>451</v>
      </c>
      <c r="E484" s="17" t="s">
        <v>451</v>
      </c>
      <c r="F484" s="18">
        <f>F485+F519+F525+F531</f>
        <v>72661317</v>
      </c>
      <c r="G484" s="18">
        <f t="shared" si="84"/>
        <v>0</v>
      </c>
      <c r="H484" s="18">
        <f t="shared" si="85"/>
        <v>0</v>
      </c>
      <c r="I484" s="18">
        <f>I485+I519+I525+I531</f>
        <v>72661317</v>
      </c>
      <c r="J484" s="18">
        <f>J485+J519+J525+J531</f>
        <v>73853017</v>
      </c>
      <c r="K484" s="18">
        <f t="shared" si="86"/>
        <v>0</v>
      </c>
      <c r="L484" s="18">
        <f t="shared" si="88"/>
        <v>0</v>
      </c>
      <c r="M484" s="18">
        <f>M485+M519+M525+M531</f>
        <v>73853017</v>
      </c>
    </row>
    <row r="485" spans="1:13" ht="45">
      <c r="A485" s="90" t="s">
        <v>79</v>
      </c>
      <c r="B485" s="17" t="s">
        <v>553</v>
      </c>
      <c r="C485" s="17" t="s">
        <v>569</v>
      </c>
      <c r="D485" s="17" t="s">
        <v>80</v>
      </c>
      <c r="E485" s="17" t="s">
        <v>451</v>
      </c>
      <c r="F485" s="18">
        <f>F486+F502</f>
        <v>71956317</v>
      </c>
      <c r="G485" s="18">
        <f t="shared" si="84"/>
        <v>0</v>
      </c>
      <c r="H485" s="18">
        <f t="shared" si="85"/>
        <v>0</v>
      </c>
      <c r="I485" s="18">
        <f>I486+I502</f>
        <v>71956317</v>
      </c>
      <c r="J485" s="18">
        <f>J486+J502</f>
        <v>73520017</v>
      </c>
      <c r="K485" s="18">
        <f t="shared" si="86"/>
        <v>0</v>
      </c>
      <c r="L485" s="18">
        <f t="shared" si="88"/>
        <v>0</v>
      </c>
      <c r="M485" s="18">
        <f>M486+M502</f>
        <v>73520017</v>
      </c>
    </row>
    <row r="486" spans="1:13" ht="60">
      <c r="A486" s="90" t="s">
        <v>119</v>
      </c>
      <c r="B486" s="17" t="s">
        <v>553</v>
      </c>
      <c r="C486" s="17" t="s">
        <v>569</v>
      </c>
      <c r="D486" s="17" t="s">
        <v>698</v>
      </c>
      <c r="E486" s="17" t="s">
        <v>451</v>
      </c>
      <c r="F486" s="18">
        <f>F487+F494+F498</f>
        <v>35775312</v>
      </c>
      <c r="G486" s="18">
        <f t="shared" si="84"/>
        <v>0</v>
      </c>
      <c r="H486" s="18">
        <f t="shared" si="85"/>
        <v>0</v>
      </c>
      <c r="I486" s="18">
        <f>I487+I494+I498</f>
        <v>35775312</v>
      </c>
      <c r="J486" s="18">
        <f>J487+J494+J498</f>
        <v>35574012</v>
      </c>
      <c r="K486" s="18">
        <f t="shared" si="86"/>
        <v>0</v>
      </c>
      <c r="L486" s="18">
        <f t="shared" si="88"/>
        <v>0</v>
      </c>
      <c r="M486" s="18">
        <f>M487+M494+M498</f>
        <v>35574012</v>
      </c>
    </row>
    <row r="487" spans="1:13" ht="75">
      <c r="A487" s="90" t="s">
        <v>699</v>
      </c>
      <c r="B487" s="17" t="s">
        <v>553</v>
      </c>
      <c r="C487" s="17" t="s">
        <v>569</v>
      </c>
      <c r="D487" s="17" t="s">
        <v>700</v>
      </c>
      <c r="E487" s="17" t="s">
        <v>451</v>
      </c>
      <c r="F487" s="18">
        <f>F488+F491</f>
        <v>8128044</v>
      </c>
      <c r="G487" s="18">
        <f t="shared" si="84"/>
        <v>0</v>
      </c>
      <c r="H487" s="18">
        <f t="shared" si="85"/>
        <v>0</v>
      </c>
      <c r="I487" s="18">
        <f>I488+I491</f>
        <v>8128044</v>
      </c>
      <c r="J487" s="18">
        <f>J488+J491</f>
        <v>8128044</v>
      </c>
      <c r="K487" s="18">
        <f t="shared" si="86"/>
        <v>0</v>
      </c>
      <c r="L487" s="18">
        <f t="shared" si="88"/>
        <v>0</v>
      </c>
      <c r="M487" s="18">
        <f>M488+M491</f>
        <v>8128044</v>
      </c>
    </row>
    <row r="488" spans="1:13" ht="30">
      <c r="A488" s="90" t="s">
        <v>661</v>
      </c>
      <c r="B488" s="17" t="s">
        <v>553</v>
      </c>
      <c r="C488" s="17" t="s">
        <v>569</v>
      </c>
      <c r="D488" s="17" t="s">
        <v>700</v>
      </c>
      <c r="E488" s="17" t="s">
        <v>463</v>
      </c>
      <c r="F488" s="18">
        <f>F489</f>
        <v>976000</v>
      </c>
      <c r="G488" s="18">
        <f t="shared" si="84"/>
        <v>0</v>
      </c>
      <c r="H488" s="18">
        <f t="shared" si="85"/>
        <v>0</v>
      </c>
      <c r="I488" s="18">
        <f>I489</f>
        <v>976000</v>
      </c>
      <c r="J488" s="18">
        <f>J489</f>
        <v>976000</v>
      </c>
      <c r="K488" s="18">
        <f t="shared" si="86"/>
        <v>0</v>
      </c>
      <c r="L488" s="18">
        <f t="shared" si="88"/>
        <v>0</v>
      </c>
      <c r="M488" s="18">
        <f>M489</f>
        <v>976000</v>
      </c>
    </row>
    <row r="489" spans="1:13" ht="30">
      <c r="A489" s="90" t="s">
        <v>464</v>
      </c>
      <c r="B489" s="17" t="s">
        <v>553</v>
      </c>
      <c r="C489" s="17" t="s">
        <v>569</v>
      </c>
      <c r="D489" s="17" t="s">
        <v>700</v>
      </c>
      <c r="E489" s="17" t="s">
        <v>465</v>
      </c>
      <c r="F489" s="18">
        <f>F490</f>
        <v>976000</v>
      </c>
      <c r="G489" s="18">
        <f t="shared" si="84"/>
        <v>0</v>
      </c>
      <c r="H489" s="18">
        <f t="shared" si="85"/>
        <v>0</v>
      </c>
      <c r="I489" s="18">
        <f>I490</f>
        <v>976000</v>
      </c>
      <c r="J489" s="18">
        <f>J490</f>
        <v>976000</v>
      </c>
      <c r="K489" s="18">
        <f t="shared" si="86"/>
        <v>0</v>
      </c>
      <c r="L489" s="18">
        <f t="shared" si="88"/>
        <v>0</v>
      </c>
      <c r="M489" s="18">
        <f>M490</f>
        <v>976000</v>
      </c>
    </row>
    <row r="490" spans="1:13" ht="30">
      <c r="A490" s="90" t="s">
        <v>662</v>
      </c>
      <c r="B490" s="17" t="s">
        <v>553</v>
      </c>
      <c r="C490" s="17" t="s">
        <v>569</v>
      </c>
      <c r="D490" s="17" t="s">
        <v>700</v>
      </c>
      <c r="E490" s="17" t="s">
        <v>468</v>
      </c>
      <c r="F490" s="18">
        <v>976000</v>
      </c>
      <c r="G490" s="18">
        <f t="shared" si="84"/>
        <v>0</v>
      </c>
      <c r="H490" s="18">
        <f t="shared" si="85"/>
        <v>0</v>
      </c>
      <c r="I490" s="18">
        <v>976000</v>
      </c>
      <c r="J490" s="18">
        <v>976000</v>
      </c>
      <c r="K490" s="18">
        <f t="shared" si="86"/>
        <v>0</v>
      </c>
      <c r="L490" s="18">
        <f t="shared" si="88"/>
        <v>0</v>
      </c>
      <c r="M490" s="18">
        <v>976000</v>
      </c>
    </row>
    <row r="491" spans="1:13" ht="30">
      <c r="A491" s="90" t="s">
        <v>20</v>
      </c>
      <c r="B491" s="17" t="s">
        <v>553</v>
      </c>
      <c r="C491" s="17" t="s">
        <v>569</v>
      </c>
      <c r="D491" s="17" t="s">
        <v>700</v>
      </c>
      <c r="E491" s="17" t="s">
        <v>523</v>
      </c>
      <c r="F491" s="18">
        <f>F492</f>
        <v>7152044</v>
      </c>
      <c r="G491" s="18">
        <f t="shared" si="84"/>
        <v>0</v>
      </c>
      <c r="H491" s="18">
        <f t="shared" si="85"/>
        <v>0</v>
      </c>
      <c r="I491" s="18">
        <f>I492</f>
        <v>7152044</v>
      </c>
      <c r="J491" s="18">
        <f>J492</f>
        <v>7152044</v>
      </c>
      <c r="K491" s="18">
        <f t="shared" si="86"/>
        <v>0</v>
      </c>
      <c r="L491" s="18">
        <f t="shared" si="88"/>
        <v>0</v>
      </c>
      <c r="M491" s="18">
        <f>M492</f>
        <v>7152044</v>
      </c>
    </row>
    <row r="492" spans="1:13">
      <c r="A492" s="90" t="s">
        <v>554</v>
      </c>
      <c r="B492" s="17" t="s">
        <v>553</v>
      </c>
      <c r="C492" s="17" t="s">
        <v>569</v>
      </c>
      <c r="D492" s="17" t="s">
        <v>700</v>
      </c>
      <c r="E492" s="17" t="s">
        <v>555</v>
      </c>
      <c r="F492" s="18">
        <f>F493</f>
        <v>7152044</v>
      </c>
      <c r="G492" s="18">
        <f t="shared" si="84"/>
        <v>0</v>
      </c>
      <c r="H492" s="18">
        <f t="shared" si="85"/>
        <v>0</v>
      </c>
      <c r="I492" s="18">
        <f>I493</f>
        <v>7152044</v>
      </c>
      <c r="J492" s="18">
        <f>J493</f>
        <v>7152044</v>
      </c>
      <c r="K492" s="18">
        <f t="shared" si="86"/>
        <v>0</v>
      </c>
      <c r="L492" s="18">
        <f t="shared" si="88"/>
        <v>0</v>
      </c>
      <c r="M492" s="18">
        <f>M493</f>
        <v>7152044</v>
      </c>
    </row>
    <row r="493" spans="1:13">
      <c r="A493" s="90" t="s">
        <v>556</v>
      </c>
      <c r="B493" s="17" t="s">
        <v>553</v>
      </c>
      <c r="C493" s="17" t="s">
        <v>569</v>
      </c>
      <c r="D493" s="17" t="s">
        <v>700</v>
      </c>
      <c r="E493" s="17" t="s">
        <v>557</v>
      </c>
      <c r="F493" s="18">
        <v>7152044</v>
      </c>
      <c r="G493" s="18">
        <f t="shared" si="84"/>
        <v>0</v>
      </c>
      <c r="H493" s="18">
        <f t="shared" si="85"/>
        <v>0</v>
      </c>
      <c r="I493" s="18">
        <v>7152044</v>
      </c>
      <c r="J493" s="18">
        <v>7152044</v>
      </c>
      <c r="K493" s="18">
        <f t="shared" si="86"/>
        <v>0</v>
      </c>
      <c r="L493" s="18">
        <f t="shared" si="88"/>
        <v>0</v>
      </c>
      <c r="M493" s="18">
        <v>7152044</v>
      </c>
    </row>
    <row r="494" spans="1:13" ht="105">
      <c r="A494" s="16" t="s">
        <v>701</v>
      </c>
      <c r="B494" s="17" t="s">
        <v>553</v>
      </c>
      <c r="C494" s="17" t="s">
        <v>569</v>
      </c>
      <c r="D494" s="17" t="s">
        <v>702</v>
      </c>
      <c r="E494" s="17" t="s">
        <v>451</v>
      </c>
      <c r="F494" s="18">
        <f>F495</f>
        <v>11690768</v>
      </c>
      <c r="G494" s="18">
        <f t="shared" si="84"/>
        <v>0</v>
      </c>
      <c r="H494" s="18">
        <f t="shared" si="85"/>
        <v>0</v>
      </c>
      <c r="I494" s="18">
        <f t="shared" ref="I494:J496" si="90">I495</f>
        <v>11690768</v>
      </c>
      <c r="J494" s="18">
        <f t="shared" si="90"/>
        <v>11690768</v>
      </c>
      <c r="K494" s="18">
        <f t="shared" si="86"/>
        <v>0</v>
      </c>
      <c r="L494" s="18">
        <f t="shared" si="88"/>
        <v>0</v>
      </c>
      <c r="M494" s="18">
        <f>M495</f>
        <v>11690768</v>
      </c>
    </row>
    <row r="495" spans="1:13" ht="30">
      <c r="A495" s="90" t="s">
        <v>20</v>
      </c>
      <c r="B495" s="17" t="s">
        <v>553</v>
      </c>
      <c r="C495" s="17" t="s">
        <v>569</v>
      </c>
      <c r="D495" s="17" t="s">
        <v>702</v>
      </c>
      <c r="E495" s="17" t="s">
        <v>523</v>
      </c>
      <c r="F495" s="18">
        <f>F496</f>
        <v>11690768</v>
      </c>
      <c r="G495" s="18">
        <f t="shared" si="84"/>
        <v>0</v>
      </c>
      <c r="H495" s="18">
        <f t="shared" si="85"/>
        <v>0</v>
      </c>
      <c r="I495" s="18">
        <f t="shared" si="90"/>
        <v>11690768</v>
      </c>
      <c r="J495" s="18">
        <f t="shared" si="90"/>
        <v>11690768</v>
      </c>
      <c r="K495" s="18">
        <f t="shared" si="86"/>
        <v>0</v>
      </c>
      <c r="L495" s="18">
        <f t="shared" si="88"/>
        <v>0</v>
      </c>
      <c r="M495" s="18">
        <f>M496</f>
        <v>11690768</v>
      </c>
    </row>
    <row r="496" spans="1:13">
      <c r="A496" s="90" t="s">
        <v>554</v>
      </c>
      <c r="B496" s="17" t="s">
        <v>553</v>
      </c>
      <c r="C496" s="17" t="s">
        <v>569</v>
      </c>
      <c r="D496" s="17" t="s">
        <v>702</v>
      </c>
      <c r="E496" s="17" t="s">
        <v>555</v>
      </c>
      <c r="F496" s="18">
        <f>F497</f>
        <v>11690768</v>
      </c>
      <c r="G496" s="18">
        <f t="shared" si="84"/>
        <v>0</v>
      </c>
      <c r="H496" s="18">
        <f t="shared" si="85"/>
        <v>0</v>
      </c>
      <c r="I496" s="18">
        <f t="shared" si="90"/>
        <v>11690768</v>
      </c>
      <c r="J496" s="18">
        <f t="shared" si="90"/>
        <v>11690768</v>
      </c>
      <c r="K496" s="18">
        <f t="shared" si="86"/>
        <v>0</v>
      </c>
      <c r="L496" s="18">
        <f t="shared" si="88"/>
        <v>0</v>
      </c>
      <c r="M496" s="18">
        <f>M497</f>
        <v>11690768</v>
      </c>
    </row>
    <row r="497" spans="1:13">
      <c r="A497" s="90" t="s">
        <v>556</v>
      </c>
      <c r="B497" s="17" t="s">
        <v>553</v>
      </c>
      <c r="C497" s="17" t="s">
        <v>569</v>
      </c>
      <c r="D497" s="17" t="s">
        <v>702</v>
      </c>
      <c r="E497" s="17" t="s">
        <v>557</v>
      </c>
      <c r="F497" s="18">
        <v>11690768</v>
      </c>
      <c r="G497" s="18">
        <f t="shared" si="84"/>
        <v>0</v>
      </c>
      <c r="H497" s="18">
        <f t="shared" si="85"/>
        <v>0</v>
      </c>
      <c r="I497" s="18">
        <v>11690768</v>
      </c>
      <c r="J497" s="18">
        <v>11690768</v>
      </c>
      <c r="K497" s="18">
        <f t="shared" si="86"/>
        <v>0</v>
      </c>
      <c r="L497" s="18">
        <f t="shared" si="88"/>
        <v>0</v>
      </c>
      <c r="M497" s="18">
        <v>11690768</v>
      </c>
    </row>
    <row r="498" spans="1:13" ht="90">
      <c r="A498" s="16" t="s">
        <v>703</v>
      </c>
      <c r="B498" s="17" t="s">
        <v>553</v>
      </c>
      <c r="C498" s="17" t="s">
        <v>569</v>
      </c>
      <c r="D498" s="17" t="s">
        <v>704</v>
      </c>
      <c r="E498" s="17" t="s">
        <v>451</v>
      </c>
      <c r="F498" s="18">
        <f>F499</f>
        <v>15956500</v>
      </c>
      <c r="G498" s="18">
        <f t="shared" si="84"/>
        <v>0</v>
      </c>
      <c r="H498" s="18">
        <f t="shared" si="85"/>
        <v>0</v>
      </c>
      <c r="I498" s="18">
        <f t="shared" ref="I498:J500" si="91">I499</f>
        <v>15956500</v>
      </c>
      <c r="J498" s="18">
        <f t="shared" si="91"/>
        <v>15755200</v>
      </c>
      <c r="K498" s="18">
        <f t="shared" si="86"/>
        <v>0</v>
      </c>
      <c r="L498" s="18">
        <f t="shared" si="88"/>
        <v>0</v>
      </c>
      <c r="M498" s="18">
        <f>M499</f>
        <v>15755200</v>
      </c>
    </row>
    <row r="499" spans="1:13" ht="30">
      <c r="A499" s="90" t="s">
        <v>661</v>
      </c>
      <c r="B499" s="17" t="s">
        <v>553</v>
      </c>
      <c r="C499" s="17" t="s">
        <v>569</v>
      </c>
      <c r="D499" s="17" t="s">
        <v>704</v>
      </c>
      <c r="E499" s="17" t="s">
        <v>463</v>
      </c>
      <c r="F499" s="18">
        <f>F500</f>
        <v>15956500</v>
      </c>
      <c r="G499" s="18">
        <f t="shared" si="84"/>
        <v>0</v>
      </c>
      <c r="H499" s="18">
        <f t="shared" si="85"/>
        <v>0</v>
      </c>
      <c r="I499" s="18">
        <f t="shared" si="91"/>
        <v>15956500</v>
      </c>
      <c r="J499" s="18">
        <f t="shared" si="91"/>
        <v>15755200</v>
      </c>
      <c r="K499" s="18">
        <f t="shared" si="86"/>
        <v>0</v>
      </c>
      <c r="L499" s="18">
        <f t="shared" si="88"/>
        <v>0</v>
      </c>
      <c r="M499" s="18">
        <f>M500</f>
        <v>15755200</v>
      </c>
    </row>
    <row r="500" spans="1:13" ht="30">
      <c r="A500" s="90" t="s">
        <v>464</v>
      </c>
      <c r="B500" s="17" t="s">
        <v>553</v>
      </c>
      <c r="C500" s="17" t="s">
        <v>569</v>
      </c>
      <c r="D500" s="17" t="s">
        <v>704</v>
      </c>
      <c r="E500" s="17" t="s">
        <v>465</v>
      </c>
      <c r="F500" s="18">
        <f>F501</f>
        <v>15956500</v>
      </c>
      <c r="G500" s="18">
        <f t="shared" si="84"/>
        <v>0</v>
      </c>
      <c r="H500" s="18">
        <f t="shared" si="85"/>
        <v>0</v>
      </c>
      <c r="I500" s="18">
        <f t="shared" si="91"/>
        <v>15956500</v>
      </c>
      <c r="J500" s="18">
        <f t="shared" si="91"/>
        <v>15755200</v>
      </c>
      <c r="K500" s="18">
        <f t="shared" si="86"/>
        <v>0</v>
      </c>
      <c r="L500" s="18">
        <f t="shared" si="88"/>
        <v>0</v>
      </c>
      <c r="M500" s="18">
        <f>M501</f>
        <v>15755200</v>
      </c>
    </row>
    <row r="501" spans="1:13" ht="30">
      <c r="A501" s="90" t="s">
        <v>662</v>
      </c>
      <c r="B501" s="17" t="s">
        <v>553</v>
      </c>
      <c r="C501" s="17" t="s">
        <v>569</v>
      </c>
      <c r="D501" s="17" t="s">
        <v>704</v>
      </c>
      <c r="E501" s="17" t="s">
        <v>468</v>
      </c>
      <c r="F501" s="18">
        <v>15956500</v>
      </c>
      <c r="G501" s="18">
        <f t="shared" si="84"/>
        <v>0</v>
      </c>
      <c r="H501" s="18">
        <f t="shared" si="85"/>
        <v>0</v>
      </c>
      <c r="I501" s="18">
        <v>15956500</v>
      </c>
      <c r="J501" s="18">
        <v>15755200</v>
      </c>
      <c r="K501" s="18">
        <f t="shared" si="86"/>
        <v>0</v>
      </c>
      <c r="L501" s="18">
        <f t="shared" si="88"/>
        <v>0</v>
      </c>
      <c r="M501" s="18">
        <v>15755200</v>
      </c>
    </row>
    <row r="502" spans="1:13" ht="60">
      <c r="A502" s="90" t="s">
        <v>81</v>
      </c>
      <c r="B502" s="17" t="s">
        <v>553</v>
      </c>
      <c r="C502" s="17" t="s">
        <v>569</v>
      </c>
      <c r="D502" s="17" t="s">
        <v>82</v>
      </c>
      <c r="E502" s="17" t="s">
        <v>451</v>
      </c>
      <c r="F502" s="18">
        <f>F503+F508+F515</f>
        <v>36181005</v>
      </c>
      <c r="G502" s="18">
        <f t="shared" si="84"/>
        <v>0</v>
      </c>
      <c r="H502" s="18">
        <f t="shared" si="85"/>
        <v>0</v>
      </c>
      <c r="I502" s="18">
        <f>I503+I508+I515</f>
        <v>36181005</v>
      </c>
      <c r="J502" s="18">
        <f>J503+J508+J515</f>
        <v>37946005</v>
      </c>
      <c r="K502" s="18">
        <f t="shared" si="86"/>
        <v>0</v>
      </c>
      <c r="L502" s="18">
        <f t="shared" si="88"/>
        <v>0</v>
      </c>
      <c r="M502" s="18">
        <f>M503+M508+M515</f>
        <v>37946005</v>
      </c>
    </row>
    <row r="503" spans="1:13" ht="90">
      <c r="A503" s="90" t="s">
        <v>705</v>
      </c>
      <c r="B503" s="17" t="s">
        <v>553</v>
      </c>
      <c r="C503" s="17" t="s">
        <v>569</v>
      </c>
      <c r="D503" s="17" t="s">
        <v>706</v>
      </c>
      <c r="E503" s="17" t="s">
        <v>451</v>
      </c>
      <c r="F503" s="18">
        <f>F504</f>
        <v>30665000</v>
      </c>
      <c r="G503" s="18">
        <f t="shared" si="84"/>
        <v>0</v>
      </c>
      <c r="H503" s="18">
        <f t="shared" si="85"/>
        <v>0</v>
      </c>
      <c r="I503" s="18">
        <f>I504</f>
        <v>30665000</v>
      </c>
      <c r="J503" s="18">
        <f>J504</f>
        <v>32196000</v>
      </c>
      <c r="K503" s="18">
        <f t="shared" si="86"/>
        <v>0</v>
      </c>
      <c r="L503" s="18">
        <f t="shared" si="88"/>
        <v>0</v>
      </c>
      <c r="M503" s="18">
        <f>M504</f>
        <v>32196000</v>
      </c>
    </row>
    <row r="504" spans="1:13" ht="30">
      <c r="A504" s="90" t="s">
        <v>20</v>
      </c>
      <c r="B504" s="17" t="s">
        <v>553</v>
      </c>
      <c r="C504" s="17" t="s">
        <v>569</v>
      </c>
      <c r="D504" s="17" t="s">
        <v>706</v>
      </c>
      <c r="E504" s="17" t="s">
        <v>523</v>
      </c>
      <c r="F504" s="18">
        <f>F505</f>
        <v>30665000</v>
      </c>
      <c r="G504" s="18">
        <f t="shared" si="84"/>
        <v>0</v>
      </c>
      <c r="H504" s="18">
        <f t="shared" si="85"/>
        <v>0</v>
      </c>
      <c r="I504" s="18">
        <f>I505</f>
        <v>30665000</v>
      </c>
      <c r="J504" s="18">
        <f>J505</f>
        <v>32196000</v>
      </c>
      <c r="K504" s="18">
        <f t="shared" si="86"/>
        <v>0</v>
      </c>
      <c r="L504" s="18">
        <f t="shared" si="88"/>
        <v>0</v>
      </c>
      <c r="M504" s="18">
        <f>M505</f>
        <v>32196000</v>
      </c>
    </row>
    <row r="505" spans="1:13">
      <c r="A505" s="90" t="s">
        <v>554</v>
      </c>
      <c r="B505" s="17" t="s">
        <v>553</v>
      </c>
      <c r="C505" s="17" t="s">
        <v>569</v>
      </c>
      <c r="D505" s="17" t="s">
        <v>706</v>
      </c>
      <c r="E505" s="17" t="s">
        <v>555</v>
      </c>
      <c r="F505" s="18">
        <f>F506+F507</f>
        <v>30665000</v>
      </c>
      <c r="G505" s="18">
        <f t="shared" si="84"/>
        <v>0</v>
      </c>
      <c r="H505" s="18">
        <f t="shared" si="85"/>
        <v>0</v>
      </c>
      <c r="I505" s="18">
        <f>I506+I507</f>
        <v>30665000</v>
      </c>
      <c r="J505" s="18">
        <f>J506+J507</f>
        <v>32196000</v>
      </c>
      <c r="K505" s="18">
        <f t="shared" si="86"/>
        <v>0</v>
      </c>
      <c r="L505" s="18">
        <f t="shared" si="88"/>
        <v>0</v>
      </c>
      <c r="M505" s="18">
        <f>M506+M507</f>
        <v>32196000</v>
      </c>
    </row>
    <row r="506" spans="1:13" ht="60">
      <c r="A506" s="90" t="s">
        <v>562</v>
      </c>
      <c r="B506" s="17" t="s">
        <v>553</v>
      </c>
      <c r="C506" s="17" t="s">
        <v>569</v>
      </c>
      <c r="D506" s="17" t="s">
        <v>706</v>
      </c>
      <c r="E506" s="17" t="s">
        <v>563</v>
      </c>
      <c r="F506" s="18">
        <v>29547000</v>
      </c>
      <c r="G506" s="18">
        <f t="shared" si="84"/>
        <v>0</v>
      </c>
      <c r="H506" s="18">
        <f t="shared" si="85"/>
        <v>0</v>
      </c>
      <c r="I506" s="18">
        <v>29547000</v>
      </c>
      <c r="J506" s="18">
        <v>31022000</v>
      </c>
      <c r="K506" s="18">
        <f t="shared" si="86"/>
        <v>0</v>
      </c>
      <c r="L506" s="18">
        <f t="shared" si="88"/>
        <v>0</v>
      </c>
      <c r="M506" s="18">
        <v>31022000</v>
      </c>
    </row>
    <row r="507" spans="1:13">
      <c r="A507" s="90" t="s">
        <v>556</v>
      </c>
      <c r="B507" s="17" t="s">
        <v>553</v>
      </c>
      <c r="C507" s="17" t="s">
        <v>569</v>
      </c>
      <c r="D507" s="17" t="s">
        <v>706</v>
      </c>
      <c r="E507" s="17" t="s">
        <v>557</v>
      </c>
      <c r="F507" s="18">
        <v>1118000</v>
      </c>
      <c r="G507" s="18">
        <f t="shared" si="84"/>
        <v>0</v>
      </c>
      <c r="H507" s="18">
        <f t="shared" si="85"/>
        <v>0</v>
      </c>
      <c r="I507" s="18">
        <v>1118000</v>
      </c>
      <c r="J507" s="18">
        <v>1174000</v>
      </c>
      <c r="K507" s="18">
        <f t="shared" si="86"/>
        <v>0</v>
      </c>
      <c r="L507" s="18">
        <f t="shared" si="88"/>
        <v>0</v>
      </c>
      <c r="M507" s="18">
        <v>1174000</v>
      </c>
    </row>
    <row r="508" spans="1:13" ht="60">
      <c r="A508" s="90" t="s">
        <v>707</v>
      </c>
      <c r="B508" s="17" t="s">
        <v>553</v>
      </c>
      <c r="C508" s="17" t="s">
        <v>569</v>
      </c>
      <c r="D508" s="17" t="s">
        <v>708</v>
      </c>
      <c r="E508" s="17" t="s">
        <v>451</v>
      </c>
      <c r="F508" s="18">
        <f>F509+F512</f>
        <v>828005</v>
      </c>
      <c r="G508" s="18">
        <f t="shared" si="84"/>
        <v>0</v>
      </c>
      <c r="H508" s="18">
        <f t="shared" si="85"/>
        <v>0</v>
      </c>
      <c r="I508" s="18">
        <f>I509+I512</f>
        <v>828005</v>
      </c>
      <c r="J508" s="18">
        <f>J509+J512</f>
        <v>828005</v>
      </c>
      <c r="K508" s="18">
        <f t="shared" si="86"/>
        <v>0</v>
      </c>
      <c r="L508" s="18">
        <f t="shared" si="88"/>
        <v>0</v>
      </c>
      <c r="M508" s="18">
        <f>M509+M512</f>
        <v>828005</v>
      </c>
    </row>
    <row r="509" spans="1:13" ht="30">
      <c r="A509" s="90" t="s">
        <v>661</v>
      </c>
      <c r="B509" s="17" t="s">
        <v>553</v>
      </c>
      <c r="C509" s="17" t="s">
        <v>569</v>
      </c>
      <c r="D509" s="17" t="s">
        <v>708</v>
      </c>
      <c r="E509" s="17" t="s">
        <v>463</v>
      </c>
      <c r="F509" s="18">
        <f>F510</f>
        <v>688005</v>
      </c>
      <c r="G509" s="18">
        <f t="shared" si="84"/>
        <v>0</v>
      </c>
      <c r="H509" s="18">
        <f t="shared" si="85"/>
        <v>0</v>
      </c>
      <c r="I509" s="18">
        <f>I510</f>
        <v>688005</v>
      </c>
      <c r="J509" s="18">
        <f>J510</f>
        <v>688005</v>
      </c>
      <c r="K509" s="18">
        <f t="shared" si="86"/>
        <v>0</v>
      </c>
      <c r="L509" s="18">
        <f t="shared" si="88"/>
        <v>0</v>
      </c>
      <c r="M509" s="18">
        <f>M510</f>
        <v>688005</v>
      </c>
    </row>
    <row r="510" spans="1:13" ht="30">
      <c r="A510" s="90" t="s">
        <v>464</v>
      </c>
      <c r="B510" s="17" t="s">
        <v>553</v>
      </c>
      <c r="C510" s="17" t="s">
        <v>569</v>
      </c>
      <c r="D510" s="17" t="s">
        <v>708</v>
      </c>
      <c r="E510" s="17" t="s">
        <v>465</v>
      </c>
      <c r="F510" s="18">
        <f>F511</f>
        <v>688005</v>
      </c>
      <c r="G510" s="18">
        <f t="shared" si="84"/>
        <v>0</v>
      </c>
      <c r="H510" s="18">
        <f t="shared" si="85"/>
        <v>0</v>
      </c>
      <c r="I510" s="18">
        <f>I511</f>
        <v>688005</v>
      </c>
      <c r="J510" s="18">
        <f>J511</f>
        <v>688005</v>
      </c>
      <c r="K510" s="18">
        <f t="shared" si="86"/>
        <v>0</v>
      </c>
      <c r="L510" s="18">
        <f t="shared" si="88"/>
        <v>0</v>
      </c>
      <c r="M510" s="18">
        <f>M511</f>
        <v>688005</v>
      </c>
    </row>
    <row r="511" spans="1:13" ht="30">
      <c r="A511" s="90" t="s">
        <v>662</v>
      </c>
      <c r="B511" s="17" t="s">
        <v>553</v>
      </c>
      <c r="C511" s="17" t="s">
        <v>569</v>
      </c>
      <c r="D511" s="17" t="s">
        <v>708</v>
      </c>
      <c r="E511" s="17" t="s">
        <v>468</v>
      </c>
      <c r="F511" s="18">
        <v>688005</v>
      </c>
      <c r="G511" s="18">
        <f t="shared" si="84"/>
        <v>0</v>
      </c>
      <c r="H511" s="18">
        <f t="shared" si="85"/>
        <v>0</v>
      </c>
      <c r="I511" s="18">
        <v>688005</v>
      </c>
      <c r="J511" s="18">
        <v>688005</v>
      </c>
      <c r="K511" s="18">
        <f t="shared" si="86"/>
        <v>0</v>
      </c>
      <c r="L511" s="18">
        <f t="shared" si="88"/>
        <v>0</v>
      </c>
      <c r="M511" s="18">
        <v>688005</v>
      </c>
    </row>
    <row r="512" spans="1:13" ht="30">
      <c r="A512" s="90" t="s">
        <v>20</v>
      </c>
      <c r="B512" s="17" t="s">
        <v>553</v>
      </c>
      <c r="C512" s="17" t="s">
        <v>569</v>
      </c>
      <c r="D512" s="17" t="s">
        <v>708</v>
      </c>
      <c r="E512" s="17" t="s">
        <v>523</v>
      </c>
      <c r="F512" s="18">
        <f>F513</f>
        <v>140000</v>
      </c>
      <c r="G512" s="18">
        <f t="shared" si="84"/>
        <v>0</v>
      </c>
      <c r="H512" s="18">
        <f t="shared" si="85"/>
        <v>0</v>
      </c>
      <c r="I512" s="18">
        <f>I513</f>
        <v>140000</v>
      </c>
      <c r="J512" s="18">
        <f>J513</f>
        <v>140000</v>
      </c>
      <c r="K512" s="18">
        <f t="shared" si="86"/>
        <v>0</v>
      </c>
      <c r="L512" s="18">
        <f t="shared" si="88"/>
        <v>0</v>
      </c>
      <c r="M512" s="18">
        <f>M513</f>
        <v>140000</v>
      </c>
    </row>
    <row r="513" spans="1:13">
      <c r="A513" s="90" t="s">
        <v>554</v>
      </c>
      <c r="B513" s="17" t="s">
        <v>553</v>
      </c>
      <c r="C513" s="17" t="s">
        <v>569</v>
      </c>
      <c r="D513" s="17" t="s">
        <v>708</v>
      </c>
      <c r="E513" s="17" t="s">
        <v>555</v>
      </c>
      <c r="F513" s="18">
        <f>F514</f>
        <v>140000</v>
      </c>
      <c r="G513" s="18">
        <f t="shared" si="84"/>
        <v>0</v>
      </c>
      <c r="H513" s="18">
        <f t="shared" si="85"/>
        <v>0</v>
      </c>
      <c r="I513" s="18">
        <f>I514</f>
        <v>140000</v>
      </c>
      <c r="J513" s="18">
        <f>J514</f>
        <v>140000</v>
      </c>
      <c r="K513" s="18">
        <f t="shared" si="86"/>
        <v>0</v>
      </c>
      <c r="L513" s="18">
        <f t="shared" si="88"/>
        <v>0</v>
      </c>
      <c r="M513" s="18">
        <f>M514</f>
        <v>140000</v>
      </c>
    </row>
    <row r="514" spans="1:13">
      <c r="A514" s="90" t="s">
        <v>556</v>
      </c>
      <c r="B514" s="17" t="s">
        <v>553</v>
      </c>
      <c r="C514" s="17" t="s">
        <v>569</v>
      </c>
      <c r="D514" s="17" t="s">
        <v>708</v>
      </c>
      <c r="E514" s="17" t="s">
        <v>557</v>
      </c>
      <c r="F514" s="18">
        <v>140000</v>
      </c>
      <c r="G514" s="18">
        <f t="shared" si="84"/>
        <v>0</v>
      </c>
      <c r="H514" s="18">
        <f t="shared" si="85"/>
        <v>0</v>
      </c>
      <c r="I514" s="18">
        <v>140000</v>
      </c>
      <c r="J514" s="18">
        <v>140000</v>
      </c>
      <c r="K514" s="18">
        <f t="shared" si="86"/>
        <v>0</v>
      </c>
      <c r="L514" s="18">
        <f t="shared" si="88"/>
        <v>0</v>
      </c>
      <c r="M514" s="18">
        <v>140000</v>
      </c>
    </row>
    <row r="515" spans="1:13" ht="75">
      <c r="A515" s="90" t="s">
        <v>709</v>
      </c>
      <c r="B515" s="17" t="s">
        <v>553</v>
      </c>
      <c r="C515" s="17" t="s">
        <v>569</v>
      </c>
      <c r="D515" s="17" t="s">
        <v>710</v>
      </c>
      <c r="E515" s="17" t="s">
        <v>451</v>
      </c>
      <c r="F515" s="18">
        <f>F516</f>
        <v>4688000</v>
      </c>
      <c r="G515" s="18">
        <f t="shared" si="84"/>
        <v>0</v>
      </c>
      <c r="H515" s="18">
        <f t="shared" si="85"/>
        <v>0</v>
      </c>
      <c r="I515" s="18">
        <f t="shared" ref="I515:J517" si="92">I516</f>
        <v>4688000</v>
      </c>
      <c r="J515" s="18">
        <f t="shared" si="92"/>
        <v>4922000</v>
      </c>
      <c r="K515" s="18">
        <f t="shared" si="86"/>
        <v>0</v>
      </c>
      <c r="L515" s="18">
        <f t="shared" si="88"/>
        <v>0</v>
      </c>
      <c r="M515" s="18">
        <f>M516</f>
        <v>4922000</v>
      </c>
    </row>
    <row r="516" spans="1:13" ht="30">
      <c r="A516" s="90" t="s">
        <v>20</v>
      </c>
      <c r="B516" s="17" t="s">
        <v>553</v>
      </c>
      <c r="C516" s="17" t="s">
        <v>569</v>
      </c>
      <c r="D516" s="17" t="s">
        <v>710</v>
      </c>
      <c r="E516" s="17" t="s">
        <v>523</v>
      </c>
      <c r="F516" s="18">
        <f>F517</f>
        <v>4688000</v>
      </c>
      <c r="G516" s="18">
        <f t="shared" si="84"/>
        <v>0</v>
      </c>
      <c r="H516" s="18">
        <f t="shared" si="85"/>
        <v>0</v>
      </c>
      <c r="I516" s="18">
        <f t="shared" si="92"/>
        <v>4688000</v>
      </c>
      <c r="J516" s="18">
        <f t="shared" si="92"/>
        <v>4922000</v>
      </c>
      <c r="K516" s="18">
        <f t="shared" si="86"/>
        <v>0</v>
      </c>
      <c r="L516" s="18">
        <f t="shared" si="88"/>
        <v>0</v>
      </c>
      <c r="M516" s="18">
        <f>M517</f>
        <v>4922000</v>
      </c>
    </row>
    <row r="517" spans="1:13">
      <c r="A517" s="90" t="s">
        <v>554</v>
      </c>
      <c r="B517" s="17" t="s">
        <v>553</v>
      </c>
      <c r="C517" s="17" t="s">
        <v>569</v>
      </c>
      <c r="D517" s="17" t="s">
        <v>710</v>
      </c>
      <c r="E517" s="17" t="s">
        <v>555</v>
      </c>
      <c r="F517" s="18">
        <f>F518</f>
        <v>4688000</v>
      </c>
      <c r="G517" s="18">
        <f t="shared" si="84"/>
        <v>0</v>
      </c>
      <c r="H517" s="18">
        <f t="shared" si="85"/>
        <v>0</v>
      </c>
      <c r="I517" s="18">
        <f t="shared" si="92"/>
        <v>4688000</v>
      </c>
      <c r="J517" s="18">
        <f t="shared" si="92"/>
        <v>4922000</v>
      </c>
      <c r="K517" s="18">
        <f t="shared" si="86"/>
        <v>0</v>
      </c>
      <c r="L517" s="18">
        <f t="shared" si="88"/>
        <v>0</v>
      </c>
      <c r="M517" s="18">
        <f>M518</f>
        <v>4922000</v>
      </c>
    </row>
    <row r="518" spans="1:13">
      <c r="A518" s="90" t="s">
        <v>556</v>
      </c>
      <c r="B518" s="17" t="s">
        <v>553</v>
      </c>
      <c r="C518" s="17" t="s">
        <v>569</v>
      </c>
      <c r="D518" s="17" t="s">
        <v>710</v>
      </c>
      <c r="E518" s="17" t="s">
        <v>557</v>
      </c>
      <c r="F518" s="18">
        <v>4688000</v>
      </c>
      <c r="G518" s="18">
        <f t="shared" si="84"/>
        <v>0</v>
      </c>
      <c r="H518" s="18">
        <f t="shared" si="85"/>
        <v>0</v>
      </c>
      <c r="I518" s="18">
        <v>4688000</v>
      </c>
      <c r="J518" s="18">
        <v>4922000</v>
      </c>
      <c r="K518" s="18">
        <f t="shared" si="86"/>
        <v>0</v>
      </c>
      <c r="L518" s="18">
        <f t="shared" si="88"/>
        <v>0</v>
      </c>
      <c r="M518" s="18">
        <v>4922000</v>
      </c>
    </row>
    <row r="519" spans="1:13" ht="90">
      <c r="A519" s="90" t="s">
        <v>395</v>
      </c>
      <c r="B519" s="17" t="s">
        <v>553</v>
      </c>
      <c r="C519" s="17" t="s">
        <v>569</v>
      </c>
      <c r="D519" s="17" t="s">
        <v>396</v>
      </c>
      <c r="E519" s="17" t="s">
        <v>451</v>
      </c>
      <c r="F519" s="18">
        <f>F520</f>
        <v>380000</v>
      </c>
      <c r="G519" s="18">
        <f t="shared" si="84"/>
        <v>0</v>
      </c>
      <c r="H519" s="18">
        <f t="shared" si="85"/>
        <v>0</v>
      </c>
      <c r="I519" s="18">
        <f t="shared" ref="I519:J523" si="93">I520</f>
        <v>380000</v>
      </c>
      <c r="J519" s="18">
        <f t="shared" si="93"/>
        <v>0</v>
      </c>
      <c r="K519" s="18">
        <f t="shared" si="86"/>
        <v>0</v>
      </c>
      <c r="L519" s="18">
        <v>0</v>
      </c>
      <c r="M519" s="18">
        <f>M520</f>
        <v>0</v>
      </c>
    </row>
    <row r="520" spans="1:13" ht="135">
      <c r="A520" s="16" t="s">
        <v>814</v>
      </c>
      <c r="B520" s="17" t="s">
        <v>553</v>
      </c>
      <c r="C520" s="17" t="s">
        <v>569</v>
      </c>
      <c r="D520" s="17" t="s">
        <v>815</v>
      </c>
      <c r="E520" s="17" t="s">
        <v>451</v>
      </c>
      <c r="F520" s="18">
        <f>F521</f>
        <v>380000</v>
      </c>
      <c r="G520" s="18">
        <f t="shared" si="84"/>
        <v>0</v>
      </c>
      <c r="H520" s="18">
        <f t="shared" si="85"/>
        <v>0</v>
      </c>
      <c r="I520" s="18">
        <f t="shared" si="93"/>
        <v>380000</v>
      </c>
      <c r="J520" s="18">
        <f t="shared" si="93"/>
        <v>0</v>
      </c>
      <c r="K520" s="18">
        <f t="shared" si="86"/>
        <v>0</v>
      </c>
      <c r="L520" s="18">
        <v>0</v>
      </c>
      <c r="M520" s="18">
        <f>M521</f>
        <v>0</v>
      </c>
    </row>
    <row r="521" spans="1:13" ht="135">
      <c r="A521" s="16" t="s">
        <v>816</v>
      </c>
      <c r="B521" s="17" t="s">
        <v>553</v>
      </c>
      <c r="C521" s="17" t="s">
        <v>569</v>
      </c>
      <c r="D521" s="17" t="s">
        <v>817</v>
      </c>
      <c r="E521" s="17" t="s">
        <v>451</v>
      </c>
      <c r="F521" s="18">
        <f>F522</f>
        <v>380000</v>
      </c>
      <c r="G521" s="18">
        <f t="shared" si="84"/>
        <v>0</v>
      </c>
      <c r="H521" s="18">
        <f t="shared" si="85"/>
        <v>0</v>
      </c>
      <c r="I521" s="18">
        <f t="shared" si="93"/>
        <v>380000</v>
      </c>
      <c r="J521" s="18">
        <f t="shared" si="93"/>
        <v>0</v>
      </c>
      <c r="K521" s="18">
        <f t="shared" si="86"/>
        <v>0</v>
      </c>
      <c r="L521" s="18">
        <v>0</v>
      </c>
      <c r="M521" s="18">
        <f>M522</f>
        <v>0</v>
      </c>
    </row>
    <row r="522" spans="1:13" ht="30">
      <c r="A522" s="90" t="s">
        <v>20</v>
      </c>
      <c r="B522" s="17" t="s">
        <v>553</v>
      </c>
      <c r="C522" s="17" t="s">
        <v>569</v>
      </c>
      <c r="D522" s="17" t="s">
        <v>817</v>
      </c>
      <c r="E522" s="17" t="s">
        <v>523</v>
      </c>
      <c r="F522" s="18">
        <f>F523</f>
        <v>380000</v>
      </c>
      <c r="G522" s="18">
        <f t="shared" si="84"/>
        <v>0</v>
      </c>
      <c r="H522" s="18">
        <f t="shared" si="85"/>
        <v>0</v>
      </c>
      <c r="I522" s="18">
        <f t="shared" si="93"/>
        <v>380000</v>
      </c>
      <c r="J522" s="18">
        <f t="shared" si="93"/>
        <v>0</v>
      </c>
      <c r="K522" s="18">
        <f t="shared" si="86"/>
        <v>0</v>
      </c>
      <c r="L522" s="18">
        <v>0</v>
      </c>
      <c r="M522" s="18">
        <f>M523</f>
        <v>0</v>
      </c>
    </row>
    <row r="523" spans="1:13">
      <c r="A523" s="90" t="s">
        <v>554</v>
      </c>
      <c r="B523" s="17" t="s">
        <v>553</v>
      </c>
      <c r="C523" s="17" t="s">
        <v>569</v>
      </c>
      <c r="D523" s="17" t="s">
        <v>817</v>
      </c>
      <c r="E523" s="17" t="s">
        <v>555</v>
      </c>
      <c r="F523" s="18">
        <f>F524</f>
        <v>380000</v>
      </c>
      <c r="G523" s="18">
        <f t="shared" si="84"/>
        <v>0</v>
      </c>
      <c r="H523" s="18">
        <f t="shared" si="85"/>
        <v>0</v>
      </c>
      <c r="I523" s="18">
        <f t="shared" si="93"/>
        <v>380000</v>
      </c>
      <c r="J523" s="18">
        <f t="shared" si="93"/>
        <v>0</v>
      </c>
      <c r="K523" s="18">
        <f t="shared" si="86"/>
        <v>0</v>
      </c>
      <c r="L523" s="18">
        <v>0</v>
      </c>
      <c r="M523" s="18">
        <f>M524</f>
        <v>0</v>
      </c>
    </row>
    <row r="524" spans="1:13">
      <c r="A524" s="90" t="s">
        <v>556</v>
      </c>
      <c r="B524" s="17" t="s">
        <v>553</v>
      </c>
      <c r="C524" s="17" t="s">
        <v>569</v>
      </c>
      <c r="D524" s="17" t="s">
        <v>817</v>
      </c>
      <c r="E524" s="17" t="s">
        <v>557</v>
      </c>
      <c r="F524" s="18">
        <v>380000</v>
      </c>
      <c r="G524" s="18">
        <f t="shared" si="84"/>
        <v>0</v>
      </c>
      <c r="H524" s="18">
        <f t="shared" si="85"/>
        <v>0</v>
      </c>
      <c r="I524" s="18">
        <v>380000</v>
      </c>
      <c r="J524" s="18"/>
      <c r="K524" s="18">
        <f t="shared" si="86"/>
        <v>0</v>
      </c>
      <c r="L524" s="18">
        <v>0</v>
      </c>
      <c r="M524" s="18"/>
    </row>
    <row r="525" spans="1:13" ht="60">
      <c r="A525" s="90" t="s">
        <v>680</v>
      </c>
      <c r="B525" s="17" t="s">
        <v>553</v>
      </c>
      <c r="C525" s="17" t="s">
        <v>569</v>
      </c>
      <c r="D525" s="17" t="s">
        <v>681</v>
      </c>
      <c r="E525" s="17" t="s">
        <v>451</v>
      </c>
      <c r="F525" s="18">
        <f>F526</f>
        <v>165000</v>
      </c>
      <c r="G525" s="18">
        <f t="shared" si="84"/>
        <v>0</v>
      </c>
      <c r="H525" s="18">
        <f t="shared" si="85"/>
        <v>0</v>
      </c>
      <c r="I525" s="18">
        <f t="shared" ref="I525:J529" si="94">I526</f>
        <v>165000</v>
      </c>
      <c r="J525" s="18">
        <f t="shared" si="94"/>
        <v>173000</v>
      </c>
      <c r="K525" s="18">
        <f t="shared" si="86"/>
        <v>0</v>
      </c>
      <c r="L525" s="18">
        <f t="shared" si="88"/>
        <v>0</v>
      </c>
      <c r="M525" s="18">
        <f>M526</f>
        <v>173000</v>
      </c>
    </row>
    <row r="526" spans="1:13" ht="90">
      <c r="A526" s="90" t="s">
        <v>682</v>
      </c>
      <c r="B526" s="17" t="s">
        <v>553</v>
      </c>
      <c r="C526" s="17" t="s">
        <v>569</v>
      </c>
      <c r="D526" s="17" t="s">
        <v>683</v>
      </c>
      <c r="E526" s="17" t="s">
        <v>451</v>
      </c>
      <c r="F526" s="18">
        <f>F527</f>
        <v>165000</v>
      </c>
      <c r="G526" s="18">
        <f t="shared" si="84"/>
        <v>0</v>
      </c>
      <c r="H526" s="18">
        <f t="shared" si="85"/>
        <v>0</v>
      </c>
      <c r="I526" s="18">
        <f t="shared" si="94"/>
        <v>165000</v>
      </c>
      <c r="J526" s="18">
        <f t="shared" si="94"/>
        <v>173000</v>
      </c>
      <c r="K526" s="18">
        <f t="shared" si="86"/>
        <v>0</v>
      </c>
      <c r="L526" s="18">
        <f t="shared" si="88"/>
        <v>0</v>
      </c>
      <c r="M526" s="18">
        <f>M527</f>
        <v>173000</v>
      </c>
    </row>
    <row r="527" spans="1:13" ht="90">
      <c r="A527" s="16" t="s">
        <v>684</v>
      </c>
      <c r="B527" s="17" t="s">
        <v>553</v>
      </c>
      <c r="C527" s="17" t="s">
        <v>569</v>
      </c>
      <c r="D527" s="17" t="s">
        <v>685</v>
      </c>
      <c r="E527" s="17" t="s">
        <v>451</v>
      </c>
      <c r="F527" s="18">
        <f>F528</f>
        <v>165000</v>
      </c>
      <c r="G527" s="18">
        <f t="shared" si="84"/>
        <v>0</v>
      </c>
      <c r="H527" s="18">
        <f t="shared" si="85"/>
        <v>0</v>
      </c>
      <c r="I527" s="18">
        <f t="shared" si="94"/>
        <v>165000</v>
      </c>
      <c r="J527" s="18">
        <f t="shared" si="94"/>
        <v>173000</v>
      </c>
      <c r="K527" s="18">
        <f t="shared" si="86"/>
        <v>0</v>
      </c>
      <c r="L527" s="18">
        <f t="shared" si="88"/>
        <v>0</v>
      </c>
      <c r="M527" s="18">
        <f>M528</f>
        <v>173000</v>
      </c>
    </row>
    <row r="528" spans="1:13" ht="30">
      <c r="A528" s="90" t="s">
        <v>20</v>
      </c>
      <c r="B528" s="17" t="s">
        <v>553</v>
      </c>
      <c r="C528" s="17" t="s">
        <v>569</v>
      </c>
      <c r="D528" s="17" t="s">
        <v>685</v>
      </c>
      <c r="E528" s="17" t="s">
        <v>523</v>
      </c>
      <c r="F528" s="18">
        <f>F529</f>
        <v>165000</v>
      </c>
      <c r="G528" s="18">
        <f t="shared" si="84"/>
        <v>0</v>
      </c>
      <c r="H528" s="18">
        <f t="shared" si="85"/>
        <v>0</v>
      </c>
      <c r="I528" s="18">
        <f t="shared" si="94"/>
        <v>165000</v>
      </c>
      <c r="J528" s="18">
        <f t="shared" si="94"/>
        <v>173000</v>
      </c>
      <c r="K528" s="18">
        <f t="shared" si="86"/>
        <v>0</v>
      </c>
      <c r="L528" s="18">
        <f t="shared" si="88"/>
        <v>0</v>
      </c>
      <c r="M528" s="18">
        <f>M529</f>
        <v>173000</v>
      </c>
    </row>
    <row r="529" spans="1:13">
      <c r="A529" s="90" t="s">
        <v>554</v>
      </c>
      <c r="B529" s="17" t="s">
        <v>553</v>
      </c>
      <c r="C529" s="17" t="s">
        <v>569</v>
      </c>
      <c r="D529" s="17" t="s">
        <v>685</v>
      </c>
      <c r="E529" s="17" t="s">
        <v>555</v>
      </c>
      <c r="F529" s="18">
        <f>F530</f>
        <v>165000</v>
      </c>
      <c r="G529" s="18">
        <f t="shared" si="84"/>
        <v>0</v>
      </c>
      <c r="H529" s="18">
        <f t="shared" si="85"/>
        <v>0</v>
      </c>
      <c r="I529" s="18">
        <f t="shared" si="94"/>
        <v>165000</v>
      </c>
      <c r="J529" s="18">
        <f t="shared" si="94"/>
        <v>173000</v>
      </c>
      <c r="K529" s="18">
        <f t="shared" si="86"/>
        <v>0</v>
      </c>
      <c r="L529" s="18">
        <f t="shared" si="88"/>
        <v>0</v>
      </c>
      <c r="M529" s="18">
        <f>M530</f>
        <v>173000</v>
      </c>
    </row>
    <row r="530" spans="1:13">
      <c r="A530" s="90" t="s">
        <v>556</v>
      </c>
      <c r="B530" s="17" t="s">
        <v>553</v>
      </c>
      <c r="C530" s="17" t="s">
        <v>569</v>
      </c>
      <c r="D530" s="17" t="s">
        <v>685</v>
      </c>
      <c r="E530" s="17" t="s">
        <v>557</v>
      </c>
      <c r="F530" s="18">
        <v>165000</v>
      </c>
      <c r="G530" s="18">
        <f t="shared" si="84"/>
        <v>0</v>
      </c>
      <c r="H530" s="18">
        <f t="shared" si="85"/>
        <v>0</v>
      </c>
      <c r="I530" s="18">
        <v>165000</v>
      </c>
      <c r="J530" s="18">
        <v>173000</v>
      </c>
      <c r="K530" s="18">
        <f t="shared" si="86"/>
        <v>0</v>
      </c>
      <c r="L530" s="18">
        <f t="shared" si="88"/>
        <v>0</v>
      </c>
      <c r="M530" s="18">
        <v>173000</v>
      </c>
    </row>
    <row r="531" spans="1:13" ht="60">
      <c r="A531" s="90" t="s">
        <v>115</v>
      </c>
      <c r="B531" s="17" t="s">
        <v>553</v>
      </c>
      <c r="C531" s="17" t="s">
        <v>569</v>
      </c>
      <c r="D531" s="17" t="s">
        <v>116</v>
      </c>
      <c r="E531" s="17" t="s">
        <v>451</v>
      </c>
      <c r="F531" s="18">
        <f>F532</f>
        <v>160000</v>
      </c>
      <c r="G531" s="18">
        <f t="shared" si="84"/>
        <v>0</v>
      </c>
      <c r="H531" s="18">
        <f t="shared" si="85"/>
        <v>0</v>
      </c>
      <c r="I531" s="18">
        <f t="shared" ref="I531:J534" si="95">I532</f>
        <v>160000</v>
      </c>
      <c r="J531" s="18">
        <f t="shared" si="95"/>
        <v>160000</v>
      </c>
      <c r="K531" s="18">
        <f t="shared" si="86"/>
        <v>0</v>
      </c>
      <c r="L531" s="18">
        <f t="shared" si="88"/>
        <v>0</v>
      </c>
      <c r="M531" s="18">
        <f>M532</f>
        <v>160000</v>
      </c>
    </row>
    <row r="532" spans="1:13" ht="60">
      <c r="A532" s="90" t="s">
        <v>117</v>
      </c>
      <c r="B532" s="17" t="s">
        <v>553</v>
      </c>
      <c r="C532" s="17" t="s">
        <v>569</v>
      </c>
      <c r="D532" s="17" t="s">
        <v>118</v>
      </c>
      <c r="E532" s="17" t="s">
        <v>451</v>
      </c>
      <c r="F532" s="18">
        <f>F533</f>
        <v>160000</v>
      </c>
      <c r="G532" s="18">
        <f t="shared" si="84"/>
        <v>0</v>
      </c>
      <c r="H532" s="18">
        <f t="shared" si="85"/>
        <v>0</v>
      </c>
      <c r="I532" s="18">
        <f t="shared" si="95"/>
        <v>160000</v>
      </c>
      <c r="J532" s="18">
        <f t="shared" si="95"/>
        <v>160000</v>
      </c>
      <c r="K532" s="18">
        <f t="shared" si="86"/>
        <v>0</v>
      </c>
      <c r="L532" s="18">
        <f t="shared" si="88"/>
        <v>0</v>
      </c>
      <c r="M532" s="18">
        <f>M533</f>
        <v>160000</v>
      </c>
    </row>
    <row r="533" spans="1:13" ht="30">
      <c r="A533" s="90" t="s">
        <v>20</v>
      </c>
      <c r="B533" s="17" t="s">
        <v>553</v>
      </c>
      <c r="C533" s="17" t="s">
        <v>569</v>
      </c>
      <c r="D533" s="17" t="s">
        <v>118</v>
      </c>
      <c r="E533" s="17" t="s">
        <v>523</v>
      </c>
      <c r="F533" s="18">
        <f>F534</f>
        <v>160000</v>
      </c>
      <c r="G533" s="18">
        <f t="shared" ref="G533:G596" si="96">I533-F533</f>
        <v>0</v>
      </c>
      <c r="H533" s="18">
        <f t="shared" ref="H533:H596" si="97">G533/F533*100</f>
        <v>0</v>
      </c>
      <c r="I533" s="18">
        <f t="shared" si="95"/>
        <v>160000</v>
      </c>
      <c r="J533" s="18">
        <f t="shared" si="95"/>
        <v>160000</v>
      </c>
      <c r="K533" s="18">
        <f t="shared" ref="K533:K596" si="98">M533-J533</f>
        <v>0</v>
      </c>
      <c r="L533" s="18">
        <f t="shared" si="88"/>
        <v>0</v>
      </c>
      <c r="M533" s="18">
        <f>M534</f>
        <v>160000</v>
      </c>
    </row>
    <row r="534" spans="1:13">
      <c r="A534" s="90" t="s">
        <v>554</v>
      </c>
      <c r="B534" s="17" t="s">
        <v>553</v>
      </c>
      <c r="C534" s="17" t="s">
        <v>569</v>
      </c>
      <c r="D534" s="17" t="s">
        <v>118</v>
      </c>
      <c r="E534" s="17" t="s">
        <v>555</v>
      </c>
      <c r="F534" s="18">
        <f>F535</f>
        <v>160000</v>
      </c>
      <c r="G534" s="18">
        <f t="shared" si="96"/>
        <v>0</v>
      </c>
      <c r="H534" s="18">
        <f t="shared" si="97"/>
        <v>0</v>
      </c>
      <c r="I534" s="18">
        <f t="shared" si="95"/>
        <v>160000</v>
      </c>
      <c r="J534" s="18">
        <f t="shared" si="95"/>
        <v>160000</v>
      </c>
      <c r="K534" s="18">
        <f t="shared" si="98"/>
        <v>0</v>
      </c>
      <c r="L534" s="18">
        <f t="shared" si="88"/>
        <v>0</v>
      </c>
      <c r="M534" s="18">
        <f>M535</f>
        <v>160000</v>
      </c>
    </row>
    <row r="535" spans="1:13">
      <c r="A535" s="90" t="s">
        <v>556</v>
      </c>
      <c r="B535" s="17" t="s">
        <v>553</v>
      </c>
      <c r="C535" s="17" t="s">
        <v>569</v>
      </c>
      <c r="D535" s="17" t="s">
        <v>118</v>
      </c>
      <c r="E535" s="17" t="s">
        <v>557</v>
      </c>
      <c r="F535" s="18">
        <v>160000</v>
      </c>
      <c r="G535" s="18">
        <f t="shared" si="96"/>
        <v>0</v>
      </c>
      <c r="H535" s="18">
        <f t="shared" si="97"/>
        <v>0</v>
      </c>
      <c r="I535" s="18">
        <v>160000</v>
      </c>
      <c r="J535" s="18">
        <v>160000</v>
      </c>
      <c r="K535" s="18">
        <f t="shared" si="98"/>
        <v>0</v>
      </c>
      <c r="L535" s="18">
        <f t="shared" si="88"/>
        <v>0</v>
      </c>
      <c r="M535" s="18">
        <v>160000</v>
      </c>
    </row>
    <row r="536" spans="1:13">
      <c r="A536" s="90" t="s">
        <v>570</v>
      </c>
      <c r="B536" s="17" t="s">
        <v>553</v>
      </c>
      <c r="C536" s="17" t="s">
        <v>571</v>
      </c>
      <c r="D536" s="17" t="s">
        <v>451</v>
      </c>
      <c r="E536" s="17" t="s">
        <v>451</v>
      </c>
      <c r="F536" s="18">
        <f>F537+F560+F566+F572</f>
        <v>115657200</v>
      </c>
      <c r="G536" s="18">
        <f t="shared" si="96"/>
        <v>0</v>
      </c>
      <c r="H536" s="18">
        <f t="shared" si="97"/>
        <v>0</v>
      </c>
      <c r="I536" s="18">
        <f>I537+I560+I566+I572</f>
        <v>115657200</v>
      </c>
      <c r="J536" s="18">
        <f>J537+J560+J566+J572</f>
        <v>121340700</v>
      </c>
      <c r="K536" s="18">
        <f t="shared" si="98"/>
        <v>0</v>
      </c>
      <c r="L536" s="18">
        <f t="shared" si="88"/>
        <v>0</v>
      </c>
      <c r="M536" s="18">
        <f>M537+M560+M566+M572</f>
        <v>121340700</v>
      </c>
    </row>
    <row r="537" spans="1:13" ht="45">
      <c r="A537" s="90" t="s">
        <v>79</v>
      </c>
      <c r="B537" s="17" t="s">
        <v>553</v>
      </c>
      <c r="C537" s="17" t="s">
        <v>571</v>
      </c>
      <c r="D537" s="17" t="s">
        <v>80</v>
      </c>
      <c r="E537" s="17" t="s">
        <v>451</v>
      </c>
      <c r="F537" s="18">
        <f>F538</f>
        <v>113214200</v>
      </c>
      <c r="G537" s="18">
        <f t="shared" si="96"/>
        <v>0</v>
      </c>
      <c r="H537" s="18">
        <f t="shared" si="97"/>
        <v>0</v>
      </c>
      <c r="I537" s="18">
        <f>I538</f>
        <v>113214200</v>
      </c>
      <c r="J537" s="18">
        <f>J538</f>
        <v>118835700</v>
      </c>
      <c r="K537" s="18">
        <f t="shared" si="98"/>
        <v>0</v>
      </c>
      <c r="L537" s="18">
        <f t="shared" si="88"/>
        <v>0</v>
      </c>
      <c r="M537" s="18">
        <f>M538</f>
        <v>118835700</v>
      </c>
    </row>
    <row r="538" spans="1:13" ht="60">
      <c r="A538" s="90" t="s">
        <v>711</v>
      </c>
      <c r="B538" s="17" t="s">
        <v>553</v>
      </c>
      <c r="C538" s="17" t="s">
        <v>571</v>
      </c>
      <c r="D538" s="17" t="s">
        <v>712</v>
      </c>
      <c r="E538" s="17" t="s">
        <v>451</v>
      </c>
      <c r="F538" s="18">
        <f>F539+F548</f>
        <v>113214200</v>
      </c>
      <c r="G538" s="18">
        <f t="shared" si="96"/>
        <v>0</v>
      </c>
      <c r="H538" s="18">
        <f t="shared" si="97"/>
        <v>0</v>
      </c>
      <c r="I538" s="18">
        <f>I539+I548</f>
        <v>113214200</v>
      </c>
      <c r="J538" s="18">
        <f>J539+J548</f>
        <v>118835700</v>
      </c>
      <c r="K538" s="18">
        <f t="shared" si="98"/>
        <v>0</v>
      </c>
      <c r="L538" s="18">
        <f t="shared" si="88"/>
        <v>0</v>
      </c>
      <c r="M538" s="18">
        <f>M539+M548</f>
        <v>118835700</v>
      </c>
    </row>
    <row r="539" spans="1:13" ht="90">
      <c r="A539" s="16" t="s">
        <v>372</v>
      </c>
      <c r="B539" s="17" t="s">
        <v>553</v>
      </c>
      <c r="C539" s="17" t="s">
        <v>571</v>
      </c>
      <c r="D539" s="17" t="s">
        <v>713</v>
      </c>
      <c r="E539" s="17" t="s">
        <v>451</v>
      </c>
      <c r="F539" s="18">
        <f>F540+F544</f>
        <v>64514000</v>
      </c>
      <c r="G539" s="18">
        <f t="shared" si="96"/>
        <v>0</v>
      </c>
      <c r="H539" s="18">
        <f t="shared" si="97"/>
        <v>0</v>
      </c>
      <c r="I539" s="18">
        <f>I540+I544</f>
        <v>64514000</v>
      </c>
      <c r="J539" s="18">
        <f>J540+J544</f>
        <v>69879000</v>
      </c>
      <c r="K539" s="18">
        <f t="shared" si="98"/>
        <v>0</v>
      </c>
      <c r="L539" s="18">
        <f t="shared" si="88"/>
        <v>0</v>
      </c>
      <c r="M539" s="18">
        <f>M540+M544</f>
        <v>69879000</v>
      </c>
    </row>
    <row r="540" spans="1:13" ht="75">
      <c r="A540" s="90" t="s">
        <v>656</v>
      </c>
      <c r="B540" s="17" t="s">
        <v>553</v>
      </c>
      <c r="C540" s="17" t="s">
        <v>571</v>
      </c>
      <c r="D540" s="17" t="s">
        <v>713</v>
      </c>
      <c r="E540" s="17" t="s">
        <v>456</v>
      </c>
      <c r="F540" s="18">
        <f>F541</f>
        <v>58771000</v>
      </c>
      <c r="G540" s="18">
        <f t="shared" si="96"/>
        <v>0</v>
      </c>
      <c r="H540" s="18">
        <f t="shared" si="97"/>
        <v>0</v>
      </c>
      <c r="I540" s="18">
        <f>I541</f>
        <v>58771000</v>
      </c>
      <c r="J540" s="18">
        <f>J541</f>
        <v>63913000</v>
      </c>
      <c r="K540" s="18">
        <f t="shared" si="98"/>
        <v>0</v>
      </c>
      <c r="L540" s="18">
        <f t="shared" si="88"/>
        <v>0</v>
      </c>
      <c r="M540" s="18">
        <f>M541</f>
        <v>63913000</v>
      </c>
    </row>
    <row r="541" spans="1:13">
      <c r="A541" s="90" t="s">
        <v>491</v>
      </c>
      <c r="B541" s="17" t="s">
        <v>553</v>
      </c>
      <c r="C541" s="17" t="s">
        <v>571</v>
      </c>
      <c r="D541" s="17" t="s">
        <v>713</v>
      </c>
      <c r="E541" s="17" t="s">
        <v>492</v>
      </c>
      <c r="F541" s="18">
        <f>F542+F543</f>
        <v>58771000</v>
      </c>
      <c r="G541" s="18">
        <f t="shared" si="96"/>
        <v>0</v>
      </c>
      <c r="H541" s="18">
        <f t="shared" si="97"/>
        <v>0</v>
      </c>
      <c r="I541" s="18">
        <f>I542+I543</f>
        <v>58771000</v>
      </c>
      <c r="J541" s="18">
        <f>J542+J543</f>
        <v>63913000</v>
      </c>
      <c r="K541" s="18">
        <f t="shared" si="98"/>
        <v>0</v>
      </c>
      <c r="L541" s="18">
        <f t="shared" si="88"/>
        <v>0</v>
      </c>
      <c r="M541" s="18">
        <f>M542+M543</f>
        <v>63913000</v>
      </c>
    </row>
    <row r="542" spans="1:13" ht="30">
      <c r="A542" s="90" t="s">
        <v>695</v>
      </c>
      <c r="B542" s="17" t="s">
        <v>553</v>
      </c>
      <c r="C542" s="17" t="s">
        <v>571</v>
      </c>
      <c r="D542" s="17" t="s">
        <v>713</v>
      </c>
      <c r="E542" s="17" t="s">
        <v>493</v>
      </c>
      <c r="F542" s="18">
        <v>56370000</v>
      </c>
      <c r="G542" s="18">
        <f t="shared" si="96"/>
        <v>0</v>
      </c>
      <c r="H542" s="18">
        <f t="shared" si="97"/>
        <v>0</v>
      </c>
      <c r="I542" s="18">
        <v>56370000</v>
      </c>
      <c r="J542" s="18">
        <v>61405000</v>
      </c>
      <c r="K542" s="18">
        <f t="shared" si="98"/>
        <v>0</v>
      </c>
      <c r="L542" s="18">
        <f t="shared" ref="L542:L605" si="99">K542/J542*100</f>
        <v>0</v>
      </c>
      <c r="M542" s="18">
        <v>61405000</v>
      </c>
    </row>
    <row r="543" spans="1:13" ht="30">
      <c r="A543" s="90" t="s">
        <v>696</v>
      </c>
      <c r="B543" s="17" t="s">
        <v>553</v>
      </c>
      <c r="C543" s="17" t="s">
        <v>571</v>
      </c>
      <c r="D543" s="17" t="s">
        <v>713</v>
      </c>
      <c r="E543" s="17" t="s">
        <v>494</v>
      </c>
      <c r="F543" s="18">
        <v>2401000</v>
      </c>
      <c r="G543" s="18">
        <f t="shared" si="96"/>
        <v>0</v>
      </c>
      <c r="H543" s="18">
        <f t="shared" si="97"/>
        <v>0</v>
      </c>
      <c r="I543" s="18">
        <v>2401000</v>
      </c>
      <c r="J543" s="18">
        <v>2508000</v>
      </c>
      <c r="K543" s="18">
        <f t="shared" si="98"/>
        <v>0</v>
      </c>
      <c r="L543" s="18">
        <f t="shared" si="99"/>
        <v>0</v>
      </c>
      <c r="M543" s="18">
        <v>2508000</v>
      </c>
    </row>
    <row r="544" spans="1:13" ht="30">
      <c r="A544" s="90" t="s">
        <v>661</v>
      </c>
      <c r="B544" s="17" t="s">
        <v>553</v>
      </c>
      <c r="C544" s="17" t="s">
        <v>571</v>
      </c>
      <c r="D544" s="17" t="s">
        <v>713</v>
      </c>
      <c r="E544" s="17" t="s">
        <v>463</v>
      </c>
      <c r="F544" s="18">
        <f>F545</f>
        <v>5743000</v>
      </c>
      <c r="G544" s="18">
        <f t="shared" si="96"/>
        <v>0</v>
      </c>
      <c r="H544" s="18">
        <f t="shared" si="97"/>
        <v>0</v>
      </c>
      <c r="I544" s="18">
        <f>I545</f>
        <v>5743000</v>
      </c>
      <c r="J544" s="18">
        <f>J545</f>
        <v>5966000</v>
      </c>
      <c r="K544" s="18">
        <f t="shared" si="98"/>
        <v>0</v>
      </c>
      <c r="L544" s="18">
        <f t="shared" si="99"/>
        <v>0</v>
      </c>
      <c r="M544" s="18">
        <f>M545</f>
        <v>5966000</v>
      </c>
    </row>
    <row r="545" spans="1:13" ht="30">
      <c r="A545" s="90" t="s">
        <v>464</v>
      </c>
      <c r="B545" s="17" t="s">
        <v>553</v>
      </c>
      <c r="C545" s="17" t="s">
        <v>571</v>
      </c>
      <c r="D545" s="17" t="s">
        <v>713</v>
      </c>
      <c r="E545" s="17" t="s">
        <v>465</v>
      </c>
      <c r="F545" s="18">
        <f>F546+F547</f>
        <v>5743000</v>
      </c>
      <c r="G545" s="18">
        <f t="shared" si="96"/>
        <v>0</v>
      </c>
      <c r="H545" s="18">
        <f t="shared" si="97"/>
        <v>0</v>
      </c>
      <c r="I545" s="18">
        <f>I546+I547</f>
        <v>5743000</v>
      </c>
      <c r="J545" s="18">
        <f>J546+J547</f>
        <v>5966000</v>
      </c>
      <c r="K545" s="18">
        <f t="shared" si="98"/>
        <v>0</v>
      </c>
      <c r="L545" s="18">
        <f t="shared" si="99"/>
        <v>0</v>
      </c>
      <c r="M545" s="18">
        <f>M546+M547</f>
        <v>5966000</v>
      </c>
    </row>
    <row r="546" spans="1:13" ht="30">
      <c r="A546" s="90" t="s">
        <v>466</v>
      </c>
      <c r="B546" s="17" t="s">
        <v>553</v>
      </c>
      <c r="C546" s="17" t="s">
        <v>571</v>
      </c>
      <c r="D546" s="17" t="s">
        <v>713</v>
      </c>
      <c r="E546" s="17" t="s">
        <v>467</v>
      </c>
      <c r="F546" s="18">
        <v>2188000</v>
      </c>
      <c r="G546" s="18">
        <f t="shared" si="96"/>
        <v>0</v>
      </c>
      <c r="H546" s="18">
        <f t="shared" si="97"/>
        <v>0</v>
      </c>
      <c r="I546" s="18">
        <v>2188000</v>
      </c>
      <c r="J546" s="18">
        <v>2228000</v>
      </c>
      <c r="K546" s="18">
        <f t="shared" si="98"/>
        <v>0</v>
      </c>
      <c r="L546" s="18">
        <f t="shared" si="99"/>
        <v>0</v>
      </c>
      <c r="M546" s="18">
        <v>2228000</v>
      </c>
    </row>
    <row r="547" spans="1:13" ht="30">
      <c r="A547" s="90" t="s">
        <v>662</v>
      </c>
      <c r="B547" s="17" t="s">
        <v>553</v>
      </c>
      <c r="C547" s="17" t="s">
        <v>571</v>
      </c>
      <c r="D547" s="17" t="s">
        <v>713</v>
      </c>
      <c r="E547" s="17" t="s">
        <v>468</v>
      </c>
      <c r="F547" s="18">
        <v>3555000</v>
      </c>
      <c r="G547" s="18">
        <f t="shared" si="96"/>
        <v>0</v>
      </c>
      <c r="H547" s="18">
        <f t="shared" si="97"/>
        <v>0</v>
      </c>
      <c r="I547" s="18">
        <v>3555000</v>
      </c>
      <c r="J547" s="18">
        <v>3738000</v>
      </c>
      <c r="K547" s="18">
        <f t="shared" si="98"/>
        <v>0</v>
      </c>
      <c r="L547" s="18">
        <f t="shared" si="99"/>
        <v>0</v>
      </c>
      <c r="M547" s="18">
        <v>3738000</v>
      </c>
    </row>
    <row r="548" spans="1:13" ht="90">
      <c r="A548" s="16" t="s">
        <v>714</v>
      </c>
      <c r="B548" s="17" t="s">
        <v>553</v>
      </c>
      <c r="C548" s="17" t="s">
        <v>571</v>
      </c>
      <c r="D548" s="17" t="s">
        <v>715</v>
      </c>
      <c r="E548" s="17" t="s">
        <v>451</v>
      </c>
      <c r="F548" s="18">
        <f>F549+F553+F557</f>
        <v>48700200</v>
      </c>
      <c r="G548" s="18">
        <f t="shared" si="96"/>
        <v>0</v>
      </c>
      <c r="H548" s="18">
        <f t="shared" si="97"/>
        <v>0</v>
      </c>
      <c r="I548" s="18">
        <f>I549+I553+I557</f>
        <v>48700200</v>
      </c>
      <c r="J548" s="18">
        <f>J549+J553+J557</f>
        <v>48956700</v>
      </c>
      <c r="K548" s="18">
        <f t="shared" si="98"/>
        <v>0</v>
      </c>
      <c r="L548" s="18">
        <f t="shared" si="99"/>
        <v>0</v>
      </c>
      <c r="M548" s="18">
        <f>M549+M553+M557</f>
        <v>48956700</v>
      </c>
    </row>
    <row r="549" spans="1:13" ht="75">
      <c r="A549" s="90" t="s">
        <v>656</v>
      </c>
      <c r="B549" s="17" t="s">
        <v>553</v>
      </c>
      <c r="C549" s="17" t="s">
        <v>571</v>
      </c>
      <c r="D549" s="17" t="s">
        <v>715</v>
      </c>
      <c r="E549" s="17" t="s">
        <v>456</v>
      </c>
      <c r="F549" s="18">
        <f>F550</f>
        <v>47023900</v>
      </c>
      <c r="G549" s="18">
        <f t="shared" si="96"/>
        <v>0</v>
      </c>
      <c r="H549" s="18">
        <f t="shared" si="97"/>
        <v>0</v>
      </c>
      <c r="I549" s="18">
        <f>I550</f>
        <v>47023900</v>
      </c>
      <c r="J549" s="18">
        <f>J550</f>
        <v>47253700</v>
      </c>
      <c r="K549" s="18">
        <f t="shared" si="98"/>
        <v>0</v>
      </c>
      <c r="L549" s="18">
        <f t="shared" si="99"/>
        <v>0</v>
      </c>
      <c r="M549" s="18">
        <f>M550</f>
        <v>47253700</v>
      </c>
    </row>
    <row r="550" spans="1:13" ht="30">
      <c r="A550" s="90" t="s">
        <v>457</v>
      </c>
      <c r="B550" s="17" t="s">
        <v>553</v>
      </c>
      <c r="C550" s="17" t="s">
        <v>571</v>
      </c>
      <c r="D550" s="17" t="s">
        <v>715</v>
      </c>
      <c r="E550" s="17" t="s">
        <v>458</v>
      </c>
      <c r="F550" s="18">
        <f>F551+F552</f>
        <v>47023900</v>
      </c>
      <c r="G550" s="18">
        <f t="shared" si="96"/>
        <v>0</v>
      </c>
      <c r="H550" s="18">
        <f t="shared" si="97"/>
        <v>0</v>
      </c>
      <c r="I550" s="18">
        <f>I551+I552</f>
        <v>47023900</v>
      </c>
      <c r="J550" s="18">
        <f>J551+J552</f>
        <v>47253700</v>
      </c>
      <c r="K550" s="18">
        <f t="shared" si="98"/>
        <v>0</v>
      </c>
      <c r="L550" s="18">
        <f t="shared" si="99"/>
        <v>0</v>
      </c>
      <c r="M550" s="18">
        <f>M551+M552</f>
        <v>47253700</v>
      </c>
    </row>
    <row r="551" spans="1:13" ht="45">
      <c r="A551" s="90" t="s">
        <v>657</v>
      </c>
      <c r="B551" s="17" t="s">
        <v>553</v>
      </c>
      <c r="C551" s="17" t="s">
        <v>571</v>
      </c>
      <c r="D551" s="17" t="s">
        <v>715</v>
      </c>
      <c r="E551" s="17" t="s">
        <v>459</v>
      </c>
      <c r="F551" s="18">
        <v>46218500</v>
      </c>
      <c r="G551" s="18">
        <f t="shared" si="96"/>
        <v>0</v>
      </c>
      <c r="H551" s="18">
        <f t="shared" si="97"/>
        <v>0</v>
      </c>
      <c r="I551" s="18">
        <v>46218500</v>
      </c>
      <c r="J551" s="18">
        <v>46423100</v>
      </c>
      <c r="K551" s="18">
        <f t="shared" si="98"/>
        <v>0</v>
      </c>
      <c r="L551" s="18">
        <f t="shared" si="99"/>
        <v>0</v>
      </c>
      <c r="M551" s="18">
        <v>46423100</v>
      </c>
    </row>
    <row r="552" spans="1:13" ht="45">
      <c r="A552" s="90" t="s">
        <v>660</v>
      </c>
      <c r="B552" s="17" t="s">
        <v>553</v>
      </c>
      <c r="C552" s="17" t="s">
        <v>571</v>
      </c>
      <c r="D552" s="17" t="s">
        <v>715</v>
      </c>
      <c r="E552" s="17" t="s">
        <v>462</v>
      </c>
      <c r="F552" s="18">
        <v>805400</v>
      </c>
      <c r="G552" s="18">
        <f t="shared" si="96"/>
        <v>0</v>
      </c>
      <c r="H552" s="18">
        <f t="shared" si="97"/>
        <v>0</v>
      </c>
      <c r="I552" s="18">
        <v>805400</v>
      </c>
      <c r="J552" s="18">
        <v>830600</v>
      </c>
      <c r="K552" s="18">
        <f t="shared" si="98"/>
        <v>0</v>
      </c>
      <c r="L552" s="18">
        <f t="shared" si="99"/>
        <v>0</v>
      </c>
      <c r="M552" s="18">
        <v>830600</v>
      </c>
    </row>
    <row r="553" spans="1:13" ht="30">
      <c r="A553" s="90" t="s">
        <v>661</v>
      </c>
      <c r="B553" s="17" t="s">
        <v>553</v>
      </c>
      <c r="C553" s="17" t="s">
        <v>571</v>
      </c>
      <c r="D553" s="17" t="s">
        <v>715</v>
      </c>
      <c r="E553" s="17" t="s">
        <v>463</v>
      </c>
      <c r="F553" s="18">
        <f>F554</f>
        <v>1671300</v>
      </c>
      <c r="G553" s="18">
        <f t="shared" si="96"/>
        <v>0</v>
      </c>
      <c r="H553" s="18">
        <f t="shared" si="97"/>
        <v>0</v>
      </c>
      <c r="I553" s="18">
        <f>I554</f>
        <v>1671300</v>
      </c>
      <c r="J553" s="18">
        <f>J554</f>
        <v>1698000</v>
      </c>
      <c r="K553" s="18">
        <f t="shared" si="98"/>
        <v>0</v>
      </c>
      <c r="L553" s="18">
        <f t="shared" si="99"/>
        <v>0</v>
      </c>
      <c r="M553" s="18">
        <f>M554</f>
        <v>1698000</v>
      </c>
    </row>
    <row r="554" spans="1:13" ht="30">
      <c r="A554" s="90" t="s">
        <v>464</v>
      </c>
      <c r="B554" s="17" t="s">
        <v>553</v>
      </c>
      <c r="C554" s="17" t="s">
        <v>571</v>
      </c>
      <c r="D554" s="17" t="s">
        <v>715</v>
      </c>
      <c r="E554" s="17" t="s">
        <v>465</v>
      </c>
      <c r="F554" s="18">
        <f>F555+F556</f>
        <v>1671300</v>
      </c>
      <c r="G554" s="18">
        <f t="shared" si="96"/>
        <v>0</v>
      </c>
      <c r="H554" s="18">
        <f t="shared" si="97"/>
        <v>0</v>
      </c>
      <c r="I554" s="18">
        <f>I555+I556</f>
        <v>1671300</v>
      </c>
      <c r="J554" s="18">
        <f>J555+J556</f>
        <v>1698000</v>
      </c>
      <c r="K554" s="18">
        <f t="shared" si="98"/>
        <v>0</v>
      </c>
      <c r="L554" s="18">
        <f t="shared" si="99"/>
        <v>0</v>
      </c>
      <c r="M554" s="18">
        <f>M555+M556</f>
        <v>1698000</v>
      </c>
    </row>
    <row r="555" spans="1:13" ht="30">
      <c r="A555" s="90" t="s">
        <v>466</v>
      </c>
      <c r="B555" s="17" t="s">
        <v>553</v>
      </c>
      <c r="C555" s="17" t="s">
        <v>571</v>
      </c>
      <c r="D555" s="17" t="s">
        <v>715</v>
      </c>
      <c r="E555" s="17" t="s">
        <v>467</v>
      </c>
      <c r="F555" s="18">
        <v>1308000</v>
      </c>
      <c r="G555" s="18">
        <f t="shared" si="96"/>
        <v>0</v>
      </c>
      <c r="H555" s="18">
        <f t="shared" si="97"/>
        <v>0</v>
      </c>
      <c r="I555" s="18">
        <v>1308000</v>
      </c>
      <c r="J555" s="18">
        <v>1322900</v>
      </c>
      <c r="K555" s="18">
        <f t="shared" si="98"/>
        <v>0</v>
      </c>
      <c r="L555" s="18">
        <f t="shared" si="99"/>
        <v>0</v>
      </c>
      <c r="M555" s="18">
        <v>1322900</v>
      </c>
    </row>
    <row r="556" spans="1:13" ht="30">
      <c r="A556" s="90" t="s">
        <v>662</v>
      </c>
      <c r="B556" s="17" t="s">
        <v>553</v>
      </c>
      <c r="C556" s="17" t="s">
        <v>571</v>
      </c>
      <c r="D556" s="17" t="s">
        <v>715</v>
      </c>
      <c r="E556" s="17" t="s">
        <v>468</v>
      </c>
      <c r="F556" s="18">
        <v>363300</v>
      </c>
      <c r="G556" s="18">
        <f t="shared" si="96"/>
        <v>0</v>
      </c>
      <c r="H556" s="18">
        <f t="shared" si="97"/>
        <v>0</v>
      </c>
      <c r="I556" s="18">
        <v>363300</v>
      </c>
      <c r="J556" s="18">
        <v>375100</v>
      </c>
      <c r="K556" s="18">
        <f t="shared" si="98"/>
        <v>0</v>
      </c>
      <c r="L556" s="18">
        <f t="shared" si="99"/>
        <v>0</v>
      </c>
      <c r="M556" s="18">
        <v>375100</v>
      </c>
    </row>
    <row r="557" spans="1:13">
      <c r="A557" s="90" t="s">
        <v>476</v>
      </c>
      <c r="B557" s="17" t="s">
        <v>553</v>
      </c>
      <c r="C557" s="17" t="s">
        <v>571</v>
      </c>
      <c r="D557" s="17" t="s">
        <v>715</v>
      </c>
      <c r="E557" s="17" t="s">
        <v>477</v>
      </c>
      <c r="F557" s="18">
        <f>F558</f>
        <v>5000</v>
      </c>
      <c r="G557" s="18">
        <f t="shared" si="96"/>
        <v>0</v>
      </c>
      <c r="H557" s="18">
        <f t="shared" si="97"/>
        <v>0</v>
      </c>
      <c r="I557" s="18">
        <f>I558</f>
        <v>5000</v>
      </c>
      <c r="J557" s="18">
        <f>J558</f>
        <v>5000</v>
      </c>
      <c r="K557" s="18">
        <f t="shared" si="98"/>
        <v>0</v>
      </c>
      <c r="L557" s="18">
        <f t="shared" si="99"/>
        <v>0</v>
      </c>
      <c r="M557" s="18">
        <f>M558</f>
        <v>5000</v>
      </c>
    </row>
    <row r="558" spans="1:13">
      <c r="A558" s="90" t="s">
        <v>478</v>
      </c>
      <c r="B558" s="17" t="s">
        <v>553</v>
      </c>
      <c r="C558" s="17" t="s">
        <v>571</v>
      </c>
      <c r="D558" s="17" t="s">
        <v>715</v>
      </c>
      <c r="E558" s="17" t="s">
        <v>479</v>
      </c>
      <c r="F558" s="18">
        <f>F559</f>
        <v>5000</v>
      </c>
      <c r="G558" s="18">
        <f t="shared" si="96"/>
        <v>0</v>
      </c>
      <c r="H558" s="18">
        <f t="shared" si="97"/>
        <v>0</v>
      </c>
      <c r="I558" s="18">
        <f>I559</f>
        <v>5000</v>
      </c>
      <c r="J558" s="18">
        <f>J559</f>
        <v>5000</v>
      </c>
      <c r="K558" s="18">
        <f t="shared" si="98"/>
        <v>0</v>
      </c>
      <c r="L558" s="18">
        <f t="shared" si="99"/>
        <v>0</v>
      </c>
      <c r="M558" s="18">
        <f>M559</f>
        <v>5000</v>
      </c>
    </row>
    <row r="559" spans="1:13">
      <c r="A559" s="90" t="s">
        <v>665</v>
      </c>
      <c r="B559" s="17" t="s">
        <v>553</v>
      </c>
      <c r="C559" s="17" t="s">
        <v>571</v>
      </c>
      <c r="D559" s="17" t="s">
        <v>715</v>
      </c>
      <c r="E559" s="17" t="s">
        <v>480</v>
      </c>
      <c r="F559" s="18">
        <v>5000</v>
      </c>
      <c r="G559" s="18">
        <f t="shared" si="96"/>
        <v>0</v>
      </c>
      <c r="H559" s="18">
        <f t="shared" si="97"/>
        <v>0</v>
      </c>
      <c r="I559" s="18">
        <v>5000</v>
      </c>
      <c r="J559" s="18">
        <v>5000</v>
      </c>
      <c r="K559" s="18">
        <f t="shared" si="98"/>
        <v>0</v>
      </c>
      <c r="L559" s="18">
        <f t="shared" si="99"/>
        <v>0</v>
      </c>
      <c r="M559" s="18">
        <v>5000</v>
      </c>
    </row>
    <row r="560" spans="1:13" ht="45">
      <c r="A560" s="90" t="s">
        <v>59</v>
      </c>
      <c r="B560" s="17" t="s">
        <v>553</v>
      </c>
      <c r="C560" s="17" t="s">
        <v>571</v>
      </c>
      <c r="D560" s="17" t="s">
        <v>60</v>
      </c>
      <c r="E560" s="17" t="s">
        <v>451</v>
      </c>
      <c r="F560" s="18">
        <f>F561</f>
        <v>2400000</v>
      </c>
      <c r="G560" s="18">
        <f t="shared" si="96"/>
        <v>0</v>
      </c>
      <c r="H560" s="18">
        <f t="shared" si="97"/>
        <v>0</v>
      </c>
      <c r="I560" s="18">
        <f t="shared" ref="I560:J564" si="100">I561</f>
        <v>2400000</v>
      </c>
      <c r="J560" s="18">
        <f t="shared" si="100"/>
        <v>2400000</v>
      </c>
      <c r="K560" s="18">
        <f t="shared" si="98"/>
        <v>0</v>
      </c>
      <c r="L560" s="18">
        <f t="shared" si="99"/>
        <v>0</v>
      </c>
      <c r="M560" s="18">
        <f>M561</f>
        <v>2400000</v>
      </c>
    </row>
    <row r="561" spans="1:13" ht="90">
      <c r="A561" s="90" t="s">
        <v>716</v>
      </c>
      <c r="B561" s="17" t="s">
        <v>553</v>
      </c>
      <c r="C561" s="17" t="s">
        <v>571</v>
      </c>
      <c r="D561" s="17" t="s">
        <v>717</v>
      </c>
      <c r="E561" s="17" t="s">
        <v>451</v>
      </c>
      <c r="F561" s="18">
        <f>F562</f>
        <v>2400000</v>
      </c>
      <c r="G561" s="18">
        <f t="shared" si="96"/>
        <v>0</v>
      </c>
      <c r="H561" s="18">
        <f t="shared" si="97"/>
        <v>0</v>
      </c>
      <c r="I561" s="18">
        <f t="shared" si="100"/>
        <v>2400000</v>
      </c>
      <c r="J561" s="18">
        <f t="shared" si="100"/>
        <v>2400000</v>
      </c>
      <c r="K561" s="18">
        <f t="shared" si="98"/>
        <v>0</v>
      </c>
      <c r="L561" s="18">
        <f t="shared" si="99"/>
        <v>0</v>
      </c>
      <c r="M561" s="18">
        <f>M562</f>
        <v>2400000</v>
      </c>
    </row>
    <row r="562" spans="1:13" ht="150">
      <c r="A562" s="16" t="s">
        <v>720</v>
      </c>
      <c r="B562" s="17" t="s">
        <v>553</v>
      </c>
      <c r="C562" s="17" t="s">
        <v>571</v>
      </c>
      <c r="D562" s="17" t="s">
        <v>721</v>
      </c>
      <c r="E562" s="17" t="s">
        <v>451</v>
      </c>
      <c r="F562" s="18">
        <f>F563</f>
        <v>2400000</v>
      </c>
      <c r="G562" s="18">
        <f t="shared" si="96"/>
        <v>0</v>
      </c>
      <c r="H562" s="18">
        <f t="shared" si="97"/>
        <v>0</v>
      </c>
      <c r="I562" s="18">
        <f t="shared" si="100"/>
        <v>2400000</v>
      </c>
      <c r="J562" s="18">
        <f t="shared" si="100"/>
        <v>2400000</v>
      </c>
      <c r="K562" s="18">
        <f t="shared" si="98"/>
        <v>0</v>
      </c>
      <c r="L562" s="18">
        <f t="shared" si="99"/>
        <v>0</v>
      </c>
      <c r="M562" s="18">
        <f>M563</f>
        <v>2400000</v>
      </c>
    </row>
    <row r="563" spans="1:13">
      <c r="A563" s="90" t="s">
        <v>469</v>
      </c>
      <c r="B563" s="17" t="s">
        <v>553</v>
      </c>
      <c r="C563" s="17" t="s">
        <v>571</v>
      </c>
      <c r="D563" s="17" t="s">
        <v>721</v>
      </c>
      <c r="E563" s="17" t="s">
        <v>470</v>
      </c>
      <c r="F563" s="18">
        <f>F564</f>
        <v>2400000</v>
      </c>
      <c r="G563" s="18">
        <f t="shared" si="96"/>
        <v>0</v>
      </c>
      <c r="H563" s="18">
        <f t="shared" si="97"/>
        <v>0</v>
      </c>
      <c r="I563" s="18">
        <f t="shared" si="100"/>
        <v>2400000</v>
      </c>
      <c r="J563" s="18">
        <f t="shared" si="100"/>
        <v>2400000</v>
      </c>
      <c r="K563" s="18">
        <f t="shared" si="98"/>
        <v>0</v>
      </c>
      <c r="L563" s="18">
        <f t="shared" si="99"/>
        <v>0</v>
      </c>
      <c r="M563" s="18">
        <f>M564</f>
        <v>2400000</v>
      </c>
    </row>
    <row r="564" spans="1:13" ht="30">
      <c r="A564" s="90" t="s">
        <v>471</v>
      </c>
      <c r="B564" s="17" t="s">
        <v>553</v>
      </c>
      <c r="C564" s="17" t="s">
        <v>571</v>
      </c>
      <c r="D564" s="17" t="s">
        <v>721</v>
      </c>
      <c r="E564" s="17" t="s">
        <v>472</v>
      </c>
      <c r="F564" s="18">
        <f>F565</f>
        <v>2400000</v>
      </c>
      <c r="G564" s="18">
        <f t="shared" si="96"/>
        <v>0</v>
      </c>
      <c r="H564" s="18">
        <f t="shared" si="97"/>
        <v>0</v>
      </c>
      <c r="I564" s="18">
        <f t="shared" si="100"/>
        <v>2400000</v>
      </c>
      <c r="J564" s="18">
        <f t="shared" si="100"/>
        <v>2400000</v>
      </c>
      <c r="K564" s="18">
        <f t="shared" si="98"/>
        <v>0</v>
      </c>
      <c r="L564" s="18">
        <f t="shared" si="99"/>
        <v>0</v>
      </c>
      <c r="M564" s="18">
        <f>M565</f>
        <v>2400000</v>
      </c>
    </row>
    <row r="565" spans="1:13" ht="45">
      <c r="A565" s="90" t="s">
        <v>663</v>
      </c>
      <c r="B565" s="17" t="s">
        <v>553</v>
      </c>
      <c r="C565" s="17" t="s">
        <v>571</v>
      </c>
      <c r="D565" s="17" t="s">
        <v>721</v>
      </c>
      <c r="E565" s="17" t="s">
        <v>473</v>
      </c>
      <c r="F565" s="18">
        <v>2400000</v>
      </c>
      <c r="G565" s="18">
        <f t="shared" si="96"/>
        <v>0</v>
      </c>
      <c r="H565" s="18">
        <f t="shared" si="97"/>
        <v>0</v>
      </c>
      <c r="I565" s="18">
        <v>2400000</v>
      </c>
      <c r="J565" s="18">
        <v>2400000</v>
      </c>
      <c r="K565" s="18">
        <f t="shared" si="98"/>
        <v>0</v>
      </c>
      <c r="L565" s="18">
        <f t="shared" si="99"/>
        <v>0</v>
      </c>
      <c r="M565" s="18">
        <v>2400000</v>
      </c>
    </row>
    <row r="566" spans="1:13" ht="45">
      <c r="A566" s="90" t="s">
        <v>674</v>
      </c>
      <c r="B566" s="17" t="s">
        <v>553</v>
      </c>
      <c r="C566" s="17" t="s">
        <v>571</v>
      </c>
      <c r="D566" s="17" t="s">
        <v>675</v>
      </c>
      <c r="E566" s="17" t="s">
        <v>451</v>
      </c>
      <c r="F566" s="18">
        <f>F567</f>
        <v>0</v>
      </c>
      <c r="G566" s="18">
        <f t="shared" si="96"/>
        <v>0</v>
      </c>
      <c r="H566" s="18">
        <v>0</v>
      </c>
      <c r="I566" s="18">
        <f t="shared" ref="I566:J570" si="101">I567</f>
        <v>0</v>
      </c>
      <c r="J566" s="18">
        <f t="shared" si="101"/>
        <v>60000</v>
      </c>
      <c r="K566" s="18">
        <f t="shared" si="98"/>
        <v>0</v>
      </c>
      <c r="L566" s="18">
        <f t="shared" si="99"/>
        <v>0</v>
      </c>
      <c r="M566" s="18">
        <f>M567</f>
        <v>60000</v>
      </c>
    </row>
    <row r="567" spans="1:13" ht="60">
      <c r="A567" s="90" t="s">
        <v>676</v>
      </c>
      <c r="B567" s="17" t="s">
        <v>553</v>
      </c>
      <c r="C567" s="17" t="s">
        <v>571</v>
      </c>
      <c r="D567" s="17" t="s">
        <v>677</v>
      </c>
      <c r="E567" s="17" t="s">
        <v>451</v>
      </c>
      <c r="F567" s="18">
        <f>F568</f>
        <v>0</v>
      </c>
      <c r="G567" s="18">
        <f t="shared" si="96"/>
        <v>0</v>
      </c>
      <c r="H567" s="18">
        <v>0</v>
      </c>
      <c r="I567" s="18">
        <f t="shared" si="101"/>
        <v>0</v>
      </c>
      <c r="J567" s="18">
        <f t="shared" si="101"/>
        <v>60000</v>
      </c>
      <c r="K567" s="18">
        <f t="shared" si="98"/>
        <v>0</v>
      </c>
      <c r="L567" s="18">
        <f t="shared" si="99"/>
        <v>0</v>
      </c>
      <c r="M567" s="18">
        <f>M568</f>
        <v>60000</v>
      </c>
    </row>
    <row r="568" spans="1:13" ht="90">
      <c r="A568" s="90" t="s">
        <v>678</v>
      </c>
      <c r="B568" s="17" t="s">
        <v>553</v>
      </c>
      <c r="C568" s="17" t="s">
        <v>571</v>
      </c>
      <c r="D568" s="17" t="s">
        <v>679</v>
      </c>
      <c r="E568" s="17" t="s">
        <v>451</v>
      </c>
      <c r="F568" s="18">
        <f>F569</f>
        <v>0</v>
      </c>
      <c r="G568" s="18">
        <f t="shared" si="96"/>
        <v>0</v>
      </c>
      <c r="H568" s="18">
        <v>0</v>
      </c>
      <c r="I568" s="18">
        <f t="shared" si="101"/>
        <v>0</v>
      </c>
      <c r="J568" s="18">
        <f t="shared" si="101"/>
        <v>60000</v>
      </c>
      <c r="K568" s="18">
        <f t="shared" si="98"/>
        <v>0</v>
      </c>
      <c r="L568" s="18">
        <f t="shared" si="99"/>
        <v>0</v>
      </c>
      <c r="M568" s="18">
        <f>M569</f>
        <v>60000</v>
      </c>
    </row>
    <row r="569" spans="1:13" ht="30">
      <c r="A569" s="90" t="s">
        <v>661</v>
      </c>
      <c r="B569" s="17" t="s">
        <v>553</v>
      </c>
      <c r="C569" s="17" t="s">
        <v>571</v>
      </c>
      <c r="D569" s="17" t="s">
        <v>679</v>
      </c>
      <c r="E569" s="17" t="s">
        <v>463</v>
      </c>
      <c r="F569" s="18">
        <f>F570</f>
        <v>0</v>
      </c>
      <c r="G569" s="18">
        <f t="shared" si="96"/>
        <v>0</v>
      </c>
      <c r="H569" s="18">
        <v>0</v>
      </c>
      <c r="I569" s="18">
        <f t="shared" si="101"/>
        <v>0</v>
      </c>
      <c r="J569" s="18">
        <f t="shared" si="101"/>
        <v>60000</v>
      </c>
      <c r="K569" s="18">
        <f t="shared" si="98"/>
        <v>0</v>
      </c>
      <c r="L569" s="18">
        <f t="shared" si="99"/>
        <v>0</v>
      </c>
      <c r="M569" s="18">
        <f>M570</f>
        <v>60000</v>
      </c>
    </row>
    <row r="570" spans="1:13" ht="30">
      <c r="A570" s="90" t="s">
        <v>464</v>
      </c>
      <c r="B570" s="17" t="s">
        <v>553</v>
      </c>
      <c r="C570" s="17" t="s">
        <v>571</v>
      </c>
      <c r="D570" s="17" t="s">
        <v>679</v>
      </c>
      <c r="E570" s="17" t="s">
        <v>465</v>
      </c>
      <c r="F570" s="18">
        <f>F571</f>
        <v>0</v>
      </c>
      <c r="G570" s="18">
        <f t="shared" si="96"/>
        <v>0</v>
      </c>
      <c r="H570" s="18">
        <v>0</v>
      </c>
      <c r="I570" s="18">
        <f t="shared" si="101"/>
        <v>0</v>
      </c>
      <c r="J570" s="18">
        <f t="shared" si="101"/>
        <v>60000</v>
      </c>
      <c r="K570" s="18">
        <f t="shared" si="98"/>
        <v>0</v>
      </c>
      <c r="L570" s="18">
        <f t="shared" si="99"/>
        <v>0</v>
      </c>
      <c r="M570" s="18">
        <f>M571</f>
        <v>60000</v>
      </c>
    </row>
    <row r="571" spans="1:13" ht="30">
      <c r="A571" s="90" t="s">
        <v>662</v>
      </c>
      <c r="B571" s="17" t="s">
        <v>553</v>
      </c>
      <c r="C571" s="17" t="s">
        <v>571</v>
      </c>
      <c r="D571" s="17" t="s">
        <v>679</v>
      </c>
      <c r="E571" s="17" t="s">
        <v>468</v>
      </c>
      <c r="F571" s="18"/>
      <c r="G571" s="18">
        <f t="shared" si="96"/>
        <v>0</v>
      </c>
      <c r="H571" s="18">
        <v>0</v>
      </c>
      <c r="I571" s="18"/>
      <c r="J571" s="18">
        <v>60000</v>
      </c>
      <c r="K571" s="18">
        <f t="shared" si="98"/>
        <v>0</v>
      </c>
      <c r="L571" s="18">
        <f t="shared" si="99"/>
        <v>0</v>
      </c>
      <c r="M571" s="18">
        <v>60000</v>
      </c>
    </row>
    <row r="572" spans="1:13" ht="60">
      <c r="A572" s="90" t="s">
        <v>680</v>
      </c>
      <c r="B572" s="17" t="s">
        <v>553</v>
      </c>
      <c r="C572" s="17" t="s">
        <v>571</v>
      </c>
      <c r="D572" s="17" t="s">
        <v>681</v>
      </c>
      <c r="E572" s="17" t="s">
        <v>451</v>
      </c>
      <c r="F572" s="18">
        <f>F573</f>
        <v>43000</v>
      </c>
      <c r="G572" s="18">
        <f t="shared" si="96"/>
        <v>0</v>
      </c>
      <c r="H572" s="18">
        <f t="shared" si="97"/>
        <v>0</v>
      </c>
      <c r="I572" s="18">
        <f t="shared" ref="I572:J576" si="102">I573</f>
        <v>43000</v>
      </c>
      <c r="J572" s="18">
        <f t="shared" si="102"/>
        <v>45000</v>
      </c>
      <c r="K572" s="18">
        <f t="shared" si="98"/>
        <v>0</v>
      </c>
      <c r="L572" s="18">
        <f t="shared" si="99"/>
        <v>0</v>
      </c>
      <c r="M572" s="18">
        <f>M573</f>
        <v>45000</v>
      </c>
    </row>
    <row r="573" spans="1:13" ht="90">
      <c r="A573" s="90" t="s">
        <v>682</v>
      </c>
      <c r="B573" s="17" t="s">
        <v>553</v>
      </c>
      <c r="C573" s="17" t="s">
        <v>571</v>
      </c>
      <c r="D573" s="17" t="s">
        <v>683</v>
      </c>
      <c r="E573" s="17" t="s">
        <v>451</v>
      </c>
      <c r="F573" s="18">
        <f>F574</f>
        <v>43000</v>
      </c>
      <c r="G573" s="18">
        <f t="shared" si="96"/>
        <v>0</v>
      </c>
      <c r="H573" s="18">
        <f t="shared" si="97"/>
        <v>0</v>
      </c>
      <c r="I573" s="18">
        <f t="shared" si="102"/>
        <v>43000</v>
      </c>
      <c r="J573" s="18">
        <f t="shared" si="102"/>
        <v>45000</v>
      </c>
      <c r="K573" s="18">
        <f t="shared" si="98"/>
        <v>0</v>
      </c>
      <c r="L573" s="18">
        <f t="shared" si="99"/>
        <v>0</v>
      </c>
      <c r="M573" s="18">
        <f>M574</f>
        <v>45000</v>
      </c>
    </row>
    <row r="574" spans="1:13" ht="90">
      <c r="A574" s="16" t="s">
        <v>684</v>
      </c>
      <c r="B574" s="17" t="s">
        <v>553</v>
      </c>
      <c r="C574" s="17" t="s">
        <v>571</v>
      </c>
      <c r="D574" s="17" t="s">
        <v>685</v>
      </c>
      <c r="E574" s="17" t="s">
        <v>451</v>
      </c>
      <c r="F574" s="18">
        <f>F575</f>
        <v>43000</v>
      </c>
      <c r="G574" s="18">
        <f t="shared" si="96"/>
        <v>0</v>
      </c>
      <c r="H574" s="18">
        <f t="shared" si="97"/>
        <v>0</v>
      </c>
      <c r="I574" s="18">
        <f t="shared" si="102"/>
        <v>43000</v>
      </c>
      <c r="J574" s="18">
        <f t="shared" si="102"/>
        <v>45000</v>
      </c>
      <c r="K574" s="18">
        <f t="shared" si="98"/>
        <v>0</v>
      </c>
      <c r="L574" s="18">
        <f t="shared" si="99"/>
        <v>0</v>
      </c>
      <c r="M574" s="18">
        <f>M575</f>
        <v>45000</v>
      </c>
    </row>
    <row r="575" spans="1:13" ht="30">
      <c r="A575" s="90" t="s">
        <v>661</v>
      </c>
      <c r="B575" s="17" t="s">
        <v>553</v>
      </c>
      <c r="C575" s="17" t="s">
        <v>571</v>
      </c>
      <c r="D575" s="17" t="s">
        <v>685</v>
      </c>
      <c r="E575" s="17" t="s">
        <v>463</v>
      </c>
      <c r="F575" s="18">
        <f>F576</f>
        <v>43000</v>
      </c>
      <c r="G575" s="18">
        <f t="shared" si="96"/>
        <v>0</v>
      </c>
      <c r="H575" s="18">
        <f t="shared" si="97"/>
        <v>0</v>
      </c>
      <c r="I575" s="18">
        <f t="shared" si="102"/>
        <v>43000</v>
      </c>
      <c r="J575" s="18">
        <f t="shared" si="102"/>
        <v>45000</v>
      </c>
      <c r="K575" s="18">
        <f t="shared" si="98"/>
        <v>0</v>
      </c>
      <c r="L575" s="18">
        <f t="shared" si="99"/>
        <v>0</v>
      </c>
      <c r="M575" s="18">
        <f>M576</f>
        <v>45000</v>
      </c>
    </row>
    <row r="576" spans="1:13" ht="30">
      <c r="A576" s="90" t="s">
        <v>464</v>
      </c>
      <c r="B576" s="17" t="s">
        <v>553</v>
      </c>
      <c r="C576" s="17" t="s">
        <v>571</v>
      </c>
      <c r="D576" s="17" t="s">
        <v>685</v>
      </c>
      <c r="E576" s="17" t="s">
        <v>465</v>
      </c>
      <c r="F576" s="18">
        <f>F577</f>
        <v>43000</v>
      </c>
      <c r="G576" s="18">
        <f t="shared" si="96"/>
        <v>0</v>
      </c>
      <c r="H576" s="18">
        <f t="shared" si="97"/>
        <v>0</v>
      </c>
      <c r="I576" s="18">
        <f t="shared" si="102"/>
        <v>43000</v>
      </c>
      <c r="J576" s="18">
        <f t="shared" si="102"/>
        <v>45000</v>
      </c>
      <c r="K576" s="18">
        <f t="shared" si="98"/>
        <v>0</v>
      </c>
      <c r="L576" s="18">
        <f t="shared" si="99"/>
        <v>0</v>
      </c>
      <c r="M576" s="18">
        <f>M577</f>
        <v>45000</v>
      </c>
    </row>
    <row r="577" spans="1:13" ht="30">
      <c r="A577" s="90" t="s">
        <v>662</v>
      </c>
      <c r="B577" s="17" t="s">
        <v>553</v>
      </c>
      <c r="C577" s="17" t="s">
        <v>571</v>
      </c>
      <c r="D577" s="17" t="s">
        <v>685</v>
      </c>
      <c r="E577" s="17" t="s">
        <v>468</v>
      </c>
      <c r="F577" s="18">
        <v>43000</v>
      </c>
      <c r="G577" s="18">
        <f t="shared" si="96"/>
        <v>0</v>
      </c>
      <c r="H577" s="18">
        <f t="shared" si="97"/>
        <v>0</v>
      </c>
      <c r="I577" s="18">
        <v>43000</v>
      </c>
      <c r="J577" s="18">
        <v>45000</v>
      </c>
      <c r="K577" s="18">
        <f t="shared" si="98"/>
        <v>0</v>
      </c>
      <c r="L577" s="18">
        <f t="shared" si="99"/>
        <v>0</v>
      </c>
      <c r="M577" s="18">
        <v>45000</v>
      </c>
    </row>
    <row r="578" spans="1:13">
      <c r="A578" s="90" t="s">
        <v>371</v>
      </c>
      <c r="B578" s="17" t="s">
        <v>553</v>
      </c>
      <c r="C578" s="17" t="s">
        <v>509</v>
      </c>
      <c r="D578" s="17" t="s">
        <v>451</v>
      </c>
      <c r="E578" s="17" t="s">
        <v>451</v>
      </c>
      <c r="F578" s="18">
        <f>F579+F590</f>
        <v>50120523</v>
      </c>
      <c r="G578" s="18">
        <f t="shared" si="96"/>
        <v>0</v>
      </c>
      <c r="H578" s="18">
        <f t="shared" si="97"/>
        <v>0</v>
      </c>
      <c r="I578" s="18">
        <f>I579+I590</f>
        <v>50120523</v>
      </c>
      <c r="J578" s="18">
        <f>J579+J590</f>
        <v>50120523</v>
      </c>
      <c r="K578" s="18">
        <f t="shared" si="98"/>
        <v>0</v>
      </c>
      <c r="L578" s="18">
        <f t="shared" si="99"/>
        <v>0</v>
      </c>
      <c r="M578" s="18">
        <f>M579+M590</f>
        <v>50120523</v>
      </c>
    </row>
    <row r="579" spans="1:13">
      <c r="A579" s="90" t="s">
        <v>515</v>
      </c>
      <c r="B579" s="17" t="s">
        <v>553</v>
      </c>
      <c r="C579" s="17" t="s">
        <v>516</v>
      </c>
      <c r="D579" s="17" t="s">
        <v>451</v>
      </c>
      <c r="E579" s="17" t="s">
        <v>451</v>
      </c>
      <c r="F579" s="18">
        <f>F580</f>
        <v>1400523</v>
      </c>
      <c r="G579" s="18">
        <f t="shared" si="96"/>
        <v>0</v>
      </c>
      <c r="H579" s="18">
        <f t="shared" si="97"/>
        <v>0</v>
      </c>
      <c r="I579" s="18">
        <f>I580</f>
        <v>1400523</v>
      </c>
      <c r="J579" s="18">
        <f>J580</f>
        <v>1400523</v>
      </c>
      <c r="K579" s="18">
        <f t="shared" si="98"/>
        <v>0</v>
      </c>
      <c r="L579" s="18">
        <f t="shared" si="99"/>
        <v>0</v>
      </c>
      <c r="M579" s="18">
        <f>M580</f>
        <v>1400523</v>
      </c>
    </row>
    <row r="580" spans="1:13" ht="45">
      <c r="A580" s="90" t="s">
        <v>59</v>
      </c>
      <c r="B580" s="17" t="s">
        <v>553</v>
      </c>
      <c r="C580" s="17" t="s">
        <v>516</v>
      </c>
      <c r="D580" s="17" t="s">
        <v>60</v>
      </c>
      <c r="E580" s="17" t="s">
        <v>451</v>
      </c>
      <c r="F580" s="18">
        <f>F581</f>
        <v>1400523</v>
      </c>
      <c r="G580" s="18">
        <f t="shared" si="96"/>
        <v>0</v>
      </c>
      <c r="H580" s="18">
        <f t="shared" si="97"/>
        <v>0</v>
      </c>
      <c r="I580" s="18">
        <f>I581</f>
        <v>1400523</v>
      </c>
      <c r="J580" s="18">
        <f>J581</f>
        <v>1400523</v>
      </c>
      <c r="K580" s="18">
        <f t="shared" si="98"/>
        <v>0</v>
      </c>
      <c r="L580" s="18">
        <f t="shared" si="99"/>
        <v>0</v>
      </c>
      <c r="M580" s="18">
        <f>M581</f>
        <v>1400523</v>
      </c>
    </row>
    <row r="581" spans="1:13" ht="90">
      <c r="A581" s="90" t="s">
        <v>716</v>
      </c>
      <c r="B581" s="17" t="s">
        <v>553</v>
      </c>
      <c r="C581" s="17" t="s">
        <v>516</v>
      </c>
      <c r="D581" s="17" t="s">
        <v>717</v>
      </c>
      <c r="E581" s="17" t="s">
        <v>451</v>
      </c>
      <c r="F581" s="18">
        <f>F582+F586</f>
        <v>1400523</v>
      </c>
      <c r="G581" s="18">
        <f t="shared" si="96"/>
        <v>0</v>
      </c>
      <c r="H581" s="18">
        <f t="shared" si="97"/>
        <v>0</v>
      </c>
      <c r="I581" s="18">
        <f>I582+I586</f>
        <v>1400523</v>
      </c>
      <c r="J581" s="18">
        <f>J582+J586</f>
        <v>1400523</v>
      </c>
      <c r="K581" s="18">
        <f t="shared" si="98"/>
        <v>0</v>
      </c>
      <c r="L581" s="18">
        <f t="shared" si="99"/>
        <v>0</v>
      </c>
      <c r="M581" s="18">
        <f>M582+M586</f>
        <v>1400523</v>
      </c>
    </row>
    <row r="582" spans="1:13" ht="90">
      <c r="A582" s="16" t="s">
        <v>718</v>
      </c>
      <c r="B582" s="17" t="s">
        <v>553</v>
      </c>
      <c r="C582" s="17" t="s">
        <v>516</v>
      </c>
      <c r="D582" s="17" t="s">
        <v>719</v>
      </c>
      <c r="E582" s="17" t="s">
        <v>451</v>
      </c>
      <c r="F582" s="18">
        <f>F583</f>
        <v>610523</v>
      </c>
      <c r="G582" s="18">
        <f t="shared" si="96"/>
        <v>0</v>
      </c>
      <c r="H582" s="18">
        <f t="shared" si="97"/>
        <v>0</v>
      </c>
      <c r="I582" s="18">
        <f t="shared" ref="I582:J584" si="103">I583</f>
        <v>610523</v>
      </c>
      <c r="J582" s="18">
        <f t="shared" si="103"/>
        <v>610523</v>
      </c>
      <c r="K582" s="18">
        <f t="shared" si="98"/>
        <v>0</v>
      </c>
      <c r="L582" s="18">
        <f t="shared" si="99"/>
        <v>0</v>
      </c>
      <c r="M582" s="18">
        <f>M583</f>
        <v>610523</v>
      </c>
    </row>
    <row r="583" spans="1:13">
      <c r="A583" s="90" t="s">
        <v>469</v>
      </c>
      <c r="B583" s="17" t="s">
        <v>553</v>
      </c>
      <c r="C583" s="17" t="s">
        <v>516</v>
      </c>
      <c r="D583" s="17" t="s">
        <v>719</v>
      </c>
      <c r="E583" s="17" t="s">
        <v>470</v>
      </c>
      <c r="F583" s="18">
        <f>F584</f>
        <v>610523</v>
      </c>
      <c r="G583" s="18">
        <f t="shared" si="96"/>
        <v>0</v>
      </c>
      <c r="H583" s="18">
        <f t="shared" si="97"/>
        <v>0</v>
      </c>
      <c r="I583" s="18">
        <f t="shared" si="103"/>
        <v>610523</v>
      </c>
      <c r="J583" s="18">
        <f t="shared" si="103"/>
        <v>610523</v>
      </c>
      <c r="K583" s="18">
        <f t="shared" si="98"/>
        <v>0</v>
      </c>
      <c r="L583" s="18">
        <f t="shared" si="99"/>
        <v>0</v>
      </c>
      <c r="M583" s="18">
        <f>M584</f>
        <v>610523</v>
      </c>
    </row>
    <row r="584" spans="1:13" ht="30">
      <c r="A584" s="90" t="s">
        <v>471</v>
      </c>
      <c r="B584" s="17" t="s">
        <v>553</v>
      </c>
      <c r="C584" s="17" t="s">
        <v>516</v>
      </c>
      <c r="D584" s="17" t="s">
        <v>719</v>
      </c>
      <c r="E584" s="17" t="s">
        <v>472</v>
      </c>
      <c r="F584" s="18">
        <f>F585</f>
        <v>610523</v>
      </c>
      <c r="G584" s="18">
        <f t="shared" si="96"/>
        <v>0</v>
      </c>
      <c r="H584" s="18">
        <f t="shared" si="97"/>
        <v>0</v>
      </c>
      <c r="I584" s="18">
        <f t="shared" si="103"/>
        <v>610523</v>
      </c>
      <c r="J584" s="18">
        <f t="shared" si="103"/>
        <v>610523</v>
      </c>
      <c r="K584" s="18">
        <f t="shared" si="98"/>
        <v>0</v>
      </c>
      <c r="L584" s="18">
        <f t="shared" si="99"/>
        <v>0</v>
      </c>
      <c r="M584" s="18">
        <f>M585</f>
        <v>610523</v>
      </c>
    </row>
    <row r="585" spans="1:13">
      <c r="A585" s="90" t="s">
        <v>546</v>
      </c>
      <c r="B585" s="17" t="s">
        <v>553</v>
      </c>
      <c r="C585" s="17" t="s">
        <v>516</v>
      </c>
      <c r="D585" s="17" t="s">
        <v>719</v>
      </c>
      <c r="E585" s="17" t="s">
        <v>545</v>
      </c>
      <c r="F585" s="18">
        <v>610523</v>
      </c>
      <c r="G585" s="18">
        <f t="shared" si="96"/>
        <v>0</v>
      </c>
      <c r="H585" s="18">
        <f t="shared" si="97"/>
        <v>0</v>
      </c>
      <c r="I585" s="18">
        <v>610523</v>
      </c>
      <c r="J585" s="18">
        <v>610523</v>
      </c>
      <c r="K585" s="18">
        <f t="shared" si="98"/>
        <v>0</v>
      </c>
      <c r="L585" s="18">
        <f t="shared" si="99"/>
        <v>0</v>
      </c>
      <c r="M585" s="18">
        <v>610523</v>
      </c>
    </row>
    <row r="586" spans="1:13" ht="150">
      <c r="A586" s="16" t="s">
        <v>722</v>
      </c>
      <c r="B586" s="17" t="s">
        <v>553</v>
      </c>
      <c r="C586" s="17" t="s">
        <v>516</v>
      </c>
      <c r="D586" s="17" t="s">
        <v>723</v>
      </c>
      <c r="E586" s="17" t="s">
        <v>451</v>
      </c>
      <c r="F586" s="18">
        <f>F587</f>
        <v>790000</v>
      </c>
      <c r="G586" s="18">
        <f t="shared" si="96"/>
        <v>0</v>
      </c>
      <c r="H586" s="18">
        <f t="shared" si="97"/>
        <v>0</v>
      </c>
      <c r="I586" s="18">
        <f t="shared" ref="I586:J588" si="104">I587</f>
        <v>790000</v>
      </c>
      <c r="J586" s="18">
        <f t="shared" si="104"/>
        <v>790000</v>
      </c>
      <c r="K586" s="18">
        <f t="shared" si="98"/>
        <v>0</v>
      </c>
      <c r="L586" s="18">
        <f t="shared" si="99"/>
        <v>0</v>
      </c>
      <c r="M586" s="18">
        <f>M587</f>
        <v>790000</v>
      </c>
    </row>
    <row r="587" spans="1:13">
      <c r="A587" s="90" t="s">
        <v>469</v>
      </c>
      <c r="B587" s="17" t="s">
        <v>553</v>
      </c>
      <c r="C587" s="17" t="s">
        <v>516</v>
      </c>
      <c r="D587" s="17" t="s">
        <v>723</v>
      </c>
      <c r="E587" s="17" t="s">
        <v>470</v>
      </c>
      <c r="F587" s="18">
        <f>F588</f>
        <v>790000</v>
      </c>
      <c r="G587" s="18">
        <f t="shared" si="96"/>
        <v>0</v>
      </c>
      <c r="H587" s="18">
        <f t="shared" si="97"/>
        <v>0</v>
      </c>
      <c r="I587" s="18">
        <f t="shared" si="104"/>
        <v>790000</v>
      </c>
      <c r="J587" s="18">
        <f t="shared" si="104"/>
        <v>790000</v>
      </c>
      <c r="K587" s="18">
        <f t="shared" si="98"/>
        <v>0</v>
      </c>
      <c r="L587" s="18">
        <f t="shared" si="99"/>
        <v>0</v>
      </c>
      <c r="M587" s="18">
        <f>M588</f>
        <v>790000</v>
      </c>
    </row>
    <row r="588" spans="1:13" ht="30">
      <c r="A588" s="90" t="s">
        <v>471</v>
      </c>
      <c r="B588" s="17" t="s">
        <v>553</v>
      </c>
      <c r="C588" s="17" t="s">
        <v>516</v>
      </c>
      <c r="D588" s="17" t="s">
        <v>723</v>
      </c>
      <c r="E588" s="17" t="s">
        <v>472</v>
      </c>
      <c r="F588" s="18">
        <f>F589</f>
        <v>790000</v>
      </c>
      <c r="G588" s="18">
        <f t="shared" si="96"/>
        <v>0</v>
      </c>
      <c r="H588" s="18">
        <f t="shared" si="97"/>
        <v>0</v>
      </c>
      <c r="I588" s="18">
        <f t="shared" si="104"/>
        <v>790000</v>
      </c>
      <c r="J588" s="18">
        <f t="shared" si="104"/>
        <v>790000</v>
      </c>
      <c r="K588" s="18">
        <f t="shared" si="98"/>
        <v>0</v>
      </c>
      <c r="L588" s="18">
        <f t="shared" si="99"/>
        <v>0</v>
      </c>
      <c r="M588" s="18">
        <f>M589</f>
        <v>790000</v>
      </c>
    </row>
    <row r="589" spans="1:13">
      <c r="A589" s="90" t="s">
        <v>546</v>
      </c>
      <c r="B589" s="17" t="s">
        <v>553</v>
      </c>
      <c r="C589" s="17" t="s">
        <v>516</v>
      </c>
      <c r="D589" s="17" t="s">
        <v>723</v>
      </c>
      <c r="E589" s="17" t="s">
        <v>545</v>
      </c>
      <c r="F589" s="18">
        <v>790000</v>
      </c>
      <c r="G589" s="18">
        <f t="shared" si="96"/>
        <v>0</v>
      </c>
      <c r="H589" s="18">
        <f t="shared" si="97"/>
        <v>0</v>
      </c>
      <c r="I589" s="18">
        <v>790000</v>
      </c>
      <c r="J589" s="18">
        <v>790000</v>
      </c>
      <c r="K589" s="18">
        <f t="shared" si="98"/>
        <v>0</v>
      </c>
      <c r="L589" s="18">
        <f t="shared" si="99"/>
        <v>0</v>
      </c>
      <c r="M589" s="18">
        <v>790000</v>
      </c>
    </row>
    <row r="590" spans="1:13">
      <c r="A590" s="90" t="s">
        <v>547</v>
      </c>
      <c r="B590" s="17" t="s">
        <v>553</v>
      </c>
      <c r="C590" s="17" t="s">
        <v>548</v>
      </c>
      <c r="D590" s="17" t="s">
        <v>451</v>
      </c>
      <c r="E590" s="17" t="s">
        <v>451</v>
      </c>
      <c r="F590" s="18">
        <f t="shared" ref="F590:F595" si="105">F591</f>
        <v>48720000</v>
      </c>
      <c r="G590" s="18">
        <f t="shared" si="96"/>
        <v>0</v>
      </c>
      <c r="H590" s="18">
        <f t="shared" si="97"/>
        <v>0</v>
      </c>
      <c r="I590" s="18">
        <f t="shared" ref="I590:J595" si="106">I591</f>
        <v>48720000</v>
      </c>
      <c r="J590" s="18">
        <f t="shared" si="106"/>
        <v>48720000</v>
      </c>
      <c r="K590" s="18">
        <f t="shared" si="98"/>
        <v>0</v>
      </c>
      <c r="L590" s="18">
        <f t="shared" si="99"/>
        <v>0</v>
      </c>
      <c r="M590" s="18">
        <f t="shared" ref="M590:M595" si="107">M591</f>
        <v>48720000</v>
      </c>
    </row>
    <row r="591" spans="1:13" ht="45">
      <c r="A591" s="90" t="s">
        <v>79</v>
      </c>
      <c r="B591" s="17" t="s">
        <v>553</v>
      </c>
      <c r="C591" s="17" t="s">
        <v>548</v>
      </c>
      <c r="D591" s="17" t="s">
        <v>80</v>
      </c>
      <c r="E591" s="17" t="s">
        <v>451</v>
      </c>
      <c r="F591" s="18">
        <f t="shared" si="105"/>
        <v>48720000</v>
      </c>
      <c r="G591" s="18">
        <f t="shared" si="96"/>
        <v>0</v>
      </c>
      <c r="H591" s="18">
        <f t="shared" si="97"/>
        <v>0</v>
      </c>
      <c r="I591" s="18">
        <f t="shared" si="106"/>
        <v>48720000</v>
      </c>
      <c r="J591" s="18">
        <f t="shared" si="106"/>
        <v>48720000</v>
      </c>
      <c r="K591" s="18">
        <f t="shared" si="98"/>
        <v>0</v>
      </c>
      <c r="L591" s="18">
        <f t="shared" si="99"/>
        <v>0</v>
      </c>
      <c r="M591" s="18">
        <f t="shared" si="107"/>
        <v>48720000</v>
      </c>
    </row>
    <row r="592" spans="1:13" ht="60">
      <c r="A592" s="90" t="s">
        <v>85</v>
      </c>
      <c r="B592" s="17" t="s">
        <v>553</v>
      </c>
      <c r="C592" s="17" t="s">
        <v>548</v>
      </c>
      <c r="D592" s="17" t="s">
        <v>86</v>
      </c>
      <c r="E592" s="17" t="s">
        <v>451</v>
      </c>
      <c r="F592" s="18">
        <f t="shared" si="105"/>
        <v>48720000</v>
      </c>
      <c r="G592" s="18">
        <f t="shared" si="96"/>
        <v>0</v>
      </c>
      <c r="H592" s="18">
        <f t="shared" si="97"/>
        <v>0</v>
      </c>
      <c r="I592" s="18">
        <f t="shared" si="106"/>
        <v>48720000</v>
      </c>
      <c r="J592" s="18">
        <f t="shared" si="106"/>
        <v>48720000</v>
      </c>
      <c r="K592" s="18">
        <f t="shared" si="98"/>
        <v>0</v>
      </c>
      <c r="L592" s="18">
        <f t="shared" si="99"/>
        <v>0</v>
      </c>
      <c r="M592" s="18">
        <f t="shared" si="107"/>
        <v>48720000</v>
      </c>
    </row>
    <row r="593" spans="1:13" ht="150">
      <c r="A593" s="16" t="s">
        <v>95</v>
      </c>
      <c r="B593" s="17" t="s">
        <v>553</v>
      </c>
      <c r="C593" s="17" t="s">
        <v>548</v>
      </c>
      <c r="D593" s="17" t="s">
        <v>96</v>
      </c>
      <c r="E593" s="17" t="s">
        <v>451</v>
      </c>
      <c r="F593" s="18">
        <f t="shared" si="105"/>
        <v>48720000</v>
      </c>
      <c r="G593" s="18">
        <f t="shared" si="96"/>
        <v>0</v>
      </c>
      <c r="H593" s="18">
        <f t="shared" si="97"/>
        <v>0</v>
      </c>
      <c r="I593" s="18">
        <f t="shared" si="106"/>
        <v>48720000</v>
      </c>
      <c r="J593" s="18">
        <f t="shared" si="106"/>
        <v>48720000</v>
      </c>
      <c r="K593" s="18">
        <f t="shared" si="98"/>
        <v>0</v>
      </c>
      <c r="L593" s="18">
        <f t="shared" si="99"/>
        <v>0</v>
      </c>
      <c r="M593" s="18">
        <f t="shared" si="107"/>
        <v>48720000</v>
      </c>
    </row>
    <row r="594" spans="1:13">
      <c r="A594" s="90" t="s">
        <v>469</v>
      </c>
      <c r="B594" s="17" t="s">
        <v>553</v>
      </c>
      <c r="C594" s="17" t="s">
        <v>548</v>
      </c>
      <c r="D594" s="17" t="s">
        <v>96</v>
      </c>
      <c r="E594" s="17" t="s">
        <v>470</v>
      </c>
      <c r="F594" s="18">
        <f t="shared" si="105"/>
        <v>48720000</v>
      </c>
      <c r="G594" s="18">
        <f t="shared" si="96"/>
        <v>0</v>
      </c>
      <c r="H594" s="18">
        <f t="shared" si="97"/>
        <v>0</v>
      </c>
      <c r="I594" s="18">
        <f t="shared" si="106"/>
        <v>48720000</v>
      </c>
      <c r="J594" s="18">
        <f t="shared" si="106"/>
        <v>48720000</v>
      </c>
      <c r="K594" s="18">
        <f t="shared" si="98"/>
        <v>0</v>
      </c>
      <c r="L594" s="18">
        <f t="shared" si="99"/>
        <v>0</v>
      </c>
      <c r="M594" s="18">
        <f t="shared" si="107"/>
        <v>48720000</v>
      </c>
    </row>
    <row r="595" spans="1:13" ht="30">
      <c r="A595" s="90" t="s">
        <v>471</v>
      </c>
      <c r="B595" s="17" t="s">
        <v>553</v>
      </c>
      <c r="C595" s="17" t="s">
        <v>548</v>
      </c>
      <c r="D595" s="17" t="s">
        <v>96</v>
      </c>
      <c r="E595" s="17" t="s">
        <v>472</v>
      </c>
      <c r="F595" s="18">
        <f t="shared" si="105"/>
        <v>48720000</v>
      </c>
      <c r="G595" s="18">
        <f t="shared" si="96"/>
        <v>0</v>
      </c>
      <c r="H595" s="18">
        <f t="shared" si="97"/>
        <v>0</v>
      </c>
      <c r="I595" s="18">
        <f t="shared" si="106"/>
        <v>48720000</v>
      </c>
      <c r="J595" s="18">
        <f t="shared" si="106"/>
        <v>48720000</v>
      </c>
      <c r="K595" s="18">
        <f t="shared" si="98"/>
        <v>0</v>
      </c>
      <c r="L595" s="18">
        <f t="shared" si="99"/>
        <v>0</v>
      </c>
      <c r="M595" s="18">
        <f t="shared" si="107"/>
        <v>48720000</v>
      </c>
    </row>
    <row r="596" spans="1:13" ht="45">
      <c r="A596" s="90" t="s">
        <v>663</v>
      </c>
      <c r="B596" s="17" t="s">
        <v>553</v>
      </c>
      <c r="C596" s="17" t="s">
        <v>548</v>
      </c>
      <c r="D596" s="17" t="s">
        <v>96</v>
      </c>
      <c r="E596" s="17" t="s">
        <v>473</v>
      </c>
      <c r="F596" s="18">
        <v>48720000</v>
      </c>
      <c r="G596" s="18">
        <f t="shared" si="96"/>
        <v>0</v>
      </c>
      <c r="H596" s="18">
        <f t="shared" si="97"/>
        <v>0</v>
      </c>
      <c r="I596" s="18">
        <v>48720000</v>
      </c>
      <c r="J596" s="18">
        <v>48720000</v>
      </c>
      <c r="K596" s="18">
        <f t="shared" si="98"/>
        <v>0</v>
      </c>
      <c r="L596" s="18">
        <f t="shared" si="99"/>
        <v>0</v>
      </c>
      <c r="M596" s="18">
        <v>48720000</v>
      </c>
    </row>
    <row r="597" spans="1:13" ht="30">
      <c r="A597" s="107" t="s">
        <v>572</v>
      </c>
      <c r="B597" s="108" t="s">
        <v>467</v>
      </c>
      <c r="C597" s="108" t="s">
        <v>451</v>
      </c>
      <c r="D597" s="108" t="s">
        <v>451</v>
      </c>
      <c r="E597" s="108" t="s">
        <v>451</v>
      </c>
      <c r="F597" s="95">
        <f>F598+F640</f>
        <v>463026535</v>
      </c>
      <c r="G597" s="95">
        <f t="shared" ref="G597:G660" si="108">I597-F597</f>
        <v>0</v>
      </c>
      <c r="H597" s="95">
        <f t="shared" ref="H597:H660" si="109">G597/F597*100</f>
        <v>0</v>
      </c>
      <c r="I597" s="95">
        <f>I598+I640</f>
        <v>463026535</v>
      </c>
      <c r="J597" s="95">
        <f>J598+J640</f>
        <v>497813535</v>
      </c>
      <c r="K597" s="95">
        <f t="shared" ref="K597:K660" si="110">M597-J597</f>
        <v>0</v>
      </c>
      <c r="L597" s="95">
        <f t="shared" si="99"/>
        <v>0</v>
      </c>
      <c r="M597" s="95">
        <f>M598+M640</f>
        <v>497813535</v>
      </c>
    </row>
    <row r="598" spans="1:13">
      <c r="A598" s="90" t="s">
        <v>558</v>
      </c>
      <c r="B598" s="17" t="s">
        <v>467</v>
      </c>
      <c r="C598" s="17" t="s">
        <v>559</v>
      </c>
      <c r="D598" s="17" t="s">
        <v>451</v>
      </c>
      <c r="E598" s="17" t="s">
        <v>451</v>
      </c>
      <c r="F598" s="18">
        <f>F599+F625</f>
        <v>179830335</v>
      </c>
      <c r="G598" s="18">
        <f t="shared" si="108"/>
        <v>0</v>
      </c>
      <c r="H598" s="18">
        <f t="shared" si="109"/>
        <v>0</v>
      </c>
      <c r="I598" s="18">
        <f>I599+I625</f>
        <v>179830335</v>
      </c>
      <c r="J598" s="18">
        <f>J599+J625</f>
        <v>188255335</v>
      </c>
      <c r="K598" s="18">
        <f t="shared" si="110"/>
        <v>0</v>
      </c>
      <c r="L598" s="18">
        <f t="shared" si="99"/>
        <v>0</v>
      </c>
      <c r="M598" s="18">
        <f>M599+M625</f>
        <v>188255335</v>
      </c>
    </row>
    <row r="599" spans="1:13">
      <c r="A599" s="90" t="s">
        <v>564</v>
      </c>
      <c r="B599" s="17" t="s">
        <v>467</v>
      </c>
      <c r="C599" s="17" t="s">
        <v>565</v>
      </c>
      <c r="D599" s="17" t="s">
        <v>451</v>
      </c>
      <c r="E599" s="17" t="s">
        <v>451</v>
      </c>
      <c r="F599" s="18">
        <f>F600+F607+F613+F619</f>
        <v>178291000</v>
      </c>
      <c r="G599" s="18">
        <f t="shared" si="108"/>
        <v>0</v>
      </c>
      <c r="H599" s="18">
        <f t="shared" si="109"/>
        <v>0</v>
      </c>
      <c r="I599" s="18">
        <f>I600+I607+I613+I619</f>
        <v>178291000</v>
      </c>
      <c r="J599" s="18">
        <f>J600+J607+J613+J619</f>
        <v>186716000</v>
      </c>
      <c r="K599" s="18">
        <f t="shared" si="110"/>
        <v>0</v>
      </c>
      <c r="L599" s="18">
        <f t="shared" si="99"/>
        <v>0</v>
      </c>
      <c r="M599" s="18">
        <f>M600+M607+M613+M619</f>
        <v>186716000</v>
      </c>
    </row>
    <row r="600" spans="1:13" ht="30">
      <c r="A600" s="90" t="s">
        <v>726</v>
      </c>
      <c r="B600" s="17" t="s">
        <v>467</v>
      </c>
      <c r="C600" s="17" t="s">
        <v>565</v>
      </c>
      <c r="D600" s="17" t="s">
        <v>727</v>
      </c>
      <c r="E600" s="17" t="s">
        <v>451</v>
      </c>
      <c r="F600" s="18">
        <f>F601</f>
        <v>177619000</v>
      </c>
      <c r="G600" s="18">
        <f t="shared" si="108"/>
        <v>0</v>
      </c>
      <c r="H600" s="18">
        <f t="shared" si="109"/>
        <v>0</v>
      </c>
      <c r="I600" s="18">
        <f t="shared" ref="I600:J603" si="111">I601</f>
        <v>177619000</v>
      </c>
      <c r="J600" s="18">
        <f t="shared" si="111"/>
        <v>186420000</v>
      </c>
      <c r="K600" s="18">
        <f t="shared" si="110"/>
        <v>0</v>
      </c>
      <c r="L600" s="18">
        <f t="shared" si="99"/>
        <v>0</v>
      </c>
      <c r="M600" s="18">
        <f>M601</f>
        <v>186420000</v>
      </c>
    </row>
    <row r="601" spans="1:13" ht="60">
      <c r="A601" s="90" t="s">
        <v>728</v>
      </c>
      <c r="B601" s="17" t="s">
        <v>467</v>
      </c>
      <c r="C601" s="17" t="s">
        <v>565</v>
      </c>
      <c r="D601" s="17" t="s">
        <v>729</v>
      </c>
      <c r="E601" s="17" t="s">
        <v>451</v>
      </c>
      <c r="F601" s="18">
        <f>F602</f>
        <v>177619000</v>
      </c>
      <c r="G601" s="18">
        <f t="shared" si="108"/>
        <v>0</v>
      </c>
      <c r="H601" s="18">
        <f t="shared" si="109"/>
        <v>0</v>
      </c>
      <c r="I601" s="18">
        <f t="shared" si="111"/>
        <v>177619000</v>
      </c>
      <c r="J601" s="18">
        <f t="shared" si="111"/>
        <v>186420000</v>
      </c>
      <c r="K601" s="18">
        <f t="shared" si="110"/>
        <v>0</v>
      </c>
      <c r="L601" s="18">
        <f t="shared" si="99"/>
        <v>0</v>
      </c>
      <c r="M601" s="18">
        <f>M602</f>
        <v>186420000</v>
      </c>
    </row>
    <row r="602" spans="1:13" ht="90">
      <c r="A602" s="16" t="s">
        <v>730</v>
      </c>
      <c r="B602" s="17" t="s">
        <v>467</v>
      </c>
      <c r="C602" s="17" t="s">
        <v>565</v>
      </c>
      <c r="D602" s="17" t="s">
        <v>731</v>
      </c>
      <c r="E602" s="17" t="s">
        <v>451</v>
      </c>
      <c r="F602" s="18">
        <f>F603</f>
        <v>177619000</v>
      </c>
      <c r="G602" s="18">
        <f t="shared" si="108"/>
        <v>0</v>
      </c>
      <c r="H602" s="18">
        <f t="shared" si="109"/>
        <v>0</v>
      </c>
      <c r="I602" s="18">
        <f t="shared" si="111"/>
        <v>177619000</v>
      </c>
      <c r="J602" s="18">
        <f t="shared" si="111"/>
        <v>186420000</v>
      </c>
      <c r="K602" s="18">
        <f t="shared" si="110"/>
        <v>0</v>
      </c>
      <c r="L602" s="18">
        <f t="shared" si="99"/>
        <v>0</v>
      </c>
      <c r="M602" s="18">
        <f>M603</f>
        <v>186420000</v>
      </c>
    </row>
    <row r="603" spans="1:13" ht="30">
      <c r="A603" s="90" t="s">
        <v>20</v>
      </c>
      <c r="B603" s="17" t="s">
        <v>467</v>
      </c>
      <c r="C603" s="17" t="s">
        <v>565</v>
      </c>
      <c r="D603" s="17" t="s">
        <v>731</v>
      </c>
      <c r="E603" s="17" t="s">
        <v>523</v>
      </c>
      <c r="F603" s="18">
        <f>F604</f>
        <v>177619000</v>
      </c>
      <c r="G603" s="18">
        <f t="shared" si="108"/>
        <v>0</v>
      </c>
      <c r="H603" s="18">
        <f t="shared" si="109"/>
        <v>0</v>
      </c>
      <c r="I603" s="18">
        <f t="shared" si="111"/>
        <v>177619000</v>
      </c>
      <c r="J603" s="18">
        <f t="shared" si="111"/>
        <v>186420000</v>
      </c>
      <c r="K603" s="18">
        <f t="shared" si="110"/>
        <v>0</v>
      </c>
      <c r="L603" s="18">
        <f t="shared" si="99"/>
        <v>0</v>
      </c>
      <c r="M603" s="18">
        <f>M604</f>
        <v>186420000</v>
      </c>
    </row>
    <row r="604" spans="1:13">
      <c r="A604" s="90" t="s">
        <v>554</v>
      </c>
      <c r="B604" s="17" t="s">
        <v>467</v>
      </c>
      <c r="C604" s="17" t="s">
        <v>565</v>
      </c>
      <c r="D604" s="17" t="s">
        <v>731</v>
      </c>
      <c r="E604" s="17" t="s">
        <v>555</v>
      </c>
      <c r="F604" s="18">
        <f>F605+F606</f>
        <v>177619000</v>
      </c>
      <c r="G604" s="18">
        <f t="shared" si="108"/>
        <v>0</v>
      </c>
      <c r="H604" s="18">
        <f t="shared" si="109"/>
        <v>0</v>
      </c>
      <c r="I604" s="18">
        <f>I605+I606</f>
        <v>177619000</v>
      </c>
      <c r="J604" s="18">
        <f>J605+J606</f>
        <v>186420000</v>
      </c>
      <c r="K604" s="18">
        <f t="shared" si="110"/>
        <v>0</v>
      </c>
      <c r="L604" s="18">
        <f t="shared" si="99"/>
        <v>0</v>
      </c>
      <c r="M604" s="18">
        <f>M605+M606</f>
        <v>186420000</v>
      </c>
    </row>
    <row r="605" spans="1:13" ht="60">
      <c r="A605" s="90" t="s">
        <v>562</v>
      </c>
      <c r="B605" s="17" t="s">
        <v>467</v>
      </c>
      <c r="C605" s="17" t="s">
        <v>565</v>
      </c>
      <c r="D605" s="17" t="s">
        <v>731</v>
      </c>
      <c r="E605" s="17" t="s">
        <v>563</v>
      </c>
      <c r="F605" s="18">
        <v>173319000</v>
      </c>
      <c r="G605" s="18">
        <f t="shared" si="108"/>
        <v>0</v>
      </c>
      <c r="H605" s="18">
        <f t="shared" si="109"/>
        <v>0</v>
      </c>
      <c r="I605" s="18">
        <v>173319000</v>
      </c>
      <c r="J605" s="18">
        <v>181904000</v>
      </c>
      <c r="K605" s="18">
        <f t="shared" si="110"/>
        <v>0</v>
      </c>
      <c r="L605" s="18">
        <f t="shared" si="99"/>
        <v>0</v>
      </c>
      <c r="M605" s="18">
        <v>181904000</v>
      </c>
    </row>
    <row r="606" spans="1:13">
      <c r="A606" s="90" t="s">
        <v>556</v>
      </c>
      <c r="B606" s="17" t="s">
        <v>467</v>
      </c>
      <c r="C606" s="17" t="s">
        <v>565</v>
      </c>
      <c r="D606" s="17" t="s">
        <v>731</v>
      </c>
      <c r="E606" s="17" t="s">
        <v>557</v>
      </c>
      <c r="F606" s="18">
        <v>4300000</v>
      </c>
      <c r="G606" s="18">
        <f t="shared" si="108"/>
        <v>0</v>
      </c>
      <c r="H606" s="18">
        <f t="shared" si="109"/>
        <v>0</v>
      </c>
      <c r="I606" s="18">
        <v>4300000</v>
      </c>
      <c r="J606" s="18">
        <v>4516000</v>
      </c>
      <c r="K606" s="18">
        <f t="shared" si="110"/>
        <v>0</v>
      </c>
      <c r="L606" s="18">
        <v>0</v>
      </c>
      <c r="M606" s="18">
        <v>4516000</v>
      </c>
    </row>
    <row r="607" spans="1:13" ht="45">
      <c r="A607" s="90" t="s">
        <v>674</v>
      </c>
      <c r="B607" s="17" t="s">
        <v>467</v>
      </c>
      <c r="C607" s="17" t="s">
        <v>565</v>
      </c>
      <c r="D607" s="17" t="s">
        <v>675</v>
      </c>
      <c r="E607" s="17" t="s">
        <v>451</v>
      </c>
      <c r="F607" s="18">
        <f>F608</f>
        <v>100000</v>
      </c>
      <c r="G607" s="18">
        <f t="shared" si="108"/>
        <v>0</v>
      </c>
      <c r="H607" s="18">
        <f t="shared" si="109"/>
        <v>0</v>
      </c>
      <c r="I607" s="18">
        <f>I608</f>
        <v>100000</v>
      </c>
      <c r="J607" s="18"/>
      <c r="K607" s="18">
        <f t="shared" si="110"/>
        <v>0</v>
      </c>
      <c r="L607" s="18">
        <v>0</v>
      </c>
      <c r="M607" s="18"/>
    </row>
    <row r="608" spans="1:13" ht="60">
      <c r="A608" s="90" t="s">
        <v>676</v>
      </c>
      <c r="B608" s="17" t="s">
        <v>467</v>
      </c>
      <c r="C608" s="17" t="s">
        <v>565</v>
      </c>
      <c r="D608" s="17" t="s">
        <v>677</v>
      </c>
      <c r="E608" s="17" t="s">
        <v>451</v>
      </c>
      <c r="F608" s="18">
        <f>F609</f>
        <v>100000</v>
      </c>
      <c r="G608" s="18">
        <f t="shared" si="108"/>
        <v>0</v>
      </c>
      <c r="H608" s="18">
        <f t="shared" si="109"/>
        <v>0</v>
      </c>
      <c r="I608" s="18">
        <f>I609</f>
        <v>100000</v>
      </c>
      <c r="J608" s="18"/>
      <c r="K608" s="18">
        <f t="shared" si="110"/>
        <v>0</v>
      </c>
      <c r="L608" s="18">
        <v>0</v>
      </c>
      <c r="M608" s="18"/>
    </row>
    <row r="609" spans="1:13" ht="90">
      <c r="A609" s="90" t="s">
        <v>678</v>
      </c>
      <c r="B609" s="17" t="s">
        <v>467</v>
      </c>
      <c r="C609" s="17" t="s">
        <v>565</v>
      </c>
      <c r="D609" s="17" t="s">
        <v>679</v>
      </c>
      <c r="E609" s="17" t="s">
        <v>451</v>
      </c>
      <c r="F609" s="18">
        <f>F610</f>
        <v>100000</v>
      </c>
      <c r="G609" s="18">
        <f t="shared" si="108"/>
        <v>0</v>
      </c>
      <c r="H609" s="18">
        <f t="shared" si="109"/>
        <v>0</v>
      </c>
      <c r="I609" s="18">
        <f>I610</f>
        <v>100000</v>
      </c>
      <c r="J609" s="18"/>
      <c r="K609" s="18">
        <f t="shared" si="110"/>
        <v>0</v>
      </c>
      <c r="L609" s="18">
        <v>0</v>
      </c>
      <c r="M609" s="18"/>
    </row>
    <row r="610" spans="1:13" ht="30">
      <c r="A610" s="90" t="s">
        <v>20</v>
      </c>
      <c r="B610" s="17" t="s">
        <v>467</v>
      </c>
      <c r="C610" s="17" t="s">
        <v>565</v>
      </c>
      <c r="D610" s="17" t="s">
        <v>679</v>
      </c>
      <c r="E610" s="17" t="s">
        <v>523</v>
      </c>
      <c r="F610" s="18">
        <f>F611</f>
        <v>100000</v>
      </c>
      <c r="G610" s="18">
        <f t="shared" si="108"/>
        <v>0</v>
      </c>
      <c r="H610" s="18">
        <f t="shared" si="109"/>
        <v>0</v>
      </c>
      <c r="I610" s="18">
        <f>I611</f>
        <v>100000</v>
      </c>
      <c r="J610" s="18"/>
      <c r="K610" s="18">
        <f t="shared" si="110"/>
        <v>0</v>
      </c>
      <c r="L610" s="18">
        <v>0</v>
      </c>
      <c r="M610" s="18"/>
    </row>
    <row r="611" spans="1:13">
      <c r="A611" s="90" t="s">
        <v>554</v>
      </c>
      <c r="B611" s="17" t="s">
        <v>467</v>
      </c>
      <c r="C611" s="17" t="s">
        <v>565</v>
      </c>
      <c r="D611" s="17" t="s">
        <v>679</v>
      </c>
      <c r="E611" s="17" t="s">
        <v>555</v>
      </c>
      <c r="F611" s="18">
        <f>F612</f>
        <v>100000</v>
      </c>
      <c r="G611" s="18">
        <f t="shared" si="108"/>
        <v>0</v>
      </c>
      <c r="H611" s="18">
        <f t="shared" si="109"/>
        <v>0</v>
      </c>
      <c r="I611" s="18">
        <f>I612</f>
        <v>100000</v>
      </c>
      <c r="J611" s="18"/>
      <c r="K611" s="18">
        <f t="shared" si="110"/>
        <v>0</v>
      </c>
      <c r="L611" s="18">
        <v>0</v>
      </c>
      <c r="M611" s="18"/>
    </row>
    <row r="612" spans="1:13">
      <c r="A612" s="90" t="s">
        <v>556</v>
      </c>
      <c r="B612" s="17" t="s">
        <v>467</v>
      </c>
      <c r="C612" s="17" t="s">
        <v>565</v>
      </c>
      <c r="D612" s="17" t="s">
        <v>679</v>
      </c>
      <c r="E612" s="17" t="s">
        <v>557</v>
      </c>
      <c r="F612" s="18">
        <v>100000</v>
      </c>
      <c r="G612" s="18">
        <f t="shared" si="108"/>
        <v>0</v>
      </c>
      <c r="H612" s="18">
        <f t="shared" si="109"/>
        <v>0</v>
      </c>
      <c r="I612" s="18">
        <v>100000</v>
      </c>
      <c r="J612" s="18"/>
      <c r="K612" s="18">
        <f t="shared" si="110"/>
        <v>0</v>
      </c>
      <c r="L612" s="18">
        <v>0</v>
      </c>
      <c r="M612" s="18"/>
    </row>
    <row r="613" spans="1:13" ht="90">
      <c r="A613" s="90" t="s">
        <v>395</v>
      </c>
      <c r="B613" s="17" t="s">
        <v>467</v>
      </c>
      <c r="C613" s="17" t="s">
        <v>565</v>
      </c>
      <c r="D613" s="17" t="s">
        <v>396</v>
      </c>
      <c r="E613" s="17" t="s">
        <v>451</v>
      </c>
      <c r="F613" s="18">
        <f>F614</f>
        <v>300000</v>
      </c>
      <c r="G613" s="18">
        <f t="shared" si="108"/>
        <v>0</v>
      </c>
      <c r="H613" s="18">
        <f t="shared" si="109"/>
        <v>0</v>
      </c>
      <c r="I613" s="18">
        <f>I614</f>
        <v>300000</v>
      </c>
      <c r="J613" s="18"/>
      <c r="K613" s="18">
        <f t="shared" si="110"/>
        <v>0</v>
      </c>
      <c r="L613" s="18">
        <v>0</v>
      </c>
      <c r="M613" s="18"/>
    </row>
    <row r="614" spans="1:13" ht="135">
      <c r="A614" s="16" t="s">
        <v>814</v>
      </c>
      <c r="B614" s="17" t="s">
        <v>467</v>
      </c>
      <c r="C614" s="17" t="s">
        <v>565</v>
      </c>
      <c r="D614" s="17" t="s">
        <v>815</v>
      </c>
      <c r="E614" s="17" t="s">
        <v>451</v>
      </c>
      <c r="F614" s="18">
        <f>F615</f>
        <v>300000</v>
      </c>
      <c r="G614" s="18">
        <f t="shared" si="108"/>
        <v>0</v>
      </c>
      <c r="H614" s="18">
        <f t="shared" si="109"/>
        <v>0</v>
      </c>
      <c r="I614" s="18">
        <f>I615</f>
        <v>300000</v>
      </c>
      <c r="J614" s="18"/>
      <c r="K614" s="18">
        <f t="shared" si="110"/>
        <v>0</v>
      </c>
      <c r="L614" s="18">
        <v>0</v>
      </c>
      <c r="M614" s="18"/>
    </row>
    <row r="615" spans="1:13" ht="135">
      <c r="A615" s="16" t="s">
        <v>816</v>
      </c>
      <c r="B615" s="17" t="s">
        <v>467</v>
      </c>
      <c r="C615" s="17" t="s">
        <v>565</v>
      </c>
      <c r="D615" s="17" t="s">
        <v>817</v>
      </c>
      <c r="E615" s="17" t="s">
        <v>451</v>
      </c>
      <c r="F615" s="18">
        <f>F616</f>
        <v>300000</v>
      </c>
      <c r="G615" s="18">
        <f t="shared" si="108"/>
        <v>0</v>
      </c>
      <c r="H615" s="18">
        <f t="shared" si="109"/>
        <v>0</v>
      </c>
      <c r="I615" s="18">
        <f>I616</f>
        <v>300000</v>
      </c>
      <c r="J615" s="18"/>
      <c r="K615" s="18">
        <f t="shared" si="110"/>
        <v>0</v>
      </c>
      <c r="L615" s="18">
        <v>0</v>
      </c>
      <c r="M615" s="18"/>
    </row>
    <row r="616" spans="1:13" ht="30">
      <c r="A616" s="90" t="s">
        <v>20</v>
      </c>
      <c r="B616" s="17" t="s">
        <v>467</v>
      </c>
      <c r="C616" s="17" t="s">
        <v>565</v>
      </c>
      <c r="D616" s="17" t="s">
        <v>817</v>
      </c>
      <c r="E616" s="17" t="s">
        <v>523</v>
      </c>
      <c r="F616" s="18">
        <f>F617</f>
        <v>300000</v>
      </c>
      <c r="G616" s="18">
        <f t="shared" si="108"/>
        <v>0</v>
      </c>
      <c r="H616" s="18">
        <f t="shared" si="109"/>
        <v>0</v>
      </c>
      <c r="I616" s="18">
        <f>I617</f>
        <v>300000</v>
      </c>
      <c r="J616" s="18"/>
      <c r="K616" s="18">
        <f t="shared" si="110"/>
        <v>0</v>
      </c>
      <c r="L616" s="18">
        <v>0</v>
      </c>
      <c r="M616" s="18"/>
    </row>
    <row r="617" spans="1:13">
      <c r="A617" s="90" t="s">
        <v>554</v>
      </c>
      <c r="B617" s="17" t="s">
        <v>467</v>
      </c>
      <c r="C617" s="17" t="s">
        <v>565</v>
      </c>
      <c r="D617" s="17" t="s">
        <v>817</v>
      </c>
      <c r="E617" s="17" t="s">
        <v>555</v>
      </c>
      <c r="F617" s="18">
        <f>F618</f>
        <v>300000</v>
      </c>
      <c r="G617" s="18">
        <f t="shared" si="108"/>
        <v>0</v>
      </c>
      <c r="H617" s="18">
        <f t="shared" si="109"/>
        <v>0</v>
      </c>
      <c r="I617" s="18">
        <f>I618</f>
        <v>300000</v>
      </c>
      <c r="J617" s="18"/>
      <c r="K617" s="18">
        <f t="shared" si="110"/>
        <v>0</v>
      </c>
      <c r="L617" s="18">
        <v>0</v>
      </c>
      <c r="M617" s="18"/>
    </row>
    <row r="618" spans="1:13">
      <c r="A618" s="90" t="s">
        <v>556</v>
      </c>
      <c r="B618" s="17" t="s">
        <v>467</v>
      </c>
      <c r="C618" s="17" t="s">
        <v>565</v>
      </c>
      <c r="D618" s="17" t="s">
        <v>817</v>
      </c>
      <c r="E618" s="17" t="s">
        <v>557</v>
      </c>
      <c r="F618" s="18">
        <v>300000</v>
      </c>
      <c r="G618" s="18">
        <f t="shared" si="108"/>
        <v>0</v>
      </c>
      <c r="H618" s="18">
        <f t="shared" si="109"/>
        <v>0</v>
      </c>
      <c r="I618" s="18">
        <v>300000</v>
      </c>
      <c r="J618" s="18"/>
      <c r="K618" s="18">
        <f t="shared" si="110"/>
        <v>0</v>
      </c>
      <c r="L618" s="18">
        <v>0</v>
      </c>
      <c r="M618" s="18"/>
    </row>
    <row r="619" spans="1:13" ht="60">
      <c r="A619" s="90" t="s">
        <v>680</v>
      </c>
      <c r="B619" s="17" t="s">
        <v>467</v>
      </c>
      <c r="C619" s="17" t="s">
        <v>565</v>
      </c>
      <c r="D619" s="17" t="s">
        <v>681</v>
      </c>
      <c r="E619" s="17" t="s">
        <v>451</v>
      </c>
      <c r="F619" s="18">
        <f>F620</f>
        <v>272000</v>
      </c>
      <c r="G619" s="18">
        <f t="shared" si="108"/>
        <v>0</v>
      </c>
      <c r="H619" s="18">
        <f t="shared" si="109"/>
        <v>0</v>
      </c>
      <c r="I619" s="18">
        <f t="shared" ref="I619:J623" si="112">I620</f>
        <v>272000</v>
      </c>
      <c r="J619" s="18">
        <f t="shared" si="112"/>
        <v>296000</v>
      </c>
      <c r="K619" s="18">
        <f t="shared" si="110"/>
        <v>0</v>
      </c>
      <c r="L619" s="18">
        <f t="shared" ref="L619:L682" si="113">K619/J619*100</f>
        <v>0</v>
      </c>
      <c r="M619" s="18">
        <f>M620</f>
        <v>296000</v>
      </c>
    </row>
    <row r="620" spans="1:13" ht="90">
      <c r="A620" s="90" t="s">
        <v>682</v>
      </c>
      <c r="B620" s="17" t="s">
        <v>467</v>
      </c>
      <c r="C620" s="17" t="s">
        <v>565</v>
      </c>
      <c r="D620" s="17" t="s">
        <v>683</v>
      </c>
      <c r="E620" s="17" t="s">
        <v>451</v>
      </c>
      <c r="F620" s="18">
        <f>F621</f>
        <v>272000</v>
      </c>
      <c r="G620" s="18">
        <f t="shared" si="108"/>
        <v>0</v>
      </c>
      <c r="H620" s="18">
        <f t="shared" si="109"/>
        <v>0</v>
      </c>
      <c r="I620" s="18">
        <f t="shared" si="112"/>
        <v>272000</v>
      </c>
      <c r="J620" s="18">
        <f t="shared" si="112"/>
        <v>296000</v>
      </c>
      <c r="K620" s="18">
        <f t="shared" si="110"/>
        <v>0</v>
      </c>
      <c r="L620" s="18">
        <f t="shared" si="113"/>
        <v>0</v>
      </c>
      <c r="M620" s="18">
        <f>M621</f>
        <v>296000</v>
      </c>
    </row>
    <row r="621" spans="1:13" ht="90">
      <c r="A621" s="16" t="s">
        <v>684</v>
      </c>
      <c r="B621" s="17" t="s">
        <v>467</v>
      </c>
      <c r="C621" s="17" t="s">
        <v>565</v>
      </c>
      <c r="D621" s="17" t="s">
        <v>685</v>
      </c>
      <c r="E621" s="17" t="s">
        <v>451</v>
      </c>
      <c r="F621" s="18">
        <f>F622</f>
        <v>272000</v>
      </c>
      <c r="G621" s="18">
        <f t="shared" si="108"/>
        <v>0</v>
      </c>
      <c r="H621" s="18">
        <f t="shared" si="109"/>
        <v>0</v>
      </c>
      <c r="I621" s="18">
        <f t="shared" si="112"/>
        <v>272000</v>
      </c>
      <c r="J621" s="18">
        <f t="shared" si="112"/>
        <v>296000</v>
      </c>
      <c r="K621" s="18">
        <f t="shared" si="110"/>
        <v>0</v>
      </c>
      <c r="L621" s="18">
        <f t="shared" si="113"/>
        <v>0</v>
      </c>
      <c r="M621" s="18">
        <f>M622</f>
        <v>296000</v>
      </c>
    </row>
    <row r="622" spans="1:13" ht="30">
      <c r="A622" s="90" t="s">
        <v>20</v>
      </c>
      <c r="B622" s="17" t="s">
        <v>467</v>
      </c>
      <c r="C622" s="17" t="s">
        <v>565</v>
      </c>
      <c r="D622" s="17" t="s">
        <v>685</v>
      </c>
      <c r="E622" s="17" t="s">
        <v>523</v>
      </c>
      <c r="F622" s="18">
        <f>F623</f>
        <v>272000</v>
      </c>
      <c r="G622" s="18">
        <f t="shared" si="108"/>
        <v>0</v>
      </c>
      <c r="H622" s="18">
        <f t="shared" si="109"/>
        <v>0</v>
      </c>
      <c r="I622" s="18">
        <f t="shared" si="112"/>
        <v>272000</v>
      </c>
      <c r="J622" s="18">
        <f t="shared" si="112"/>
        <v>296000</v>
      </c>
      <c r="K622" s="18">
        <f t="shared" si="110"/>
        <v>0</v>
      </c>
      <c r="L622" s="18">
        <f t="shared" si="113"/>
        <v>0</v>
      </c>
      <c r="M622" s="18">
        <f>M623</f>
        <v>296000</v>
      </c>
    </row>
    <row r="623" spans="1:13">
      <c r="A623" s="90" t="s">
        <v>554</v>
      </c>
      <c r="B623" s="17" t="s">
        <v>467</v>
      </c>
      <c r="C623" s="17" t="s">
        <v>565</v>
      </c>
      <c r="D623" s="17" t="s">
        <v>685</v>
      </c>
      <c r="E623" s="17" t="s">
        <v>555</v>
      </c>
      <c r="F623" s="18">
        <f>F624</f>
        <v>272000</v>
      </c>
      <c r="G623" s="18">
        <f t="shared" si="108"/>
        <v>0</v>
      </c>
      <c r="H623" s="18">
        <f t="shared" si="109"/>
        <v>0</v>
      </c>
      <c r="I623" s="18">
        <f t="shared" si="112"/>
        <v>272000</v>
      </c>
      <c r="J623" s="18">
        <f t="shared" si="112"/>
        <v>296000</v>
      </c>
      <c r="K623" s="18">
        <f t="shared" si="110"/>
        <v>0</v>
      </c>
      <c r="L623" s="18">
        <f t="shared" si="113"/>
        <v>0</v>
      </c>
      <c r="M623" s="18">
        <f>M624</f>
        <v>296000</v>
      </c>
    </row>
    <row r="624" spans="1:13">
      <c r="A624" s="90" t="s">
        <v>556</v>
      </c>
      <c r="B624" s="17" t="s">
        <v>467</v>
      </c>
      <c r="C624" s="17" t="s">
        <v>565</v>
      </c>
      <c r="D624" s="17" t="s">
        <v>685</v>
      </c>
      <c r="E624" s="17" t="s">
        <v>557</v>
      </c>
      <c r="F624" s="18">
        <v>272000</v>
      </c>
      <c r="G624" s="18">
        <f t="shared" si="108"/>
        <v>0</v>
      </c>
      <c r="H624" s="18">
        <f t="shared" si="109"/>
        <v>0</v>
      </c>
      <c r="I624" s="18">
        <v>272000</v>
      </c>
      <c r="J624" s="18">
        <v>296000</v>
      </c>
      <c r="K624" s="18">
        <f t="shared" si="110"/>
        <v>0</v>
      </c>
      <c r="L624" s="18">
        <f t="shared" si="113"/>
        <v>0</v>
      </c>
      <c r="M624" s="18">
        <v>296000</v>
      </c>
    </row>
    <row r="625" spans="1:13">
      <c r="A625" s="90" t="s">
        <v>568</v>
      </c>
      <c r="B625" s="17" t="s">
        <v>467</v>
      </c>
      <c r="C625" s="17" t="s">
        <v>569</v>
      </c>
      <c r="D625" s="17" t="s">
        <v>451</v>
      </c>
      <c r="E625" s="17" t="s">
        <v>451</v>
      </c>
      <c r="F625" s="18">
        <f>F626</f>
        <v>1539335</v>
      </c>
      <c r="G625" s="18">
        <f t="shared" si="108"/>
        <v>0</v>
      </c>
      <c r="H625" s="18">
        <f t="shared" si="109"/>
        <v>0</v>
      </c>
      <c r="I625" s="18">
        <f>I626</f>
        <v>1539335</v>
      </c>
      <c r="J625" s="18">
        <f>J626</f>
        <v>1539335</v>
      </c>
      <c r="K625" s="18">
        <f t="shared" si="110"/>
        <v>0</v>
      </c>
      <c r="L625" s="18">
        <f t="shared" si="113"/>
        <v>0</v>
      </c>
      <c r="M625" s="18">
        <f>M626</f>
        <v>1539335</v>
      </c>
    </row>
    <row r="626" spans="1:13" ht="30">
      <c r="A626" s="90" t="s">
        <v>726</v>
      </c>
      <c r="B626" s="17" t="s">
        <v>467</v>
      </c>
      <c r="C626" s="17" t="s">
        <v>569</v>
      </c>
      <c r="D626" s="17" t="s">
        <v>727</v>
      </c>
      <c r="E626" s="17" t="s">
        <v>451</v>
      </c>
      <c r="F626" s="18">
        <f>F627</f>
        <v>1539335</v>
      </c>
      <c r="G626" s="18">
        <f t="shared" si="108"/>
        <v>0</v>
      </c>
      <c r="H626" s="18">
        <f t="shared" si="109"/>
        <v>0</v>
      </c>
      <c r="I626" s="18">
        <f>I627</f>
        <v>1539335</v>
      </c>
      <c r="J626" s="18">
        <f>J627</f>
        <v>1539335</v>
      </c>
      <c r="K626" s="18">
        <f t="shared" si="110"/>
        <v>0</v>
      </c>
      <c r="L626" s="18">
        <f t="shared" si="113"/>
        <v>0</v>
      </c>
      <c r="M626" s="18">
        <f>M627</f>
        <v>1539335</v>
      </c>
    </row>
    <row r="627" spans="1:13" ht="60">
      <c r="A627" s="90" t="s">
        <v>728</v>
      </c>
      <c r="B627" s="17" t="s">
        <v>467</v>
      </c>
      <c r="C627" s="17" t="s">
        <v>569</v>
      </c>
      <c r="D627" s="17" t="s">
        <v>729</v>
      </c>
      <c r="E627" s="17" t="s">
        <v>451</v>
      </c>
      <c r="F627" s="18">
        <f>F628+F632+F636</f>
        <v>1539335</v>
      </c>
      <c r="G627" s="18">
        <f t="shared" si="108"/>
        <v>0</v>
      </c>
      <c r="H627" s="18">
        <f t="shared" si="109"/>
        <v>0</v>
      </c>
      <c r="I627" s="18">
        <f>I628+I632+I636</f>
        <v>1539335</v>
      </c>
      <c r="J627" s="18">
        <f>J628+J632+J636</f>
        <v>1539335</v>
      </c>
      <c r="K627" s="18">
        <f t="shared" si="110"/>
        <v>0</v>
      </c>
      <c r="L627" s="18">
        <f t="shared" si="113"/>
        <v>0</v>
      </c>
      <c r="M627" s="18">
        <f>M628+M632+M636</f>
        <v>1539335</v>
      </c>
    </row>
    <row r="628" spans="1:13" ht="90">
      <c r="A628" s="90" t="s">
        <v>738</v>
      </c>
      <c r="B628" s="17" t="s">
        <v>467</v>
      </c>
      <c r="C628" s="17" t="s">
        <v>569</v>
      </c>
      <c r="D628" s="17" t="s">
        <v>739</v>
      </c>
      <c r="E628" s="17" t="s">
        <v>451</v>
      </c>
      <c r="F628" s="18">
        <f>F629</f>
        <v>608090</v>
      </c>
      <c r="G628" s="18">
        <f t="shared" si="108"/>
        <v>0</v>
      </c>
      <c r="H628" s="18">
        <f t="shared" si="109"/>
        <v>0</v>
      </c>
      <c r="I628" s="18">
        <f t="shared" ref="I628:J630" si="114">I629</f>
        <v>608090</v>
      </c>
      <c r="J628" s="18">
        <f t="shared" si="114"/>
        <v>608090</v>
      </c>
      <c r="K628" s="18">
        <f t="shared" si="110"/>
        <v>0</v>
      </c>
      <c r="L628" s="18">
        <f t="shared" si="113"/>
        <v>0</v>
      </c>
      <c r="M628" s="18">
        <f>M629</f>
        <v>608090</v>
      </c>
    </row>
    <row r="629" spans="1:13" ht="30">
      <c r="A629" s="90" t="s">
        <v>20</v>
      </c>
      <c r="B629" s="17" t="s">
        <v>467</v>
      </c>
      <c r="C629" s="17" t="s">
        <v>569</v>
      </c>
      <c r="D629" s="17" t="s">
        <v>739</v>
      </c>
      <c r="E629" s="17" t="s">
        <v>523</v>
      </c>
      <c r="F629" s="18">
        <f>F630</f>
        <v>608090</v>
      </c>
      <c r="G629" s="18">
        <f t="shared" si="108"/>
        <v>0</v>
      </c>
      <c r="H629" s="18">
        <f t="shared" si="109"/>
        <v>0</v>
      </c>
      <c r="I629" s="18">
        <f t="shared" si="114"/>
        <v>608090</v>
      </c>
      <c r="J629" s="18">
        <f t="shared" si="114"/>
        <v>608090</v>
      </c>
      <c r="K629" s="18">
        <f t="shared" si="110"/>
        <v>0</v>
      </c>
      <c r="L629" s="18">
        <f t="shared" si="113"/>
        <v>0</v>
      </c>
      <c r="M629" s="18">
        <f>M630</f>
        <v>608090</v>
      </c>
    </row>
    <row r="630" spans="1:13">
      <c r="A630" s="90" t="s">
        <v>554</v>
      </c>
      <c r="B630" s="17" t="s">
        <v>467</v>
      </c>
      <c r="C630" s="17" t="s">
        <v>569</v>
      </c>
      <c r="D630" s="17" t="s">
        <v>739</v>
      </c>
      <c r="E630" s="17" t="s">
        <v>555</v>
      </c>
      <c r="F630" s="18">
        <f>F631</f>
        <v>608090</v>
      </c>
      <c r="G630" s="18">
        <f t="shared" si="108"/>
        <v>0</v>
      </c>
      <c r="H630" s="18">
        <f t="shared" si="109"/>
        <v>0</v>
      </c>
      <c r="I630" s="18">
        <f t="shared" si="114"/>
        <v>608090</v>
      </c>
      <c r="J630" s="18">
        <f t="shared" si="114"/>
        <v>608090</v>
      </c>
      <c r="K630" s="18">
        <f t="shared" si="110"/>
        <v>0</v>
      </c>
      <c r="L630" s="18">
        <f t="shared" si="113"/>
        <v>0</v>
      </c>
      <c r="M630" s="18">
        <f>M631</f>
        <v>608090</v>
      </c>
    </row>
    <row r="631" spans="1:13">
      <c r="A631" s="90" t="s">
        <v>556</v>
      </c>
      <c r="B631" s="17" t="s">
        <v>467</v>
      </c>
      <c r="C631" s="17" t="s">
        <v>569</v>
      </c>
      <c r="D631" s="17" t="s">
        <v>739</v>
      </c>
      <c r="E631" s="17" t="s">
        <v>557</v>
      </c>
      <c r="F631" s="18">
        <v>608090</v>
      </c>
      <c r="G631" s="18">
        <f t="shared" si="108"/>
        <v>0</v>
      </c>
      <c r="H631" s="18">
        <f t="shared" si="109"/>
        <v>0</v>
      </c>
      <c r="I631" s="18">
        <v>608090</v>
      </c>
      <c r="J631" s="18">
        <v>608090</v>
      </c>
      <c r="K631" s="18">
        <f t="shared" si="110"/>
        <v>0</v>
      </c>
      <c r="L631" s="18">
        <f t="shared" si="113"/>
        <v>0</v>
      </c>
      <c r="M631" s="18">
        <v>608090</v>
      </c>
    </row>
    <row r="632" spans="1:13" ht="90">
      <c r="A632" s="16" t="s">
        <v>740</v>
      </c>
      <c r="B632" s="17" t="s">
        <v>467</v>
      </c>
      <c r="C632" s="17" t="s">
        <v>569</v>
      </c>
      <c r="D632" s="17" t="s">
        <v>741</v>
      </c>
      <c r="E632" s="17" t="s">
        <v>451</v>
      </c>
      <c r="F632" s="18">
        <f>F633</f>
        <v>279373</v>
      </c>
      <c r="G632" s="18">
        <f t="shared" si="108"/>
        <v>0</v>
      </c>
      <c r="H632" s="18">
        <f t="shared" si="109"/>
        <v>0</v>
      </c>
      <c r="I632" s="18">
        <f t="shared" ref="I632:J634" si="115">I633</f>
        <v>279373</v>
      </c>
      <c r="J632" s="18">
        <f t="shared" si="115"/>
        <v>279373</v>
      </c>
      <c r="K632" s="18">
        <f t="shared" si="110"/>
        <v>0</v>
      </c>
      <c r="L632" s="18">
        <f t="shared" si="113"/>
        <v>0</v>
      </c>
      <c r="M632" s="18">
        <f>M633</f>
        <v>279373</v>
      </c>
    </row>
    <row r="633" spans="1:13" ht="30">
      <c r="A633" s="90" t="s">
        <v>20</v>
      </c>
      <c r="B633" s="17" t="s">
        <v>467</v>
      </c>
      <c r="C633" s="17" t="s">
        <v>569</v>
      </c>
      <c r="D633" s="17" t="s">
        <v>741</v>
      </c>
      <c r="E633" s="17" t="s">
        <v>523</v>
      </c>
      <c r="F633" s="18">
        <f>F634</f>
        <v>279373</v>
      </c>
      <c r="G633" s="18">
        <f t="shared" si="108"/>
        <v>0</v>
      </c>
      <c r="H633" s="18">
        <f t="shared" si="109"/>
        <v>0</v>
      </c>
      <c r="I633" s="18">
        <f t="shared" si="115"/>
        <v>279373</v>
      </c>
      <c r="J633" s="18">
        <f t="shared" si="115"/>
        <v>279373</v>
      </c>
      <c r="K633" s="18">
        <f t="shared" si="110"/>
        <v>0</v>
      </c>
      <c r="L633" s="18">
        <f t="shared" si="113"/>
        <v>0</v>
      </c>
      <c r="M633" s="18">
        <f>M634</f>
        <v>279373</v>
      </c>
    </row>
    <row r="634" spans="1:13">
      <c r="A634" s="90" t="s">
        <v>554</v>
      </c>
      <c r="B634" s="17" t="s">
        <v>467</v>
      </c>
      <c r="C634" s="17" t="s">
        <v>569</v>
      </c>
      <c r="D634" s="17" t="s">
        <v>741</v>
      </c>
      <c r="E634" s="17" t="s">
        <v>555</v>
      </c>
      <c r="F634" s="18">
        <f>F635</f>
        <v>279373</v>
      </c>
      <c r="G634" s="18">
        <f t="shared" si="108"/>
        <v>0</v>
      </c>
      <c r="H634" s="18">
        <f t="shared" si="109"/>
        <v>0</v>
      </c>
      <c r="I634" s="18">
        <f t="shared" si="115"/>
        <v>279373</v>
      </c>
      <c r="J634" s="18">
        <f t="shared" si="115"/>
        <v>279373</v>
      </c>
      <c r="K634" s="18">
        <f t="shared" si="110"/>
        <v>0</v>
      </c>
      <c r="L634" s="18">
        <f t="shared" si="113"/>
        <v>0</v>
      </c>
      <c r="M634" s="18">
        <f>M635</f>
        <v>279373</v>
      </c>
    </row>
    <row r="635" spans="1:13">
      <c r="A635" s="90" t="s">
        <v>556</v>
      </c>
      <c r="B635" s="17" t="s">
        <v>467</v>
      </c>
      <c r="C635" s="17" t="s">
        <v>569</v>
      </c>
      <c r="D635" s="17" t="s">
        <v>741</v>
      </c>
      <c r="E635" s="17" t="s">
        <v>557</v>
      </c>
      <c r="F635" s="18">
        <v>279373</v>
      </c>
      <c r="G635" s="18">
        <f t="shared" si="108"/>
        <v>0</v>
      </c>
      <c r="H635" s="18">
        <f t="shared" si="109"/>
        <v>0</v>
      </c>
      <c r="I635" s="18">
        <v>279373</v>
      </c>
      <c r="J635" s="18">
        <v>279373</v>
      </c>
      <c r="K635" s="18">
        <f t="shared" si="110"/>
        <v>0</v>
      </c>
      <c r="L635" s="18">
        <f t="shared" si="113"/>
        <v>0</v>
      </c>
      <c r="M635" s="18">
        <v>279373</v>
      </c>
    </row>
    <row r="636" spans="1:13" ht="120">
      <c r="A636" s="16" t="s">
        <v>742</v>
      </c>
      <c r="B636" s="17" t="s">
        <v>467</v>
      </c>
      <c r="C636" s="17" t="s">
        <v>569</v>
      </c>
      <c r="D636" s="17" t="s">
        <v>743</v>
      </c>
      <c r="E636" s="17" t="s">
        <v>451</v>
      </c>
      <c r="F636" s="18">
        <f>F637</f>
        <v>651872</v>
      </c>
      <c r="G636" s="18">
        <f t="shared" si="108"/>
        <v>0</v>
      </c>
      <c r="H636" s="18">
        <f t="shared" si="109"/>
        <v>0</v>
      </c>
      <c r="I636" s="18">
        <f t="shared" ref="I636:J638" si="116">I637</f>
        <v>651872</v>
      </c>
      <c r="J636" s="18">
        <f t="shared" si="116"/>
        <v>651872</v>
      </c>
      <c r="K636" s="18">
        <f t="shared" si="110"/>
        <v>0</v>
      </c>
      <c r="L636" s="18">
        <f t="shared" si="113"/>
        <v>0</v>
      </c>
      <c r="M636" s="18">
        <f>M637</f>
        <v>651872</v>
      </c>
    </row>
    <row r="637" spans="1:13" ht="30">
      <c r="A637" s="90" t="s">
        <v>20</v>
      </c>
      <c r="B637" s="17" t="s">
        <v>467</v>
      </c>
      <c r="C637" s="17" t="s">
        <v>569</v>
      </c>
      <c r="D637" s="17" t="s">
        <v>743</v>
      </c>
      <c r="E637" s="17" t="s">
        <v>523</v>
      </c>
      <c r="F637" s="18">
        <f>F638</f>
        <v>651872</v>
      </c>
      <c r="G637" s="18">
        <f t="shared" si="108"/>
        <v>0</v>
      </c>
      <c r="H637" s="18">
        <f t="shared" si="109"/>
        <v>0</v>
      </c>
      <c r="I637" s="18">
        <f t="shared" si="116"/>
        <v>651872</v>
      </c>
      <c r="J637" s="18">
        <f t="shared" si="116"/>
        <v>651872</v>
      </c>
      <c r="K637" s="18">
        <f t="shared" si="110"/>
        <v>0</v>
      </c>
      <c r="L637" s="18">
        <f t="shared" si="113"/>
        <v>0</v>
      </c>
      <c r="M637" s="18">
        <f>M638</f>
        <v>651872</v>
      </c>
    </row>
    <row r="638" spans="1:13">
      <c r="A638" s="90" t="s">
        <v>554</v>
      </c>
      <c r="B638" s="17" t="s">
        <v>467</v>
      </c>
      <c r="C638" s="17" t="s">
        <v>569</v>
      </c>
      <c r="D638" s="17" t="s">
        <v>743</v>
      </c>
      <c r="E638" s="17" t="s">
        <v>555</v>
      </c>
      <c r="F638" s="18">
        <f>F639</f>
        <v>651872</v>
      </c>
      <c r="G638" s="18">
        <f t="shared" si="108"/>
        <v>0</v>
      </c>
      <c r="H638" s="18">
        <f t="shared" si="109"/>
        <v>0</v>
      </c>
      <c r="I638" s="18">
        <f t="shared" si="116"/>
        <v>651872</v>
      </c>
      <c r="J638" s="18">
        <f t="shared" si="116"/>
        <v>651872</v>
      </c>
      <c r="K638" s="18">
        <f t="shared" si="110"/>
        <v>0</v>
      </c>
      <c r="L638" s="18">
        <f t="shared" si="113"/>
        <v>0</v>
      </c>
      <c r="M638" s="18">
        <f>M639</f>
        <v>651872</v>
      </c>
    </row>
    <row r="639" spans="1:13">
      <c r="A639" s="90" t="s">
        <v>556</v>
      </c>
      <c r="B639" s="17" t="s">
        <v>467</v>
      </c>
      <c r="C639" s="17" t="s">
        <v>569</v>
      </c>
      <c r="D639" s="17" t="s">
        <v>743</v>
      </c>
      <c r="E639" s="17" t="s">
        <v>557</v>
      </c>
      <c r="F639" s="18">
        <v>651872</v>
      </c>
      <c r="G639" s="18">
        <f t="shared" si="108"/>
        <v>0</v>
      </c>
      <c r="H639" s="18">
        <f t="shared" si="109"/>
        <v>0</v>
      </c>
      <c r="I639" s="18">
        <v>651872</v>
      </c>
      <c r="J639" s="18">
        <v>651872</v>
      </c>
      <c r="K639" s="18">
        <f t="shared" si="110"/>
        <v>0</v>
      </c>
      <c r="L639" s="18">
        <f t="shared" si="113"/>
        <v>0</v>
      </c>
      <c r="M639" s="18">
        <v>651872</v>
      </c>
    </row>
    <row r="640" spans="1:13">
      <c r="A640" s="90" t="s">
        <v>573</v>
      </c>
      <c r="B640" s="17" t="s">
        <v>467</v>
      </c>
      <c r="C640" s="17" t="s">
        <v>574</v>
      </c>
      <c r="D640" s="17" t="s">
        <v>451</v>
      </c>
      <c r="E640" s="17" t="s">
        <v>451</v>
      </c>
      <c r="F640" s="18">
        <f>F641+F679</f>
        <v>283196200</v>
      </c>
      <c r="G640" s="18">
        <f t="shared" si="108"/>
        <v>0</v>
      </c>
      <c r="H640" s="18">
        <f t="shared" si="109"/>
        <v>0</v>
      </c>
      <c r="I640" s="18">
        <f>I641+I679</f>
        <v>283196200</v>
      </c>
      <c r="J640" s="18">
        <f>J641+J679</f>
        <v>309558200</v>
      </c>
      <c r="K640" s="18">
        <f t="shared" si="110"/>
        <v>0</v>
      </c>
      <c r="L640" s="18">
        <f t="shared" si="113"/>
        <v>0</v>
      </c>
      <c r="M640" s="18">
        <f>M641+M679</f>
        <v>309558200</v>
      </c>
    </row>
    <row r="641" spans="1:13">
      <c r="A641" s="90" t="s">
        <v>575</v>
      </c>
      <c r="B641" s="17" t="s">
        <v>467</v>
      </c>
      <c r="C641" s="17" t="s">
        <v>576</v>
      </c>
      <c r="D641" s="17" t="s">
        <v>451</v>
      </c>
      <c r="E641" s="17" t="s">
        <v>451</v>
      </c>
      <c r="F641" s="18">
        <f>F642+F660+F666+F674</f>
        <v>261261100</v>
      </c>
      <c r="G641" s="18">
        <f t="shared" si="108"/>
        <v>0</v>
      </c>
      <c r="H641" s="18">
        <f t="shared" si="109"/>
        <v>0</v>
      </c>
      <c r="I641" s="18">
        <f>I642+I660+I666+I674</f>
        <v>261261100</v>
      </c>
      <c r="J641" s="18">
        <f>J642+J660+J666+J674</f>
        <v>287418600</v>
      </c>
      <c r="K641" s="18">
        <f t="shared" si="110"/>
        <v>0</v>
      </c>
      <c r="L641" s="18">
        <f t="shared" si="113"/>
        <v>0</v>
      </c>
      <c r="M641" s="18">
        <f>M642+M660+M666+M674</f>
        <v>287418600</v>
      </c>
    </row>
    <row r="642" spans="1:13" ht="30">
      <c r="A642" s="90" t="s">
        <v>726</v>
      </c>
      <c r="B642" s="17" t="s">
        <v>467</v>
      </c>
      <c r="C642" s="17" t="s">
        <v>576</v>
      </c>
      <c r="D642" s="17" t="s">
        <v>727</v>
      </c>
      <c r="E642" s="17" t="s">
        <v>451</v>
      </c>
      <c r="F642" s="18">
        <f>F643</f>
        <v>259018100</v>
      </c>
      <c r="G642" s="18">
        <f t="shared" si="108"/>
        <v>0</v>
      </c>
      <c r="H642" s="18">
        <f t="shared" si="109"/>
        <v>0</v>
      </c>
      <c r="I642" s="18">
        <f>I643</f>
        <v>259018100</v>
      </c>
      <c r="J642" s="18">
        <f>J643</f>
        <v>285010600</v>
      </c>
      <c r="K642" s="18">
        <f t="shared" si="110"/>
        <v>0</v>
      </c>
      <c r="L642" s="18">
        <f t="shared" si="113"/>
        <v>0</v>
      </c>
      <c r="M642" s="18">
        <f>M643</f>
        <v>285010600</v>
      </c>
    </row>
    <row r="643" spans="1:13" ht="60">
      <c r="A643" s="90" t="s">
        <v>728</v>
      </c>
      <c r="B643" s="17" t="s">
        <v>467</v>
      </c>
      <c r="C643" s="17" t="s">
        <v>576</v>
      </c>
      <c r="D643" s="17" t="s">
        <v>729</v>
      </c>
      <c r="E643" s="17" t="s">
        <v>451</v>
      </c>
      <c r="F643" s="18">
        <f>F644+F652+F656</f>
        <v>259018100</v>
      </c>
      <c r="G643" s="18">
        <f t="shared" si="108"/>
        <v>0</v>
      </c>
      <c r="H643" s="18">
        <f t="shared" si="109"/>
        <v>0</v>
      </c>
      <c r="I643" s="18">
        <f>I644+I652+I656</f>
        <v>259018100</v>
      </c>
      <c r="J643" s="18">
        <f>J644+J652+J656</f>
        <v>285010600</v>
      </c>
      <c r="K643" s="18">
        <f t="shared" si="110"/>
        <v>0</v>
      </c>
      <c r="L643" s="18">
        <f t="shared" si="113"/>
        <v>0</v>
      </c>
      <c r="M643" s="18">
        <f>M644+M652+M656</f>
        <v>285010600</v>
      </c>
    </row>
    <row r="644" spans="1:13" ht="90">
      <c r="A644" s="16" t="s">
        <v>730</v>
      </c>
      <c r="B644" s="17" t="s">
        <v>467</v>
      </c>
      <c r="C644" s="17" t="s">
        <v>576</v>
      </c>
      <c r="D644" s="17" t="s">
        <v>731</v>
      </c>
      <c r="E644" s="17" t="s">
        <v>451</v>
      </c>
      <c r="F644" s="18">
        <f>F645</f>
        <v>257916000</v>
      </c>
      <c r="G644" s="18">
        <f t="shared" si="108"/>
        <v>0</v>
      </c>
      <c r="H644" s="18">
        <f t="shared" si="109"/>
        <v>0</v>
      </c>
      <c r="I644" s="18">
        <f>I645</f>
        <v>257916000</v>
      </c>
      <c r="J644" s="18">
        <f>J645</f>
        <v>283907000</v>
      </c>
      <c r="K644" s="18">
        <f t="shared" si="110"/>
        <v>0</v>
      </c>
      <c r="L644" s="18">
        <f t="shared" si="113"/>
        <v>0</v>
      </c>
      <c r="M644" s="18">
        <f>M645</f>
        <v>283907000</v>
      </c>
    </row>
    <row r="645" spans="1:13" ht="30">
      <c r="A645" s="90" t="s">
        <v>20</v>
      </c>
      <c r="B645" s="17" t="s">
        <v>467</v>
      </c>
      <c r="C645" s="17" t="s">
        <v>576</v>
      </c>
      <c r="D645" s="17" t="s">
        <v>731</v>
      </c>
      <c r="E645" s="17" t="s">
        <v>523</v>
      </c>
      <c r="F645" s="18">
        <f>F646+F649</f>
        <v>257916000</v>
      </c>
      <c r="G645" s="18">
        <f t="shared" si="108"/>
        <v>0</v>
      </c>
      <c r="H645" s="18">
        <f t="shared" si="109"/>
        <v>0</v>
      </c>
      <c r="I645" s="18">
        <f>I646+I649</f>
        <v>257916000</v>
      </c>
      <c r="J645" s="18">
        <f>J646+J649</f>
        <v>283907000</v>
      </c>
      <c r="K645" s="18">
        <f t="shared" si="110"/>
        <v>0</v>
      </c>
      <c r="L645" s="18">
        <f t="shared" si="113"/>
        <v>0</v>
      </c>
      <c r="M645" s="18">
        <f>M646+M649</f>
        <v>283907000</v>
      </c>
    </row>
    <row r="646" spans="1:13">
      <c r="A646" s="90" t="s">
        <v>554</v>
      </c>
      <c r="B646" s="17" t="s">
        <v>467</v>
      </c>
      <c r="C646" s="17" t="s">
        <v>576</v>
      </c>
      <c r="D646" s="17" t="s">
        <v>731</v>
      </c>
      <c r="E646" s="17" t="s">
        <v>555</v>
      </c>
      <c r="F646" s="18">
        <f>F647+F648</f>
        <v>232291000</v>
      </c>
      <c r="G646" s="18">
        <f t="shared" si="108"/>
        <v>0</v>
      </c>
      <c r="H646" s="18">
        <f t="shared" si="109"/>
        <v>0</v>
      </c>
      <c r="I646" s="18">
        <f>I647+I648</f>
        <v>232291000</v>
      </c>
      <c r="J646" s="18">
        <f>J647+J648</f>
        <v>256100000</v>
      </c>
      <c r="K646" s="18">
        <f t="shared" si="110"/>
        <v>0</v>
      </c>
      <c r="L646" s="18">
        <f t="shared" si="113"/>
        <v>0</v>
      </c>
      <c r="M646" s="18">
        <f>M647+M648</f>
        <v>256100000</v>
      </c>
    </row>
    <row r="647" spans="1:13" ht="60">
      <c r="A647" s="90" t="s">
        <v>562</v>
      </c>
      <c r="B647" s="17" t="s">
        <v>467</v>
      </c>
      <c r="C647" s="17" t="s">
        <v>576</v>
      </c>
      <c r="D647" s="17" t="s">
        <v>731</v>
      </c>
      <c r="E647" s="17" t="s">
        <v>563</v>
      </c>
      <c r="F647" s="18">
        <v>223155000</v>
      </c>
      <c r="G647" s="18">
        <f t="shared" si="108"/>
        <v>0</v>
      </c>
      <c r="H647" s="18">
        <f t="shared" si="109"/>
        <v>0</v>
      </c>
      <c r="I647" s="18">
        <v>223155000</v>
      </c>
      <c r="J647" s="18">
        <v>246650000</v>
      </c>
      <c r="K647" s="18">
        <f t="shared" si="110"/>
        <v>0</v>
      </c>
      <c r="L647" s="18">
        <f t="shared" si="113"/>
        <v>0</v>
      </c>
      <c r="M647" s="18">
        <v>246650000</v>
      </c>
    </row>
    <row r="648" spans="1:13">
      <c r="A648" s="90" t="s">
        <v>556</v>
      </c>
      <c r="B648" s="17" t="s">
        <v>467</v>
      </c>
      <c r="C648" s="17" t="s">
        <v>576</v>
      </c>
      <c r="D648" s="17" t="s">
        <v>731</v>
      </c>
      <c r="E648" s="17" t="s">
        <v>557</v>
      </c>
      <c r="F648" s="18">
        <v>9136000</v>
      </c>
      <c r="G648" s="18">
        <f t="shared" si="108"/>
        <v>0</v>
      </c>
      <c r="H648" s="18">
        <f t="shared" si="109"/>
        <v>0</v>
      </c>
      <c r="I648" s="18">
        <v>9136000</v>
      </c>
      <c r="J648" s="18">
        <v>9450000</v>
      </c>
      <c r="K648" s="18">
        <f t="shared" si="110"/>
        <v>0</v>
      </c>
      <c r="L648" s="18">
        <f t="shared" si="113"/>
        <v>0</v>
      </c>
      <c r="M648" s="18">
        <v>9450000</v>
      </c>
    </row>
    <row r="649" spans="1:13">
      <c r="A649" s="90" t="s">
        <v>524</v>
      </c>
      <c r="B649" s="17" t="s">
        <v>467</v>
      </c>
      <c r="C649" s="17" t="s">
        <v>576</v>
      </c>
      <c r="D649" s="17" t="s">
        <v>731</v>
      </c>
      <c r="E649" s="17" t="s">
        <v>525</v>
      </c>
      <c r="F649" s="18">
        <f>F650+F651</f>
        <v>25625000</v>
      </c>
      <c r="G649" s="18">
        <f t="shared" si="108"/>
        <v>0</v>
      </c>
      <c r="H649" s="18">
        <f t="shared" si="109"/>
        <v>0</v>
      </c>
      <c r="I649" s="18">
        <f>I650+I651</f>
        <v>25625000</v>
      </c>
      <c r="J649" s="18">
        <f>J650+J651</f>
        <v>27807000</v>
      </c>
      <c r="K649" s="18">
        <f t="shared" si="110"/>
        <v>0</v>
      </c>
      <c r="L649" s="18">
        <f t="shared" si="113"/>
        <v>0</v>
      </c>
      <c r="M649" s="18">
        <f>M650+M651</f>
        <v>27807000</v>
      </c>
    </row>
    <row r="650" spans="1:13" ht="60">
      <c r="A650" s="90" t="s">
        <v>526</v>
      </c>
      <c r="B650" s="17" t="s">
        <v>467</v>
      </c>
      <c r="C650" s="17" t="s">
        <v>576</v>
      </c>
      <c r="D650" s="17" t="s">
        <v>731</v>
      </c>
      <c r="E650" s="17" t="s">
        <v>527</v>
      </c>
      <c r="F650" s="18">
        <v>24591000</v>
      </c>
      <c r="G650" s="18">
        <f t="shared" si="108"/>
        <v>0</v>
      </c>
      <c r="H650" s="18">
        <f t="shared" si="109"/>
        <v>0</v>
      </c>
      <c r="I650" s="18">
        <v>24591000</v>
      </c>
      <c r="J650" s="18">
        <v>26728000</v>
      </c>
      <c r="K650" s="18">
        <f t="shared" si="110"/>
        <v>0</v>
      </c>
      <c r="L650" s="18">
        <f t="shared" si="113"/>
        <v>0</v>
      </c>
      <c r="M650" s="18">
        <v>26728000</v>
      </c>
    </row>
    <row r="651" spans="1:13">
      <c r="A651" s="90" t="s">
        <v>528</v>
      </c>
      <c r="B651" s="17" t="s">
        <v>467</v>
      </c>
      <c r="C651" s="17" t="s">
        <v>576</v>
      </c>
      <c r="D651" s="17" t="s">
        <v>731</v>
      </c>
      <c r="E651" s="17" t="s">
        <v>529</v>
      </c>
      <c r="F651" s="18">
        <v>1034000</v>
      </c>
      <c r="G651" s="18">
        <f t="shared" si="108"/>
        <v>0</v>
      </c>
      <c r="H651" s="18">
        <f t="shared" si="109"/>
        <v>0</v>
      </c>
      <c r="I651" s="18">
        <v>1034000</v>
      </c>
      <c r="J651" s="18">
        <v>1079000</v>
      </c>
      <c r="K651" s="18">
        <f t="shared" si="110"/>
        <v>0</v>
      </c>
      <c r="L651" s="18">
        <f t="shared" si="113"/>
        <v>0</v>
      </c>
      <c r="M651" s="18">
        <v>1079000</v>
      </c>
    </row>
    <row r="652" spans="1:13" ht="75">
      <c r="A652" s="90" t="s">
        <v>732</v>
      </c>
      <c r="B652" s="17" t="s">
        <v>467</v>
      </c>
      <c r="C652" s="17" t="s">
        <v>576</v>
      </c>
      <c r="D652" s="17" t="s">
        <v>733</v>
      </c>
      <c r="E652" s="17" t="s">
        <v>451</v>
      </c>
      <c r="F652" s="18">
        <f>F653</f>
        <v>165300</v>
      </c>
      <c r="G652" s="18">
        <f t="shared" si="108"/>
        <v>0</v>
      </c>
      <c r="H652" s="18">
        <f t="shared" si="109"/>
        <v>0</v>
      </c>
      <c r="I652" s="18">
        <f t="shared" ref="I652:J654" si="117">I653</f>
        <v>165300</v>
      </c>
      <c r="J652" s="18">
        <f t="shared" si="117"/>
        <v>165500</v>
      </c>
      <c r="K652" s="18">
        <f t="shared" si="110"/>
        <v>0</v>
      </c>
      <c r="L652" s="18">
        <f t="shared" si="113"/>
        <v>0</v>
      </c>
      <c r="M652" s="18">
        <f>M653</f>
        <v>165500</v>
      </c>
    </row>
    <row r="653" spans="1:13" ht="30">
      <c r="A653" s="90" t="s">
        <v>20</v>
      </c>
      <c r="B653" s="17" t="s">
        <v>467</v>
      </c>
      <c r="C653" s="17" t="s">
        <v>576</v>
      </c>
      <c r="D653" s="17" t="s">
        <v>733</v>
      </c>
      <c r="E653" s="17" t="s">
        <v>523</v>
      </c>
      <c r="F653" s="18">
        <f>F654</f>
        <v>165300</v>
      </c>
      <c r="G653" s="18">
        <f t="shared" si="108"/>
        <v>0</v>
      </c>
      <c r="H653" s="18">
        <f t="shared" si="109"/>
        <v>0</v>
      </c>
      <c r="I653" s="18">
        <f t="shared" si="117"/>
        <v>165300</v>
      </c>
      <c r="J653" s="18">
        <f t="shared" si="117"/>
        <v>165500</v>
      </c>
      <c r="K653" s="18">
        <f t="shared" si="110"/>
        <v>0</v>
      </c>
      <c r="L653" s="18">
        <f t="shared" si="113"/>
        <v>0</v>
      </c>
      <c r="M653" s="18">
        <f>M654</f>
        <v>165500</v>
      </c>
    </row>
    <row r="654" spans="1:13">
      <c r="A654" s="90" t="s">
        <v>554</v>
      </c>
      <c r="B654" s="17" t="s">
        <v>467</v>
      </c>
      <c r="C654" s="17" t="s">
        <v>576</v>
      </c>
      <c r="D654" s="17" t="s">
        <v>733</v>
      </c>
      <c r="E654" s="17" t="s">
        <v>555</v>
      </c>
      <c r="F654" s="18">
        <f>F655</f>
        <v>165300</v>
      </c>
      <c r="G654" s="18">
        <f t="shared" si="108"/>
        <v>0</v>
      </c>
      <c r="H654" s="18">
        <f t="shared" si="109"/>
        <v>0</v>
      </c>
      <c r="I654" s="18">
        <f t="shared" si="117"/>
        <v>165300</v>
      </c>
      <c r="J654" s="18">
        <f t="shared" si="117"/>
        <v>165500</v>
      </c>
      <c r="K654" s="18">
        <f t="shared" si="110"/>
        <v>0</v>
      </c>
      <c r="L654" s="18">
        <f t="shared" si="113"/>
        <v>0</v>
      </c>
      <c r="M654" s="18">
        <f>M655</f>
        <v>165500</v>
      </c>
    </row>
    <row r="655" spans="1:13">
      <c r="A655" s="90" t="s">
        <v>556</v>
      </c>
      <c r="B655" s="17" t="s">
        <v>467</v>
      </c>
      <c r="C655" s="17" t="s">
        <v>576</v>
      </c>
      <c r="D655" s="17" t="s">
        <v>733</v>
      </c>
      <c r="E655" s="17" t="s">
        <v>557</v>
      </c>
      <c r="F655" s="18">
        <v>165300</v>
      </c>
      <c r="G655" s="18">
        <f t="shared" si="108"/>
        <v>0</v>
      </c>
      <c r="H655" s="18">
        <f t="shared" si="109"/>
        <v>0</v>
      </c>
      <c r="I655" s="18">
        <v>165300</v>
      </c>
      <c r="J655" s="18">
        <v>165500</v>
      </c>
      <c r="K655" s="18">
        <f t="shared" si="110"/>
        <v>0</v>
      </c>
      <c r="L655" s="18">
        <f t="shared" si="113"/>
        <v>0</v>
      </c>
      <c r="M655" s="18">
        <v>165500</v>
      </c>
    </row>
    <row r="656" spans="1:13" ht="75">
      <c r="A656" s="90" t="s">
        <v>734</v>
      </c>
      <c r="B656" s="17" t="s">
        <v>467</v>
      </c>
      <c r="C656" s="17" t="s">
        <v>576</v>
      </c>
      <c r="D656" s="17" t="s">
        <v>735</v>
      </c>
      <c r="E656" s="17" t="s">
        <v>451</v>
      </c>
      <c r="F656" s="18">
        <f>F657</f>
        <v>936800</v>
      </c>
      <c r="G656" s="18">
        <f t="shared" si="108"/>
        <v>0</v>
      </c>
      <c r="H656" s="18">
        <f t="shared" si="109"/>
        <v>0</v>
      </c>
      <c r="I656" s="18">
        <f t="shared" ref="I656:J658" si="118">I657</f>
        <v>936800</v>
      </c>
      <c r="J656" s="18">
        <f t="shared" si="118"/>
        <v>938100</v>
      </c>
      <c r="K656" s="18">
        <f t="shared" si="110"/>
        <v>0</v>
      </c>
      <c r="L656" s="18">
        <f t="shared" si="113"/>
        <v>0</v>
      </c>
      <c r="M656" s="18">
        <f>M657</f>
        <v>938100</v>
      </c>
    </row>
    <row r="657" spans="1:13" ht="30">
      <c r="A657" s="90" t="s">
        <v>20</v>
      </c>
      <c r="B657" s="17" t="s">
        <v>467</v>
      </c>
      <c r="C657" s="17" t="s">
        <v>576</v>
      </c>
      <c r="D657" s="17" t="s">
        <v>735</v>
      </c>
      <c r="E657" s="17" t="s">
        <v>523</v>
      </c>
      <c r="F657" s="18">
        <f>F658</f>
        <v>936800</v>
      </c>
      <c r="G657" s="18">
        <f t="shared" si="108"/>
        <v>0</v>
      </c>
      <c r="H657" s="18">
        <f t="shared" si="109"/>
        <v>0</v>
      </c>
      <c r="I657" s="18">
        <f t="shared" si="118"/>
        <v>936800</v>
      </c>
      <c r="J657" s="18">
        <f t="shared" si="118"/>
        <v>938100</v>
      </c>
      <c r="K657" s="18">
        <f t="shared" si="110"/>
        <v>0</v>
      </c>
      <c r="L657" s="18">
        <f t="shared" si="113"/>
        <v>0</v>
      </c>
      <c r="M657" s="18">
        <f>M658</f>
        <v>938100</v>
      </c>
    </row>
    <row r="658" spans="1:13">
      <c r="A658" s="90" t="s">
        <v>554</v>
      </c>
      <c r="B658" s="17" t="s">
        <v>467</v>
      </c>
      <c r="C658" s="17" t="s">
        <v>576</v>
      </c>
      <c r="D658" s="17" t="s">
        <v>735</v>
      </c>
      <c r="E658" s="17" t="s">
        <v>555</v>
      </c>
      <c r="F658" s="18">
        <f>F659</f>
        <v>936800</v>
      </c>
      <c r="G658" s="18">
        <f t="shared" si="108"/>
        <v>0</v>
      </c>
      <c r="H658" s="18">
        <f t="shared" si="109"/>
        <v>0</v>
      </c>
      <c r="I658" s="18">
        <f t="shared" si="118"/>
        <v>936800</v>
      </c>
      <c r="J658" s="18">
        <f t="shared" si="118"/>
        <v>938100</v>
      </c>
      <c r="K658" s="18">
        <f t="shared" si="110"/>
        <v>0</v>
      </c>
      <c r="L658" s="18">
        <f t="shared" si="113"/>
        <v>0</v>
      </c>
      <c r="M658" s="18">
        <f>M659</f>
        <v>938100</v>
      </c>
    </row>
    <row r="659" spans="1:13">
      <c r="A659" s="90" t="s">
        <v>556</v>
      </c>
      <c r="B659" s="17" t="s">
        <v>467</v>
      </c>
      <c r="C659" s="17" t="s">
        <v>576</v>
      </c>
      <c r="D659" s="17" t="s">
        <v>735</v>
      </c>
      <c r="E659" s="17" t="s">
        <v>557</v>
      </c>
      <c r="F659" s="18">
        <v>936800</v>
      </c>
      <c r="G659" s="18">
        <f t="shared" si="108"/>
        <v>0</v>
      </c>
      <c r="H659" s="18">
        <f t="shared" si="109"/>
        <v>0</v>
      </c>
      <c r="I659" s="18">
        <v>936800</v>
      </c>
      <c r="J659" s="18">
        <v>938100</v>
      </c>
      <c r="K659" s="18">
        <f t="shared" si="110"/>
        <v>0</v>
      </c>
      <c r="L659" s="18">
        <f t="shared" si="113"/>
        <v>0</v>
      </c>
      <c r="M659" s="18">
        <v>938100</v>
      </c>
    </row>
    <row r="660" spans="1:13" ht="45">
      <c r="A660" s="90" t="s">
        <v>674</v>
      </c>
      <c r="B660" s="17" t="s">
        <v>467</v>
      </c>
      <c r="C660" s="17" t="s">
        <v>576</v>
      </c>
      <c r="D660" s="17" t="s">
        <v>675</v>
      </c>
      <c r="E660" s="17" t="s">
        <v>451</v>
      </c>
      <c r="F660" s="18">
        <f>F661</f>
        <v>300000</v>
      </c>
      <c r="G660" s="18">
        <f t="shared" si="108"/>
        <v>0</v>
      </c>
      <c r="H660" s="18">
        <f t="shared" si="109"/>
        <v>0</v>
      </c>
      <c r="I660" s="18">
        <f t="shared" ref="I660:J664" si="119">I661</f>
        <v>300000</v>
      </c>
      <c r="J660" s="18">
        <f t="shared" si="119"/>
        <v>400000</v>
      </c>
      <c r="K660" s="18">
        <f t="shared" si="110"/>
        <v>0</v>
      </c>
      <c r="L660" s="18">
        <f t="shared" si="113"/>
        <v>0</v>
      </c>
      <c r="M660" s="18">
        <f>M661</f>
        <v>400000</v>
      </c>
    </row>
    <row r="661" spans="1:13" ht="60">
      <c r="A661" s="90" t="s">
        <v>676</v>
      </c>
      <c r="B661" s="17" t="s">
        <v>467</v>
      </c>
      <c r="C661" s="17" t="s">
        <v>576</v>
      </c>
      <c r="D661" s="17" t="s">
        <v>677</v>
      </c>
      <c r="E661" s="17" t="s">
        <v>451</v>
      </c>
      <c r="F661" s="18">
        <f>F662</f>
        <v>300000</v>
      </c>
      <c r="G661" s="18">
        <f t="shared" ref="G661:G724" si="120">I661-F661</f>
        <v>0</v>
      </c>
      <c r="H661" s="18">
        <f t="shared" ref="H661:H724" si="121">G661/F661*100</f>
        <v>0</v>
      </c>
      <c r="I661" s="18">
        <f t="shared" si="119"/>
        <v>300000</v>
      </c>
      <c r="J661" s="18">
        <f t="shared" si="119"/>
        <v>400000</v>
      </c>
      <c r="K661" s="18">
        <f t="shared" ref="K661:K724" si="122">M661-J661</f>
        <v>0</v>
      </c>
      <c r="L661" s="18">
        <f t="shared" si="113"/>
        <v>0</v>
      </c>
      <c r="M661" s="18">
        <f>M662</f>
        <v>400000</v>
      </c>
    </row>
    <row r="662" spans="1:13" ht="90">
      <c r="A662" s="90" t="s">
        <v>678</v>
      </c>
      <c r="B662" s="17" t="s">
        <v>467</v>
      </c>
      <c r="C662" s="17" t="s">
        <v>576</v>
      </c>
      <c r="D662" s="17" t="s">
        <v>679</v>
      </c>
      <c r="E662" s="17" t="s">
        <v>451</v>
      </c>
      <c r="F662" s="18">
        <f>F663</f>
        <v>300000</v>
      </c>
      <c r="G662" s="18">
        <f t="shared" si="120"/>
        <v>0</v>
      </c>
      <c r="H662" s="18">
        <f t="shared" si="121"/>
        <v>0</v>
      </c>
      <c r="I662" s="18">
        <f t="shared" si="119"/>
        <v>300000</v>
      </c>
      <c r="J662" s="18">
        <f t="shared" si="119"/>
        <v>400000</v>
      </c>
      <c r="K662" s="18">
        <f t="shared" si="122"/>
        <v>0</v>
      </c>
      <c r="L662" s="18">
        <f t="shared" si="113"/>
        <v>0</v>
      </c>
      <c r="M662" s="18">
        <f>M663</f>
        <v>400000</v>
      </c>
    </row>
    <row r="663" spans="1:13" ht="30">
      <c r="A663" s="90" t="s">
        <v>20</v>
      </c>
      <c r="B663" s="17" t="s">
        <v>467</v>
      </c>
      <c r="C663" s="17" t="s">
        <v>576</v>
      </c>
      <c r="D663" s="17" t="s">
        <v>679</v>
      </c>
      <c r="E663" s="17" t="s">
        <v>523</v>
      </c>
      <c r="F663" s="18">
        <f>F664</f>
        <v>300000</v>
      </c>
      <c r="G663" s="18">
        <f t="shared" si="120"/>
        <v>0</v>
      </c>
      <c r="H663" s="18">
        <f t="shared" si="121"/>
        <v>0</v>
      </c>
      <c r="I663" s="18">
        <f t="shared" si="119"/>
        <v>300000</v>
      </c>
      <c r="J663" s="18">
        <f t="shared" si="119"/>
        <v>400000</v>
      </c>
      <c r="K663" s="18">
        <f t="shared" si="122"/>
        <v>0</v>
      </c>
      <c r="L663" s="18">
        <f t="shared" si="113"/>
        <v>0</v>
      </c>
      <c r="M663" s="18">
        <f>M664</f>
        <v>400000</v>
      </c>
    </row>
    <row r="664" spans="1:13">
      <c r="A664" s="90" t="s">
        <v>554</v>
      </c>
      <c r="B664" s="17" t="s">
        <v>467</v>
      </c>
      <c r="C664" s="17" t="s">
        <v>576</v>
      </c>
      <c r="D664" s="17" t="s">
        <v>679</v>
      </c>
      <c r="E664" s="17" t="s">
        <v>555</v>
      </c>
      <c r="F664" s="18">
        <f>F665</f>
        <v>300000</v>
      </c>
      <c r="G664" s="18">
        <f t="shared" si="120"/>
        <v>0</v>
      </c>
      <c r="H664" s="18">
        <f t="shared" si="121"/>
        <v>0</v>
      </c>
      <c r="I664" s="18">
        <f t="shared" si="119"/>
        <v>300000</v>
      </c>
      <c r="J664" s="18">
        <f t="shared" si="119"/>
        <v>400000</v>
      </c>
      <c r="K664" s="18">
        <f t="shared" si="122"/>
        <v>0</v>
      </c>
      <c r="L664" s="18">
        <f t="shared" si="113"/>
        <v>0</v>
      </c>
      <c r="M664" s="18">
        <f>M665</f>
        <v>400000</v>
      </c>
    </row>
    <row r="665" spans="1:13">
      <c r="A665" s="90" t="s">
        <v>556</v>
      </c>
      <c r="B665" s="17" t="s">
        <v>467</v>
      </c>
      <c r="C665" s="17" t="s">
        <v>576</v>
      </c>
      <c r="D665" s="17" t="s">
        <v>679</v>
      </c>
      <c r="E665" s="17" t="s">
        <v>557</v>
      </c>
      <c r="F665" s="18">
        <v>300000</v>
      </c>
      <c r="G665" s="18">
        <f t="shared" si="120"/>
        <v>0</v>
      </c>
      <c r="H665" s="18">
        <f t="shared" si="121"/>
        <v>0</v>
      </c>
      <c r="I665" s="18">
        <v>300000</v>
      </c>
      <c r="J665" s="18">
        <v>400000</v>
      </c>
      <c r="K665" s="18">
        <f t="shared" si="122"/>
        <v>0</v>
      </c>
      <c r="L665" s="18">
        <f t="shared" si="113"/>
        <v>0</v>
      </c>
      <c r="M665" s="18">
        <v>400000</v>
      </c>
    </row>
    <row r="666" spans="1:13" ht="60">
      <c r="A666" s="90" t="s">
        <v>680</v>
      </c>
      <c r="B666" s="17" t="s">
        <v>467</v>
      </c>
      <c r="C666" s="17" t="s">
        <v>576</v>
      </c>
      <c r="D666" s="17" t="s">
        <v>681</v>
      </c>
      <c r="E666" s="17" t="s">
        <v>451</v>
      </c>
      <c r="F666" s="18">
        <f>F667</f>
        <v>1293000</v>
      </c>
      <c r="G666" s="18">
        <f t="shared" si="120"/>
        <v>0</v>
      </c>
      <c r="H666" s="18">
        <f t="shared" si="121"/>
        <v>0</v>
      </c>
      <c r="I666" s="18">
        <f t="shared" ref="I666:J668" si="123">I667</f>
        <v>1293000</v>
      </c>
      <c r="J666" s="18">
        <f t="shared" si="123"/>
        <v>1358000</v>
      </c>
      <c r="K666" s="18">
        <f t="shared" si="122"/>
        <v>0</v>
      </c>
      <c r="L666" s="18">
        <f t="shared" si="113"/>
        <v>0</v>
      </c>
      <c r="M666" s="18">
        <f>M667</f>
        <v>1358000</v>
      </c>
    </row>
    <row r="667" spans="1:13" ht="90">
      <c r="A667" s="90" t="s">
        <v>682</v>
      </c>
      <c r="B667" s="17" t="s">
        <v>467</v>
      </c>
      <c r="C667" s="17" t="s">
        <v>576</v>
      </c>
      <c r="D667" s="17" t="s">
        <v>683</v>
      </c>
      <c r="E667" s="17" t="s">
        <v>451</v>
      </c>
      <c r="F667" s="18">
        <f>F668</f>
        <v>1293000</v>
      </c>
      <c r="G667" s="18">
        <f t="shared" si="120"/>
        <v>0</v>
      </c>
      <c r="H667" s="18">
        <f t="shared" si="121"/>
        <v>0</v>
      </c>
      <c r="I667" s="18">
        <f t="shared" si="123"/>
        <v>1293000</v>
      </c>
      <c r="J667" s="18">
        <f t="shared" si="123"/>
        <v>1358000</v>
      </c>
      <c r="K667" s="18">
        <f t="shared" si="122"/>
        <v>0</v>
      </c>
      <c r="L667" s="18">
        <f t="shared" si="113"/>
        <v>0</v>
      </c>
      <c r="M667" s="18">
        <f>M668</f>
        <v>1358000</v>
      </c>
    </row>
    <row r="668" spans="1:13" ht="90">
      <c r="A668" s="16" t="s">
        <v>684</v>
      </c>
      <c r="B668" s="17" t="s">
        <v>467</v>
      </c>
      <c r="C668" s="17" t="s">
        <v>576</v>
      </c>
      <c r="D668" s="17" t="s">
        <v>685</v>
      </c>
      <c r="E668" s="17" t="s">
        <v>451</v>
      </c>
      <c r="F668" s="18">
        <f>F669</f>
        <v>1293000</v>
      </c>
      <c r="G668" s="18">
        <f t="shared" si="120"/>
        <v>0</v>
      </c>
      <c r="H668" s="18">
        <f t="shared" si="121"/>
        <v>0</v>
      </c>
      <c r="I668" s="18">
        <f t="shared" si="123"/>
        <v>1293000</v>
      </c>
      <c r="J668" s="18">
        <f t="shared" si="123"/>
        <v>1358000</v>
      </c>
      <c r="K668" s="18">
        <f t="shared" si="122"/>
        <v>0</v>
      </c>
      <c r="L668" s="18">
        <f t="shared" si="113"/>
        <v>0</v>
      </c>
      <c r="M668" s="18">
        <f>M669</f>
        <v>1358000</v>
      </c>
    </row>
    <row r="669" spans="1:13" ht="30">
      <c r="A669" s="90" t="s">
        <v>20</v>
      </c>
      <c r="B669" s="17" t="s">
        <v>467</v>
      </c>
      <c r="C669" s="17" t="s">
        <v>576</v>
      </c>
      <c r="D669" s="17" t="s">
        <v>685</v>
      </c>
      <c r="E669" s="17" t="s">
        <v>523</v>
      </c>
      <c r="F669" s="18">
        <f>F670+F672</f>
        <v>1293000</v>
      </c>
      <c r="G669" s="18">
        <f t="shared" si="120"/>
        <v>0</v>
      </c>
      <c r="H669" s="18">
        <f t="shared" si="121"/>
        <v>0</v>
      </c>
      <c r="I669" s="18">
        <f>I670+I672</f>
        <v>1293000</v>
      </c>
      <c r="J669" s="18">
        <f>J670+J672</f>
        <v>1358000</v>
      </c>
      <c r="K669" s="18">
        <f t="shared" si="122"/>
        <v>0</v>
      </c>
      <c r="L669" s="18">
        <f t="shared" si="113"/>
        <v>0</v>
      </c>
      <c r="M669" s="18">
        <f>M670+M672</f>
        <v>1358000</v>
      </c>
    </row>
    <row r="670" spans="1:13">
      <c r="A670" s="90" t="s">
        <v>554</v>
      </c>
      <c r="B670" s="17" t="s">
        <v>467</v>
      </c>
      <c r="C670" s="17" t="s">
        <v>576</v>
      </c>
      <c r="D670" s="17" t="s">
        <v>685</v>
      </c>
      <c r="E670" s="17" t="s">
        <v>555</v>
      </c>
      <c r="F670" s="18">
        <f>F671</f>
        <v>1205000</v>
      </c>
      <c r="G670" s="18">
        <f t="shared" si="120"/>
        <v>0</v>
      </c>
      <c r="H670" s="18">
        <f t="shared" si="121"/>
        <v>0</v>
      </c>
      <c r="I670" s="18">
        <f>I671</f>
        <v>1205000</v>
      </c>
      <c r="J670" s="18">
        <f>J671</f>
        <v>1265000</v>
      </c>
      <c r="K670" s="18">
        <f t="shared" si="122"/>
        <v>0</v>
      </c>
      <c r="L670" s="18">
        <f t="shared" si="113"/>
        <v>0</v>
      </c>
      <c r="M670" s="18">
        <f>M671</f>
        <v>1265000</v>
      </c>
    </row>
    <row r="671" spans="1:13">
      <c r="A671" s="90" t="s">
        <v>556</v>
      </c>
      <c r="B671" s="17" t="s">
        <v>467</v>
      </c>
      <c r="C671" s="17" t="s">
        <v>576</v>
      </c>
      <c r="D671" s="17" t="s">
        <v>685</v>
      </c>
      <c r="E671" s="17" t="s">
        <v>557</v>
      </c>
      <c r="F671" s="18">
        <v>1205000</v>
      </c>
      <c r="G671" s="18">
        <f t="shared" si="120"/>
        <v>0</v>
      </c>
      <c r="H671" s="18">
        <f t="shared" si="121"/>
        <v>0</v>
      </c>
      <c r="I671" s="18">
        <v>1205000</v>
      </c>
      <c r="J671" s="18">
        <v>1265000</v>
      </c>
      <c r="K671" s="18">
        <f t="shared" si="122"/>
        <v>0</v>
      </c>
      <c r="L671" s="18">
        <f t="shared" si="113"/>
        <v>0</v>
      </c>
      <c r="M671" s="18">
        <v>1265000</v>
      </c>
    </row>
    <row r="672" spans="1:13">
      <c r="A672" s="90" t="s">
        <v>524</v>
      </c>
      <c r="B672" s="17" t="s">
        <v>467</v>
      </c>
      <c r="C672" s="17" t="s">
        <v>576</v>
      </c>
      <c r="D672" s="17" t="s">
        <v>685</v>
      </c>
      <c r="E672" s="17" t="s">
        <v>525</v>
      </c>
      <c r="F672" s="18">
        <f>F673</f>
        <v>88000</v>
      </c>
      <c r="G672" s="18">
        <f t="shared" si="120"/>
        <v>0</v>
      </c>
      <c r="H672" s="18">
        <f t="shared" si="121"/>
        <v>0</v>
      </c>
      <c r="I672" s="18">
        <f>I673</f>
        <v>88000</v>
      </c>
      <c r="J672" s="18">
        <f>J673</f>
        <v>93000</v>
      </c>
      <c r="K672" s="18">
        <f t="shared" si="122"/>
        <v>0</v>
      </c>
      <c r="L672" s="18">
        <f t="shared" si="113"/>
        <v>0</v>
      </c>
      <c r="M672" s="18">
        <f>M673</f>
        <v>93000</v>
      </c>
    </row>
    <row r="673" spans="1:13">
      <c r="A673" s="90" t="s">
        <v>528</v>
      </c>
      <c r="B673" s="17" t="s">
        <v>467</v>
      </c>
      <c r="C673" s="17" t="s">
        <v>576</v>
      </c>
      <c r="D673" s="17" t="s">
        <v>685</v>
      </c>
      <c r="E673" s="17" t="s">
        <v>529</v>
      </c>
      <c r="F673" s="18">
        <v>88000</v>
      </c>
      <c r="G673" s="18">
        <f t="shared" si="120"/>
        <v>0</v>
      </c>
      <c r="H673" s="18">
        <f t="shared" si="121"/>
        <v>0</v>
      </c>
      <c r="I673" s="18">
        <v>88000</v>
      </c>
      <c r="J673" s="18">
        <v>93000</v>
      </c>
      <c r="K673" s="18">
        <f t="shared" si="122"/>
        <v>0</v>
      </c>
      <c r="L673" s="18">
        <f t="shared" si="113"/>
        <v>0</v>
      </c>
      <c r="M673" s="18">
        <v>93000</v>
      </c>
    </row>
    <row r="674" spans="1:13" ht="60">
      <c r="A674" s="90" t="s">
        <v>115</v>
      </c>
      <c r="B674" s="17" t="s">
        <v>467</v>
      </c>
      <c r="C674" s="17" t="s">
        <v>576</v>
      </c>
      <c r="D674" s="17" t="s">
        <v>116</v>
      </c>
      <c r="E674" s="17" t="s">
        <v>451</v>
      </c>
      <c r="F674" s="18">
        <f>F675</f>
        <v>650000</v>
      </c>
      <c r="G674" s="18">
        <f t="shared" si="120"/>
        <v>0</v>
      </c>
      <c r="H674" s="18">
        <f t="shared" si="121"/>
        <v>0</v>
      </c>
      <c r="I674" s="18">
        <f t="shared" ref="I674:J677" si="124">I675</f>
        <v>650000</v>
      </c>
      <c r="J674" s="18">
        <f t="shared" si="124"/>
        <v>650000</v>
      </c>
      <c r="K674" s="18">
        <f t="shared" si="122"/>
        <v>0</v>
      </c>
      <c r="L674" s="18">
        <f t="shared" si="113"/>
        <v>0</v>
      </c>
      <c r="M674" s="18">
        <f>M675</f>
        <v>650000</v>
      </c>
    </row>
    <row r="675" spans="1:13" ht="60">
      <c r="A675" s="90" t="s">
        <v>117</v>
      </c>
      <c r="B675" s="17" t="s">
        <v>467</v>
      </c>
      <c r="C675" s="17" t="s">
        <v>576</v>
      </c>
      <c r="D675" s="17" t="s">
        <v>118</v>
      </c>
      <c r="E675" s="17" t="s">
        <v>451</v>
      </c>
      <c r="F675" s="18">
        <f>F676</f>
        <v>650000</v>
      </c>
      <c r="G675" s="18">
        <f t="shared" si="120"/>
        <v>0</v>
      </c>
      <c r="H675" s="18">
        <f t="shared" si="121"/>
        <v>0</v>
      </c>
      <c r="I675" s="18">
        <f t="shared" si="124"/>
        <v>650000</v>
      </c>
      <c r="J675" s="18">
        <f t="shared" si="124"/>
        <v>650000</v>
      </c>
      <c r="K675" s="18">
        <f t="shared" si="122"/>
        <v>0</v>
      </c>
      <c r="L675" s="18">
        <f t="shared" si="113"/>
        <v>0</v>
      </c>
      <c r="M675" s="18">
        <f>M676</f>
        <v>650000</v>
      </c>
    </row>
    <row r="676" spans="1:13" ht="30">
      <c r="A676" s="90" t="s">
        <v>20</v>
      </c>
      <c r="B676" s="17" t="s">
        <v>467</v>
      </c>
      <c r="C676" s="17" t="s">
        <v>576</v>
      </c>
      <c r="D676" s="17" t="s">
        <v>118</v>
      </c>
      <c r="E676" s="17" t="s">
        <v>523</v>
      </c>
      <c r="F676" s="18">
        <f>F677</f>
        <v>650000</v>
      </c>
      <c r="G676" s="18">
        <f t="shared" si="120"/>
        <v>0</v>
      </c>
      <c r="H676" s="18">
        <f t="shared" si="121"/>
        <v>0</v>
      </c>
      <c r="I676" s="18">
        <f t="shared" si="124"/>
        <v>650000</v>
      </c>
      <c r="J676" s="18">
        <f t="shared" si="124"/>
        <v>650000</v>
      </c>
      <c r="K676" s="18">
        <f t="shared" si="122"/>
        <v>0</v>
      </c>
      <c r="L676" s="18">
        <f t="shared" si="113"/>
        <v>0</v>
      </c>
      <c r="M676" s="18">
        <f>M677</f>
        <v>650000</v>
      </c>
    </row>
    <row r="677" spans="1:13">
      <c r="A677" s="90" t="s">
        <v>554</v>
      </c>
      <c r="B677" s="17" t="s">
        <v>467</v>
      </c>
      <c r="C677" s="17" t="s">
        <v>576</v>
      </c>
      <c r="D677" s="17" t="s">
        <v>118</v>
      </c>
      <c r="E677" s="17" t="s">
        <v>555</v>
      </c>
      <c r="F677" s="18">
        <f>F678</f>
        <v>650000</v>
      </c>
      <c r="G677" s="18">
        <f t="shared" si="120"/>
        <v>0</v>
      </c>
      <c r="H677" s="18">
        <f t="shared" si="121"/>
        <v>0</v>
      </c>
      <c r="I677" s="18">
        <f t="shared" si="124"/>
        <v>650000</v>
      </c>
      <c r="J677" s="18">
        <f t="shared" si="124"/>
        <v>650000</v>
      </c>
      <c r="K677" s="18">
        <f t="shared" si="122"/>
        <v>0</v>
      </c>
      <c r="L677" s="18">
        <f t="shared" si="113"/>
        <v>0</v>
      </c>
      <c r="M677" s="18">
        <f>M678</f>
        <v>650000</v>
      </c>
    </row>
    <row r="678" spans="1:13">
      <c r="A678" s="90" t="s">
        <v>556</v>
      </c>
      <c r="B678" s="17" t="s">
        <v>467</v>
      </c>
      <c r="C678" s="17" t="s">
        <v>576</v>
      </c>
      <c r="D678" s="17" t="s">
        <v>118</v>
      </c>
      <c r="E678" s="17" t="s">
        <v>557</v>
      </c>
      <c r="F678" s="18">
        <v>650000</v>
      </c>
      <c r="G678" s="18">
        <f t="shared" si="120"/>
        <v>0</v>
      </c>
      <c r="H678" s="18">
        <f t="shared" si="121"/>
        <v>0</v>
      </c>
      <c r="I678" s="18">
        <v>650000</v>
      </c>
      <c r="J678" s="18">
        <v>650000</v>
      </c>
      <c r="K678" s="18">
        <f t="shared" si="122"/>
        <v>0</v>
      </c>
      <c r="L678" s="18">
        <f t="shared" si="113"/>
        <v>0</v>
      </c>
      <c r="M678" s="18">
        <v>650000</v>
      </c>
    </row>
    <row r="679" spans="1:13">
      <c r="A679" s="90" t="s">
        <v>577</v>
      </c>
      <c r="B679" s="17" t="s">
        <v>467</v>
      </c>
      <c r="C679" s="17" t="s">
        <v>578</v>
      </c>
      <c r="D679" s="17" t="s">
        <v>451</v>
      </c>
      <c r="E679" s="17" t="s">
        <v>451</v>
      </c>
      <c r="F679" s="18">
        <f>F680+F691</f>
        <v>21935100</v>
      </c>
      <c r="G679" s="18">
        <f t="shared" si="120"/>
        <v>0</v>
      </c>
      <c r="H679" s="18">
        <f t="shared" si="121"/>
        <v>0</v>
      </c>
      <c r="I679" s="18">
        <f>I680+I691</f>
        <v>21935100</v>
      </c>
      <c r="J679" s="18">
        <f>J680+J691</f>
        <v>22139600</v>
      </c>
      <c r="K679" s="18">
        <f t="shared" si="122"/>
        <v>0</v>
      </c>
      <c r="L679" s="18">
        <f t="shared" si="113"/>
        <v>0</v>
      </c>
      <c r="M679" s="18">
        <f>M680+M691</f>
        <v>22139600</v>
      </c>
    </row>
    <row r="680" spans="1:13" ht="30">
      <c r="A680" s="90" t="s">
        <v>726</v>
      </c>
      <c r="B680" s="17" t="s">
        <v>467</v>
      </c>
      <c r="C680" s="17" t="s">
        <v>578</v>
      </c>
      <c r="D680" s="17" t="s">
        <v>727</v>
      </c>
      <c r="E680" s="17" t="s">
        <v>451</v>
      </c>
      <c r="F680" s="18">
        <f>F681</f>
        <v>21842100</v>
      </c>
      <c r="G680" s="18">
        <f t="shared" si="120"/>
        <v>0</v>
      </c>
      <c r="H680" s="18">
        <f t="shared" si="121"/>
        <v>0</v>
      </c>
      <c r="I680" s="18">
        <f>I681</f>
        <v>21842100</v>
      </c>
      <c r="J680" s="18">
        <f>J681</f>
        <v>22041900</v>
      </c>
      <c r="K680" s="18">
        <f t="shared" si="122"/>
        <v>0</v>
      </c>
      <c r="L680" s="18">
        <f t="shared" si="113"/>
        <v>0</v>
      </c>
      <c r="M680" s="18">
        <f>M681</f>
        <v>22041900</v>
      </c>
    </row>
    <row r="681" spans="1:13" ht="60">
      <c r="A681" s="90" t="s">
        <v>745</v>
      </c>
      <c r="B681" s="17" t="s">
        <v>467</v>
      </c>
      <c r="C681" s="17" t="s">
        <v>578</v>
      </c>
      <c r="D681" s="17" t="s">
        <v>746</v>
      </c>
      <c r="E681" s="17" t="s">
        <v>451</v>
      </c>
      <c r="F681" s="18">
        <f>F682</f>
        <v>21842100</v>
      </c>
      <c r="G681" s="18">
        <f t="shared" si="120"/>
        <v>0</v>
      </c>
      <c r="H681" s="18">
        <f t="shared" si="121"/>
        <v>0</v>
      </c>
      <c r="I681" s="18">
        <f>I682</f>
        <v>21842100</v>
      </c>
      <c r="J681" s="18">
        <f>J682</f>
        <v>22041900</v>
      </c>
      <c r="K681" s="18">
        <f t="shared" si="122"/>
        <v>0</v>
      </c>
      <c r="L681" s="18">
        <f t="shared" si="113"/>
        <v>0</v>
      </c>
      <c r="M681" s="18">
        <f>M682</f>
        <v>22041900</v>
      </c>
    </row>
    <row r="682" spans="1:13" ht="75">
      <c r="A682" s="90" t="s">
        <v>747</v>
      </c>
      <c r="B682" s="17" t="s">
        <v>467</v>
      </c>
      <c r="C682" s="17" t="s">
        <v>578</v>
      </c>
      <c r="D682" s="17" t="s">
        <v>748</v>
      </c>
      <c r="E682" s="17" t="s">
        <v>451</v>
      </c>
      <c r="F682" s="18">
        <f>F683+F687</f>
        <v>21842100</v>
      </c>
      <c r="G682" s="18">
        <f t="shared" si="120"/>
        <v>0</v>
      </c>
      <c r="H682" s="18">
        <f t="shared" si="121"/>
        <v>0</v>
      </c>
      <c r="I682" s="18">
        <f>I683+I687</f>
        <v>21842100</v>
      </c>
      <c r="J682" s="18">
        <f>J683+J687</f>
        <v>22041900</v>
      </c>
      <c r="K682" s="18">
        <f t="shared" si="122"/>
        <v>0</v>
      </c>
      <c r="L682" s="18">
        <f t="shared" si="113"/>
        <v>0</v>
      </c>
      <c r="M682" s="18">
        <f>M683+M687</f>
        <v>22041900</v>
      </c>
    </row>
    <row r="683" spans="1:13" ht="75">
      <c r="A683" s="90" t="s">
        <v>656</v>
      </c>
      <c r="B683" s="17" t="s">
        <v>467</v>
      </c>
      <c r="C683" s="17" t="s">
        <v>578</v>
      </c>
      <c r="D683" s="17" t="s">
        <v>748</v>
      </c>
      <c r="E683" s="17" t="s">
        <v>456</v>
      </c>
      <c r="F683" s="18">
        <f>F684</f>
        <v>19079600</v>
      </c>
      <c r="G683" s="18">
        <f t="shared" si="120"/>
        <v>0</v>
      </c>
      <c r="H683" s="18">
        <f t="shared" si="121"/>
        <v>0</v>
      </c>
      <c r="I683" s="18">
        <f>I684</f>
        <v>19079600</v>
      </c>
      <c r="J683" s="18">
        <f>J684</f>
        <v>19173200</v>
      </c>
      <c r="K683" s="18">
        <f t="shared" si="122"/>
        <v>0</v>
      </c>
      <c r="L683" s="18">
        <f t="shared" ref="L683:L746" si="125">K683/J683*100</f>
        <v>0</v>
      </c>
      <c r="M683" s="18">
        <f>M684</f>
        <v>19173200</v>
      </c>
    </row>
    <row r="684" spans="1:13" ht="30">
      <c r="A684" s="90" t="s">
        <v>457</v>
      </c>
      <c r="B684" s="17" t="s">
        <v>467</v>
      </c>
      <c r="C684" s="17" t="s">
        <v>578</v>
      </c>
      <c r="D684" s="17" t="s">
        <v>748</v>
      </c>
      <c r="E684" s="17" t="s">
        <v>458</v>
      </c>
      <c r="F684" s="18">
        <f>F685+F686</f>
        <v>19079600</v>
      </c>
      <c r="G684" s="18">
        <f t="shared" si="120"/>
        <v>0</v>
      </c>
      <c r="H684" s="18">
        <f t="shared" si="121"/>
        <v>0</v>
      </c>
      <c r="I684" s="18">
        <f>I685+I686</f>
        <v>19079600</v>
      </c>
      <c r="J684" s="18">
        <f>J685+J686</f>
        <v>19173200</v>
      </c>
      <c r="K684" s="18">
        <f t="shared" si="122"/>
        <v>0</v>
      </c>
      <c r="L684" s="18">
        <f t="shared" si="125"/>
        <v>0</v>
      </c>
      <c r="M684" s="18">
        <f>M685+M686</f>
        <v>19173200</v>
      </c>
    </row>
    <row r="685" spans="1:13" ht="45">
      <c r="A685" s="90" t="s">
        <v>657</v>
      </c>
      <c r="B685" s="17" t="s">
        <v>467</v>
      </c>
      <c r="C685" s="17" t="s">
        <v>578</v>
      </c>
      <c r="D685" s="17" t="s">
        <v>748</v>
      </c>
      <c r="E685" s="17" t="s">
        <v>459</v>
      </c>
      <c r="F685" s="18">
        <v>18638900</v>
      </c>
      <c r="G685" s="18">
        <f t="shared" si="120"/>
        <v>0</v>
      </c>
      <c r="H685" s="18">
        <f t="shared" si="121"/>
        <v>0</v>
      </c>
      <c r="I685" s="18">
        <v>18638900</v>
      </c>
      <c r="J685" s="18">
        <v>18719500</v>
      </c>
      <c r="K685" s="18">
        <f t="shared" si="122"/>
        <v>0</v>
      </c>
      <c r="L685" s="18">
        <f t="shared" si="125"/>
        <v>0</v>
      </c>
      <c r="M685" s="18">
        <v>18719500</v>
      </c>
    </row>
    <row r="686" spans="1:13" ht="45">
      <c r="A686" s="90" t="s">
        <v>660</v>
      </c>
      <c r="B686" s="17" t="s">
        <v>467</v>
      </c>
      <c r="C686" s="17" t="s">
        <v>578</v>
      </c>
      <c r="D686" s="17" t="s">
        <v>748</v>
      </c>
      <c r="E686" s="17" t="s">
        <v>462</v>
      </c>
      <c r="F686" s="18">
        <v>440700</v>
      </c>
      <c r="G686" s="18">
        <f t="shared" si="120"/>
        <v>0</v>
      </c>
      <c r="H686" s="18">
        <f t="shared" si="121"/>
        <v>0</v>
      </c>
      <c r="I686" s="18">
        <v>440700</v>
      </c>
      <c r="J686" s="18">
        <v>453700</v>
      </c>
      <c r="K686" s="18">
        <f t="shared" si="122"/>
        <v>0</v>
      </c>
      <c r="L686" s="18">
        <f t="shared" si="125"/>
        <v>0</v>
      </c>
      <c r="M686" s="18">
        <v>453700</v>
      </c>
    </row>
    <row r="687" spans="1:13" ht="30">
      <c r="A687" s="90" t="s">
        <v>661</v>
      </c>
      <c r="B687" s="17" t="s">
        <v>467</v>
      </c>
      <c r="C687" s="17" t="s">
        <v>578</v>
      </c>
      <c r="D687" s="17" t="s">
        <v>748</v>
      </c>
      <c r="E687" s="17" t="s">
        <v>463</v>
      </c>
      <c r="F687" s="18">
        <f>F688</f>
        <v>2762500</v>
      </c>
      <c r="G687" s="18">
        <f t="shared" si="120"/>
        <v>0</v>
      </c>
      <c r="H687" s="18">
        <f t="shared" si="121"/>
        <v>0</v>
      </c>
      <c r="I687" s="18">
        <f>I688</f>
        <v>2762500</v>
      </c>
      <c r="J687" s="18">
        <f>J688</f>
        <v>2868700</v>
      </c>
      <c r="K687" s="18">
        <f t="shared" si="122"/>
        <v>0</v>
      </c>
      <c r="L687" s="18">
        <f t="shared" si="125"/>
        <v>0</v>
      </c>
      <c r="M687" s="18">
        <f>M688</f>
        <v>2868700</v>
      </c>
    </row>
    <row r="688" spans="1:13" ht="30">
      <c r="A688" s="90" t="s">
        <v>464</v>
      </c>
      <c r="B688" s="17" t="s">
        <v>467</v>
      </c>
      <c r="C688" s="17" t="s">
        <v>578</v>
      </c>
      <c r="D688" s="17" t="s">
        <v>748</v>
      </c>
      <c r="E688" s="17" t="s">
        <v>465</v>
      </c>
      <c r="F688" s="18">
        <f>F689+F690</f>
        <v>2762500</v>
      </c>
      <c r="G688" s="18">
        <f t="shared" si="120"/>
        <v>0</v>
      </c>
      <c r="H688" s="18">
        <f t="shared" si="121"/>
        <v>0</v>
      </c>
      <c r="I688" s="18">
        <f>I689+I690</f>
        <v>2762500</v>
      </c>
      <c r="J688" s="18">
        <f>J689+J690</f>
        <v>2868700</v>
      </c>
      <c r="K688" s="18">
        <f t="shared" si="122"/>
        <v>0</v>
      </c>
      <c r="L688" s="18">
        <f t="shared" si="125"/>
        <v>0</v>
      </c>
      <c r="M688" s="18">
        <f>M689+M690</f>
        <v>2868700</v>
      </c>
    </row>
    <row r="689" spans="1:13" ht="30">
      <c r="A689" s="90" t="s">
        <v>466</v>
      </c>
      <c r="B689" s="17" t="s">
        <v>467</v>
      </c>
      <c r="C689" s="17" t="s">
        <v>578</v>
      </c>
      <c r="D689" s="17" t="s">
        <v>748</v>
      </c>
      <c r="E689" s="17" t="s">
        <v>467</v>
      </c>
      <c r="F689" s="18">
        <v>980800</v>
      </c>
      <c r="G689" s="18">
        <f t="shared" si="120"/>
        <v>0</v>
      </c>
      <c r="H689" s="18">
        <f t="shared" si="121"/>
        <v>0</v>
      </c>
      <c r="I689" s="18">
        <v>980800</v>
      </c>
      <c r="J689" s="18">
        <v>986400</v>
      </c>
      <c r="K689" s="18">
        <f t="shared" si="122"/>
        <v>0</v>
      </c>
      <c r="L689" s="18">
        <f t="shared" si="125"/>
        <v>0</v>
      </c>
      <c r="M689" s="18">
        <v>986400</v>
      </c>
    </row>
    <row r="690" spans="1:13" ht="30">
      <c r="A690" s="90" t="s">
        <v>662</v>
      </c>
      <c r="B690" s="17" t="s">
        <v>467</v>
      </c>
      <c r="C690" s="17" t="s">
        <v>578</v>
      </c>
      <c r="D690" s="17" t="s">
        <v>748</v>
      </c>
      <c r="E690" s="17" t="s">
        <v>468</v>
      </c>
      <c r="F690" s="18">
        <v>1781700</v>
      </c>
      <c r="G690" s="18">
        <f t="shared" si="120"/>
        <v>0</v>
      </c>
      <c r="H690" s="18">
        <f t="shared" si="121"/>
        <v>0</v>
      </c>
      <c r="I690" s="18">
        <v>1781700</v>
      </c>
      <c r="J690" s="18">
        <v>1882300</v>
      </c>
      <c r="K690" s="18">
        <f t="shared" si="122"/>
        <v>0</v>
      </c>
      <c r="L690" s="18">
        <f t="shared" si="125"/>
        <v>0</v>
      </c>
      <c r="M690" s="18">
        <v>1882300</v>
      </c>
    </row>
    <row r="691" spans="1:13" ht="60">
      <c r="A691" s="90" t="s">
        <v>680</v>
      </c>
      <c r="B691" s="17" t="s">
        <v>467</v>
      </c>
      <c r="C691" s="17" t="s">
        <v>578</v>
      </c>
      <c r="D691" s="17" t="s">
        <v>681</v>
      </c>
      <c r="E691" s="17" t="s">
        <v>451</v>
      </c>
      <c r="F691" s="18">
        <f>F692</f>
        <v>93000</v>
      </c>
      <c r="G691" s="18">
        <f t="shared" si="120"/>
        <v>0</v>
      </c>
      <c r="H691" s="18">
        <f t="shared" si="121"/>
        <v>0</v>
      </c>
      <c r="I691" s="18">
        <f t="shared" ref="I691:J695" si="126">I692</f>
        <v>93000</v>
      </c>
      <c r="J691" s="18">
        <f t="shared" si="126"/>
        <v>97700</v>
      </c>
      <c r="K691" s="18">
        <f t="shared" si="122"/>
        <v>0</v>
      </c>
      <c r="L691" s="18">
        <f t="shared" si="125"/>
        <v>0</v>
      </c>
      <c r="M691" s="18">
        <f>M692</f>
        <v>97700</v>
      </c>
    </row>
    <row r="692" spans="1:13" ht="90">
      <c r="A692" s="90" t="s">
        <v>682</v>
      </c>
      <c r="B692" s="17" t="s">
        <v>467</v>
      </c>
      <c r="C692" s="17" t="s">
        <v>578</v>
      </c>
      <c r="D692" s="17" t="s">
        <v>683</v>
      </c>
      <c r="E692" s="17" t="s">
        <v>451</v>
      </c>
      <c r="F692" s="18">
        <f>F693</f>
        <v>93000</v>
      </c>
      <c r="G692" s="18">
        <f t="shared" si="120"/>
        <v>0</v>
      </c>
      <c r="H692" s="18">
        <f t="shared" si="121"/>
        <v>0</v>
      </c>
      <c r="I692" s="18">
        <f t="shared" si="126"/>
        <v>93000</v>
      </c>
      <c r="J692" s="18">
        <f t="shared" si="126"/>
        <v>97700</v>
      </c>
      <c r="K692" s="18">
        <f t="shared" si="122"/>
        <v>0</v>
      </c>
      <c r="L692" s="18">
        <f t="shared" si="125"/>
        <v>0</v>
      </c>
      <c r="M692" s="18">
        <f>M693</f>
        <v>97700</v>
      </c>
    </row>
    <row r="693" spans="1:13" ht="90">
      <c r="A693" s="16" t="s">
        <v>684</v>
      </c>
      <c r="B693" s="17" t="s">
        <v>467</v>
      </c>
      <c r="C693" s="17" t="s">
        <v>578</v>
      </c>
      <c r="D693" s="17" t="s">
        <v>685</v>
      </c>
      <c r="E693" s="17" t="s">
        <v>451</v>
      </c>
      <c r="F693" s="18">
        <f>F694</f>
        <v>93000</v>
      </c>
      <c r="G693" s="18">
        <f t="shared" si="120"/>
        <v>0</v>
      </c>
      <c r="H693" s="18">
        <f t="shared" si="121"/>
        <v>0</v>
      </c>
      <c r="I693" s="18">
        <f t="shared" si="126"/>
        <v>93000</v>
      </c>
      <c r="J693" s="18">
        <f t="shared" si="126"/>
        <v>97700</v>
      </c>
      <c r="K693" s="18">
        <f t="shared" si="122"/>
        <v>0</v>
      </c>
      <c r="L693" s="18">
        <f t="shared" si="125"/>
        <v>0</v>
      </c>
      <c r="M693" s="18">
        <f>M694</f>
        <v>97700</v>
      </c>
    </row>
    <row r="694" spans="1:13" ht="30">
      <c r="A694" s="90" t="s">
        <v>661</v>
      </c>
      <c r="B694" s="17" t="s">
        <v>467</v>
      </c>
      <c r="C694" s="17" t="s">
        <v>578</v>
      </c>
      <c r="D694" s="17" t="s">
        <v>685</v>
      </c>
      <c r="E694" s="17" t="s">
        <v>463</v>
      </c>
      <c r="F694" s="18">
        <f>F695</f>
        <v>93000</v>
      </c>
      <c r="G694" s="18">
        <f t="shared" si="120"/>
        <v>0</v>
      </c>
      <c r="H694" s="18">
        <f t="shared" si="121"/>
        <v>0</v>
      </c>
      <c r="I694" s="18">
        <f t="shared" si="126"/>
        <v>93000</v>
      </c>
      <c r="J694" s="18">
        <f t="shared" si="126"/>
        <v>97700</v>
      </c>
      <c r="K694" s="18">
        <f t="shared" si="122"/>
        <v>0</v>
      </c>
      <c r="L694" s="18">
        <f t="shared" si="125"/>
        <v>0</v>
      </c>
      <c r="M694" s="18">
        <f>M695</f>
        <v>97700</v>
      </c>
    </row>
    <row r="695" spans="1:13" ht="30">
      <c r="A695" s="90" t="s">
        <v>464</v>
      </c>
      <c r="B695" s="17" t="s">
        <v>467</v>
      </c>
      <c r="C695" s="17" t="s">
        <v>578</v>
      </c>
      <c r="D695" s="17" t="s">
        <v>685</v>
      </c>
      <c r="E695" s="17" t="s">
        <v>465</v>
      </c>
      <c r="F695" s="18">
        <f>F696</f>
        <v>93000</v>
      </c>
      <c r="G695" s="18">
        <f t="shared" si="120"/>
        <v>0</v>
      </c>
      <c r="H695" s="18">
        <f t="shared" si="121"/>
        <v>0</v>
      </c>
      <c r="I695" s="18">
        <f t="shared" si="126"/>
        <v>93000</v>
      </c>
      <c r="J695" s="18">
        <f t="shared" si="126"/>
        <v>97700</v>
      </c>
      <c r="K695" s="18">
        <f t="shared" si="122"/>
        <v>0</v>
      </c>
      <c r="L695" s="18">
        <f t="shared" si="125"/>
        <v>0</v>
      </c>
      <c r="M695" s="18">
        <f>M696</f>
        <v>97700</v>
      </c>
    </row>
    <row r="696" spans="1:13" ht="30">
      <c r="A696" s="90" t="s">
        <v>662</v>
      </c>
      <c r="B696" s="17" t="s">
        <v>467</v>
      </c>
      <c r="C696" s="17" t="s">
        <v>578</v>
      </c>
      <c r="D696" s="17" t="s">
        <v>685</v>
      </c>
      <c r="E696" s="17" t="s">
        <v>468</v>
      </c>
      <c r="F696" s="18">
        <v>93000</v>
      </c>
      <c r="G696" s="18">
        <f t="shared" si="120"/>
        <v>0</v>
      </c>
      <c r="H696" s="18">
        <f t="shared" si="121"/>
        <v>0</v>
      </c>
      <c r="I696" s="18">
        <v>93000</v>
      </c>
      <c r="J696" s="18">
        <v>97700</v>
      </c>
      <c r="K696" s="18">
        <f t="shared" si="122"/>
        <v>0</v>
      </c>
      <c r="L696" s="18">
        <f t="shared" si="125"/>
        <v>0</v>
      </c>
      <c r="M696" s="18">
        <v>97700</v>
      </c>
    </row>
    <row r="697" spans="1:13" ht="30">
      <c r="A697" s="107" t="s">
        <v>579</v>
      </c>
      <c r="B697" s="108" t="s">
        <v>580</v>
      </c>
      <c r="C697" s="108" t="s">
        <v>451</v>
      </c>
      <c r="D697" s="108" t="s">
        <v>451</v>
      </c>
      <c r="E697" s="108" t="s">
        <v>451</v>
      </c>
      <c r="F697" s="95">
        <f>F698+F747</f>
        <v>256559163</v>
      </c>
      <c r="G697" s="95">
        <f t="shared" si="120"/>
        <v>0</v>
      </c>
      <c r="H697" s="95">
        <f t="shared" si="121"/>
        <v>0</v>
      </c>
      <c r="I697" s="95">
        <f>I698+I747</f>
        <v>256559163</v>
      </c>
      <c r="J697" s="95">
        <f>J698+J747</f>
        <v>267867663</v>
      </c>
      <c r="K697" s="95">
        <f t="shared" si="122"/>
        <v>0</v>
      </c>
      <c r="L697" s="95">
        <f t="shared" si="125"/>
        <v>0</v>
      </c>
      <c r="M697" s="95">
        <f>M698+M747</f>
        <v>267867663</v>
      </c>
    </row>
    <row r="698" spans="1:13">
      <c r="A698" s="90" t="s">
        <v>558</v>
      </c>
      <c r="B698" s="17" t="s">
        <v>580</v>
      </c>
      <c r="C698" s="17" t="s">
        <v>559</v>
      </c>
      <c r="D698" s="17" t="s">
        <v>451</v>
      </c>
      <c r="E698" s="17" t="s">
        <v>451</v>
      </c>
      <c r="F698" s="18">
        <f>F699+F732</f>
        <v>198523293</v>
      </c>
      <c r="G698" s="18">
        <f t="shared" si="120"/>
        <v>0</v>
      </c>
      <c r="H698" s="18">
        <f t="shared" si="121"/>
        <v>0</v>
      </c>
      <c r="I698" s="18">
        <f>I699+I732</f>
        <v>198523293</v>
      </c>
      <c r="J698" s="18">
        <f>J699+J732</f>
        <v>207966393</v>
      </c>
      <c r="K698" s="18">
        <f t="shared" si="122"/>
        <v>0</v>
      </c>
      <c r="L698" s="18">
        <f t="shared" si="125"/>
        <v>0</v>
      </c>
      <c r="M698" s="18">
        <f>M699+M732</f>
        <v>207966393</v>
      </c>
    </row>
    <row r="699" spans="1:13">
      <c r="A699" s="90" t="s">
        <v>564</v>
      </c>
      <c r="B699" s="17" t="s">
        <v>580</v>
      </c>
      <c r="C699" s="17" t="s">
        <v>565</v>
      </c>
      <c r="D699" s="17" t="s">
        <v>451</v>
      </c>
      <c r="E699" s="17" t="s">
        <v>451</v>
      </c>
      <c r="F699" s="18">
        <f>F700+F716+F724</f>
        <v>196789582</v>
      </c>
      <c r="G699" s="18">
        <f t="shared" si="120"/>
        <v>0</v>
      </c>
      <c r="H699" s="18">
        <f t="shared" si="121"/>
        <v>0</v>
      </c>
      <c r="I699" s="18">
        <f>I700+I716+I724</f>
        <v>196789582</v>
      </c>
      <c r="J699" s="18">
        <f>J700+J716+J724</f>
        <v>206232682</v>
      </c>
      <c r="K699" s="18">
        <f t="shared" si="122"/>
        <v>0</v>
      </c>
      <c r="L699" s="18">
        <f t="shared" si="125"/>
        <v>0</v>
      </c>
      <c r="M699" s="18">
        <f>M700+M716+M724</f>
        <v>206232682</v>
      </c>
    </row>
    <row r="700" spans="1:13" ht="45">
      <c r="A700" s="90" t="s">
        <v>109</v>
      </c>
      <c r="B700" s="17" t="s">
        <v>580</v>
      </c>
      <c r="C700" s="17" t="s">
        <v>565</v>
      </c>
      <c r="D700" s="17" t="s">
        <v>110</v>
      </c>
      <c r="E700" s="17" t="s">
        <v>451</v>
      </c>
      <c r="F700" s="18">
        <f>F701</f>
        <v>195848582</v>
      </c>
      <c r="G700" s="18">
        <f t="shared" si="120"/>
        <v>0</v>
      </c>
      <c r="H700" s="18">
        <f t="shared" si="121"/>
        <v>0</v>
      </c>
      <c r="I700" s="18">
        <f>I701</f>
        <v>195848582</v>
      </c>
      <c r="J700" s="18">
        <f>J701</f>
        <v>205263682</v>
      </c>
      <c r="K700" s="18">
        <f t="shared" si="122"/>
        <v>0</v>
      </c>
      <c r="L700" s="18">
        <f t="shared" si="125"/>
        <v>0</v>
      </c>
      <c r="M700" s="18">
        <f>M701</f>
        <v>205263682</v>
      </c>
    </row>
    <row r="701" spans="1:13" ht="75">
      <c r="A701" s="90" t="s">
        <v>111</v>
      </c>
      <c r="B701" s="17" t="s">
        <v>580</v>
      </c>
      <c r="C701" s="17" t="s">
        <v>565</v>
      </c>
      <c r="D701" s="17" t="s">
        <v>112</v>
      </c>
      <c r="E701" s="17" t="s">
        <v>451</v>
      </c>
      <c r="F701" s="18">
        <f>F702+F710</f>
        <v>195848582</v>
      </c>
      <c r="G701" s="18">
        <f t="shared" si="120"/>
        <v>0</v>
      </c>
      <c r="H701" s="18">
        <f t="shared" si="121"/>
        <v>0</v>
      </c>
      <c r="I701" s="18">
        <f>I702+I710</f>
        <v>195848582</v>
      </c>
      <c r="J701" s="18">
        <f>J702+J710</f>
        <v>205263682</v>
      </c>
      <c r="K701" s="18">
        <f t="shared" si="122"/>
        <v>0</v>
      </c>
      <c r="L701" s="18">
        <f t="shared" si="125"/>
        <v>0</v>
      </c>
      <c r="M701" s="18">
        <f>M702+M710</f>
        <v>205263682</v>
      </c>
    </row>
    <row r="702" spans="1:13" ht="105">
      <c r="A702" s="16" t="s">
        <v>749</v>
      </c>
      <c r="B702" s="17" t="s">
        <v>580</v>
      </c>
      <c r="C702" s="17" t="s">
        <v>565</v>
      </c>
      <c r="D702" s="17" t="s">
        <v>750</v>
      </c>
      <c r="E702" s="17" t="s">
        <v>451</v>
      </c>
      <c r="F702" s="18">
        <f>F703</f>
        <v>183812000</v>
      </c>
      <c r="G702" s="18">
        <f t="shared" si="120"/>
        <v>0</v>
      </c>
      <c r="H702" s="18">
        <f t="shared" si="121"/>
        <v>0</v>
      </c>
      <c r="I702" s="18">
        <f>I703</f>
        <v>183812000</v>
      </c>
      <c r="J702" s="18">
        <f>J703</f>
        <v>193227100</v>
      </c>
      <c r="K702" s="18">
        <f t="shared" si="122"/>
        <v>0</v>
      </c>
      <c r="L702" s="18">
        <f t="shared" si="125"/>
        <v>0</v>
      </c>
      <c r="M702" s="18">
        <f>M703</f>
        <v>193227100</v>
      </c>
    </row>
    <row r="703" spans="1:13" ht="30">
      <c r="A703" s="90" t="s">
        <v>20</v>
      </c>
      <c r="B703" s="17" t="s">
        <v>580</v>
      </c>
      <c r="C703" s="17" t="s">
        <v>565</v>
      </c>
      <c r="D703" s="17" t="s">
        <v>750</v>
      </c>
      <c r="E703" s="17" t="s">
        <v>523</v>
      </c>
      <c r="F703" s="18">
        <f>F704+F707</f>
        <v>183812000</v>
      </c>
      <c r="G703" s="18">
        <f t="shared" si="120"/>
        <v>0</v>
      </c>
      <c r="H703" s="18">
        <f t="shared" si="121"/>
        <v>0</v>
      </c>
      <c r="I703" s="18">
        <f>I704+I707</f>
        <v>183812000</v>
      </c>
      <c r="J703" s="18">
        <f>J704+J707</f>
        <v>193227100</v>
      </c>
      <c r="K703" s="18">
        <f t="shared" si="122"/>
        <v>0</v>
      </c>
      <c r="L703" s="18">
        <f t="shared" si="125"/>
        <v>0</v>
      </c>
      <c r="M703" s="18">
        <f>M704+M707</f>
        <v>193227100</v>
      </c>
    </row>
    <row r="704" spans="1:13">
      <c r="A704" s="90" t="s">
        <v>554</v>
      </c>
      <c r="B704" s="17" t="s">
        <v>580</v>
      </c>
      <c r="C704" s="17" t="s">
        <v>565</v>
      </c>
      <c r="D704" s="17" t="s">
        <v>750</v>
      </c>
      <c r="E704" s="17" t="s">
        <v>555</v>
      </c>
      <c r="F704" s="18">
        <f>F705+F706</f>
        <v>130613100</v>
      </c>
      <c r="G704" s="18">
        <f t="shared" si="120"/>
        <v>0</v>
      </c>
      <c r="H704" s="18">
        <f t="shared" si="121"/>
        <v>0</v>
      </c>
      <c r="I704" s="18">
        <f>I705+I706</f>
        <v>130613100</v>
      </c>
      <c r="J704" s="18">
        <f>J705+J706</f>
        <v>137245100</v>
      </c>
      <c r="K704" s="18">
        <f t="shared" si="122"/>
        <v>0</v>
      </c>
      <c r="L704" s="18">
        <f t="shared" si="125"/>
        <v>0</v>
      </c>
      <c r="M704" s="18">
        <f>M705+M706</f>
        <v>137245100</v>
      </c>
    </row>
    <row r="705" spans="1:13" ht="60">
      <c r="A705" s="90" t="s">
        <v>562</v>
      </c>
      <c r="B705" s="17" t="s">
        <v>580</v>
      </c>
      <c r="C705" s="17" t="s">
        <v>565</v>
      </c>
      <c r="D705" s="17" t="s">
        <v>750</v>
      </c>
      <c r="E705" s="17" t="s">
        <v>563</v>
      </c>
      <c r="F705" s="18">
        <v>126940100</v>
      </c>
      <c r="G705" s="18">
        <f t="shared" si="120"/>
        <v>0</v>
      </c>
      <c r="H705" s="18">
        <f t="shared" si="121"/>
        <v>0</v>
      </c>
      <c r="I705" s="18">
        <v>126940100</v>
      </c>
      <c r="J705" s="18">
        <v>133388100</v>
      </c>
      <c r="K705" s="18">
        <f t="shared" si="122"/>
        <v>0</v>
      </c>
      <c r="L705" s="18">
        <f t="shared" si="125"/>
        <v>0</v>
      </c>
      <c r="M705" s="18">
        <v>133388100</v>
      </c>
    </row>
    <row r="706" spans="1:13">
      <c r="A706" s="90" t="s">
        <v>556</v>
      </c>
      <c r="B706" s="17" t="s">
        <v>580</v>
      </c>
      <c r="C706" s="17" t="s">
        <v>565</v>
      </c>
      <c r="D706" s="17" t="s">
        <v>750</v>
      </c>
      <c r="E706" s="17" t="s">
        <v>557</v>
      </c>
      <c r="F706" s="18">
        <v>3673000</v>
      </c>
      <c r="G706" s="18">
        <f t="shared" si="120"/>
        <v>0</v>
      </c>
      <c r="H706" s="18">
        <f t="shared" si="121"/>
        <v>0</v>
      </c>
      <c r="I706" s="18">
        <v>3673000</v>
      </c>
      <c r="J706" s="18">
        <v>3857000</v>
      </c>
      <c r="K706" s="18">
        <f t="shared" si="122"/>
        <v>0</v>
      </c>
      <c r="L706" s="18">
        <f t="shared" si="125"/>
        <v>0</v>
      </c>
      <c r="M706" s="18">
        <v>3857000</v>
      </c>
    </row>
    <row r="707" spans="1:13">
      <c r="A707" s="90" t="s">
        <v>524</v>
      </c>
      <c r="B707" s="17" t="s">
        <v>580</v>
      </c>
      <c r="C707" s="17" t="s">
        <v>565</v>
      </c>
      <c r="D707" s="17" t="s">
        <v>750</v>
      </c>
      <c r="E707" s="17" t="s">
        <v>525</v>
      </c>
      <c r="F707" s="18">
        <f>F708+F709</f>
        <v>53198900</v>
      </c>
      <c r="G707" s="18">
        <f t="shared" si="120"/>
        <v>0</v>
      </c>
      <c r="H707" s="18">
        <f t="shared" si="121"/>
        <v>0</v>
      </c>
      <c r="I707" s="18">
        <f>I708+I709</f>
        <v>53198900</v>
      </c>
      <c r="J707" s="18">
        <f>J708+J709</f>
        <v>55982000</v>
      </c>
      <c r="K707" s="18">
        <f t="shared" si="122"/>
        <v>0</v>
      </c>
      <c r="L707" s="18">
        <f t="shared" si="125"/>
        <v>0</v>
      </c>
      <c r="M707" s="18">
        <f>M708+M709</f>
        <v>55982000</v>
      </c>
    </row>
    <row r="708" spans="1:13" ht="60">
      <c r="A708" s="90" t="s">
        <v>526</v>
      </c>
      <c r="B708" s="17" t="s">
        <v>580</v>
      </c>
      <c r="C708" s="17" t="s">
        <v>565</v>
      </c>
      <c r="D708" s="17" t="s">
        <v>750</v>
      </c>
      <c r="E708" s="17" t="s">
        <v>527</v>
      </c>
      <c r="F708" s="18">
        <v>50944500</v>
      </c>
      <c r="G708" s="18">
        <f t="shared" si="120"/>
        <v>0</v>
      </c>
      <c r="H708" s="18">
        <f t="shared" si="121"/>
        <v>0</v>
      </c>
      <c r="I708" s="18">
        <v>50944500</v>
      </c>
      <c r="J708" s="18">
        <v>53615000</v>
      </c>
      <c r="K708" s="18">
        <f t="shared" si="122"/>
        <v>0</v>
      </c>
      <c r="L708" s="18">
        <f t="shared" si="125"/>
        <v>0</v>
      </c>
      <c r="M708" s="18">
        <v>53615000</v>
      </c>
    </row>
    <row r="709" spans="1:13">
      <c r="A709" s="90" t="s">
        <v>528</v>
      </c>
      <c r="B709" s="17" t="s">
        <v>580</v>
      </c>
      <c r="C709" s="17" t="s">
        <v>565</v>
      </c>
      <c r="D709" s="17" t="s">
        <v>750</v>
      </c>
      <c r="E709" s="17" t="s">
        <v>529</v>
      </c>
      <c r="F709" s="18">
        <v>2254400</v>
      </c>
      <c r="G709" s="18">
        <f t="shared" si="120"/>
        <v>0</v>
      </c>
      <c r="H709" s="18">
        <f t="shared" si="121"/>
        <v>0</v>
      </c>
      <c r="I709" s="18">
        <v>2254400</v>
      </c>
      <c r="J709" s="18">
        <v>2367000</v>
      </c>
      <c r="K709" s="18">
        <f t="shared" si="122"/>
        <v>0</v>
      </c>
      <c r="L709" s="18">
        <f t="shared" si="125"/>
        <v>0</v>
      </c>
      <c r="M709" s="18">
        <v>2367000</v>
      </c>
    </row>
    <row r="710" spans="1:13" ht="90">
      <c r="A710" s="90" t="s">
        <v>113</v>
      </c>
      <c r="B710" s="17" t="s">
        <v>580</v>
      </c>
      <c r="C710" s="17" t="s">
        <v>565</v>
      </c>
      <c r="D710" s="17" t="s">
        <v>114</v>
      </c>
      <c r="E710" s="17" t="s">
        <v>451</v>
      </c>
      <c r="F710" s="18">
        <f>F711</f>
        <v>12036582</v>
      </c>
      <c r="G710" s="18">
        <f t="shared" si="120"/>
        <v>0</v>
      </c>
      <c r="H710" s="18">
        <f t="shared" si="121"/>
        <v>0</v>
      </c>
      <c r="I710" s="18">
        <f>I711</f>
        <v>12036582</v>
      </c>
      <c r="J710" s="18">
        <f>J711</f>
        <v>12036582</v>
      </c>
      <c r="K710" s="18">
        <f t="shared" si="122"/>
        <v>0</v>
      </c>
      <c r="L710" s="18">
        <f t="shared" si="125"/>
        <v>0</v>
      </c>
      <c r="M710" s="18">
        <f>M711</f>
        <v>12036582</v>
      </c>
    </row>
    <row r="711" spans="1:13" ht="30">
      <c r="A711" s="90" t="s">
        <v>20</v>
      </c>
      <c r="B711" s="17" t="s">
        <v>580</v>
      </c>
      <c r="C711" s="17" t="s">
        <v>565</v>
      </c>
      <c r="D711" s="17" t="s">
        <v>114</v>
      </c>
      <c r="E711" s="17" t="s">
        <v>523</v>
      </c>
      <c r="F711" s="18">
        <f>F712+F714</f>
        <v>12036582</v>
      </c>
      <c r="G711" s="18">
        <f t="shared" si="120"/>
        <v>0</v>
      </c>
      <c r="H711" s="18">
        <f t="shared" si="121"/>
        <v>0</v>
      </c>
      <c r="I711" s="18">
        <f>I712+I714</f>
        <v>12036582</v>
      </c>
      <c r="J711" s="18">
        <f>J712+J714</f>
        <v>12036582</v>
      </c>
      <c r="K711" s="18">
        <f t="shared" si="122"/>
        <v>0</v>
      </c>
      <c r="L711" s="18">
        <f t="shared" si="125"/>
        <v>0</v>
      </c>
      <c r="M711" s="18">
        <f>M712+M714</f>
        <v>12036582</v>
      </c>
    </row>
    <row r="712" spans="1:13">
      <c r="A712" s="90" t="s">
        <v>554</v>
      </c>
      <c r="B712" s="17" t="s">
        <v>580</v>
      </c>
      <c r="C712" s="17" t="s">
        <v>565</v>
      </c>
      <c r="D712" s="17" t="s">
        <v>114</v>
      </c>
      <c r="E712" s="17" t="s">
        <v>555</v>
      </c>
      <c r="F712" s="18">
        <f>F713</f>
        <v>10087712</v>
      </c>
      <c r="G712" s="18">
        <f t="shared" si="120"/>
        <v>0</v>
      </c>
      <c r="H712" s="18">
        <f t="shared" si="121"/>
        <v>0</v>
      </c>
      <c r="I712" s="18">
        <f>I713</f>
        <v>10087712</v>
      </c>
      <c r="J712" s="18">
        <f>J713</f>
        <v>10087712</v>
      </c>
      <c r="K712" s="18">
        <f t="shared" si="122"/>
        <v>0</v>
      </c>
      <c r="L712" s="18">
        <f t="shared" si="125"/>
        <v>0</v>
      </c>
      <c r="M712" s="18">
        <f>M713</f>
        <v>10087712</v>
      </c>
    </row>
    <row r="713" spans="1:13">
      <c r="A713" s="90" t="s">
        <v>556</v>
      </c>
      <c r="B713" s="17" t="s">
        <v>580</v>
      </c>
      <c r="C713" s="17" t="s">
        <v>565</v>
      </c>
      <c r="D713" s="17" t="s">
        <v>114</v>
      </c>
      <c r="E713" s="17" t="s">
        <v>557</v>
      </c>
      <c r="F713" s="18">
        <v>10087712</v>
      </c>
      <c r="G713" s="18">
        <f t="shared" si="120"/>
        <v>0</v>
      </c>
      <c r="H713" s="18">
        <f t="shared" si="121"/>
        <v>0</v>
      </c>
      <c r="I713" s="18">
        <v>10087712</v>
      </c>
      <c r="J713" s="18">
        <v>10087712</v>
      </c>
      <c r="K713" s="18">
        <f t="shared" si="122"/>
        <v>0</v>
      </c>
      <c r="L713" s="18">
        <f t="shared" si="125"/>
        <v>0</v>
      </c>
      <c r="M713" s="18">
        <v>10087712</v>
      </c>
    </row>
    <row r="714" spans="1:13">
      <c r="A714" s="90" t="s">
        <v>524</v>
      </c>
      <c r="B714" s="17" t="s">
        <v>580</v>
      </c>
      <c r="C714" s="17" t="s">
        <v>565</v>
      </c>
      <c r="D714" s="17" t="s">
        <v>114</v>
      </c>
      <c r="E714" s="17" t="s">
        <v>525</v>
      </c>
      <c r="F714" s="18">
        <f>F715</f>
        <v>1948870</v>
      </c>
      <c r="G714" s="18">
        <f t="shared" si="120"/>
        <v>0</v>
      </c>
      <c r="H714" s="18">
        <f t="shared" si="121"/>
        <v>0</v>
      </c>
      <c r="I714" s="18">
        <f>I715</f>
        <v>1948870</v>
      </c>
      <c r="J714" s="18">
        <f>J715</f>
        <v>1948870</v>
      </c>
      <c r="K714" s="18">
        <f t="shared" si="122"/>
        <v>0</v>
      </c>
      <c r="L714" s="18">
        <f t="shared" si="125"/>
        <v>0</v>
      </c>
      <c r="M714" s="18">
        <f>M715</f>
        <v>1948870</v>
      </c>
    </row>
    <row r="715" spans="1:13">
      <c r="A715" s="90" t="s">
        <v>528</v>
      </c>
      <c r="B715" s="17" t="s">
        <v>580</v>
      </c>
      <c r="C715" s="17" t="s">
        <v>565</v>
      </c>
      <c r="D715" s="17" t="s">
        <v>114</v>
      </c>
      <c r="E715" s="17" t="s">
        <v>529</v>
      </c>
      <c r="F715" s="18">
        <v>1948870</v>
      </c>
      <c r="G715" s="18">
        <f t="shared" si="120"/>
        <v>0</v>
      </c>
      <c r="H715" s="18">
        <f t="shared" si="121"/>
        <v>0</v>
      </c>
      <c r="I715" s="18">
        <v>1948870</v>
      </c>
      <c r="J715" s="18">
        <v>1948870</v>
      </c>
      <c r="K715" s="18">
        <f t="shared" si="122"/>
        <v>0</v>
      </c>
      <c r="L715" s="18">
        <f t="shared" si="125"/>
        <v>0</v>
      </c>
      <c r="M715" s="18">
        <v>1948870</v>
      </c>
    </row>
    <row r="716" spans="1:13" ht="45">
      <c r="A716" s="90" t="s">
        <v>674</v>
      </c>
      <c r="B716" s="17" t="s">
        <v>580</v>
      </c>
      <c r="C716" s="17" t="s">
        <v>565</v>
      </c>
      <c r="D716" s="17" t="s">
        <v>675</v>
      </c>
      <c r="E716" s="17" t="s">
        <v>451</v>
      </c>
      <c r="F716" s="18">
        <f>F717</f>
        <v>400000</v>
      </c>
      <c r="G716" s="18">
        <f t="shared" si="120"/>
        <v>0</v>
      </c>
      <c r="H716" s="18">
        <f t="shared" si="121"/>
        <v>0</v>
      </c>
      <c r="I716" s="18">
        <f t="shared" ref="I716:J718" si="127">I717</f>
        <v>400000</v>
      </c>
      <c r="J716" s="18">
        <f t="shared" si="127"/>
        <v>400000</v>
      </c>
      <c r="K716" s="18">
        <f t="shared" si="122"/>
        <v>0</v>
      </c>
      <c r="L716" s="18">
        <f t="shared" si="125"/>
        <v>0</v>
      </c>
      <c r="M716" s="18">
        <f>M717</f>
        <v>400000</v>
      </c>
    </row>
    <row r="717" spans="1:13" ht="60">
      <c r="A717" s="90" t="s">
        <v>676</v>
      </c>
      <c r="B717" s="17" t="s">
        <v>580</v>
      </c>
      <c r="C717" s="17" t="s">
        <v>565</v>
      </c>
      <c r="D717" s="17" t="s">
        <v>677</v>
      </c>
      <c r="E717" s="17" t="s">
        <v>451</v>
      </c>
      <c r="F717" s="18">
        <f>F718</f>
        <v>400000</v>
      </c>
      <c r="G717" s="18">
        <f t="shared" si="120"/>
        <v>0</v>
      </c>
      <c r="H717" s="18">
        <f t="shared" si="121"/>
        <v>0</v>
      </c>
      <c r="I717" s="18">
        <f t="shared" si="127"/>
        <v>400000</v>
      </c>
      <c r="J717" s="18">
        <f t="shared" si="127"/>
        <v>400000</v>
      </c>
      <c r="K717" s="18">
        <f t="shared" si="122"/>
        <v>0</v>
      </c>
      <c r="L717" s="18">
        <f t="shared" si="125"/>
        <v>0</v>
      </c>
      <c r="M717" s="18">
        <f>M718</f>
        <v>400000</v>
      </c>
    </row>
    <row r="718" spans="1:13" ht="90">
      <c r="A718" s="90" t="s">
        <v>678</v>
      </c>
      <c r="B718" s="17" t="s">
        <v>580</v>
      </c>
      <c r="C718" s="17" t="s">
        <v>565</v>
      </c>
      <c r="D718" s="17" t="s">
        <v>679</v>
      </c>
      <c r="E718" s="17" t="s">
        <v>451</v>
      </c>
      <c r="F718" s="18">
        <f>F719</f>
        <v>400000</v>
      </c>
      <c r="G718" s="18">
        <f t="shared" si="120"/>
        <v>0</v>
      </c>
      <c r="H718" s="18">
        <f t="shared" si="121"/>
        <v>0</v>
      </c>
      <c r="I718" s="18">
        <f t="shared" si="127"/>
        <v>400000</v>
      </c>
      <c r="J718" s="18">
        <f t="shared" si="127"/>
        <v>400000</v>
      </c>
      <c r="K718" s="18">
        <f t="shared" si="122"/>
        <v>0</v>
      </c>
      <c r="L718" s="18">
        <f t="shared" si="125"/>
        <v>0</v>
      </c>
      <c r="M718" s="18">
        <f>M719</f>
        <v>400000</v>
      </c>
    </row>
    <row r="719" spans="1:13" ht="30">
      <c r="A719" s="90" t="s">
        <v>20</v>
      </c>
      <c r="B719" s="17" t="s">
        <v>580</v>
      </c>
      <c r="C719" s="17" t="s">
        <v>565</v>
      </c>
      <c r="D719" s="17" t="s">
        <v>679</v>
      </c>
      <c r="E719" s="17" t="s">
        <v>523</v>
      </c>
      <c r="F719" s="18">
        <f>F720+F722</f>
        <v>400000</v>
      </c>
      <c r="G719" s="18">
        <f t="shared" si="120"/>
        <v>0</v>
      </c>
      <c r="H719" s="18">
        <f t="shared" si="121"/>
        <v>0</v>
      </c>
      <c r="I719" s="18">
        <f>I720+I722</f>
        <v>400000</v>
      </c>
      <c r="J719" s="18">
        <f>J720+J722</f>
        <v>400000</v>
      </c>
      <c r="K719" s="18">
        <f t="shared" si="122"/>
        <v>0</v>
      </c>
      <c r="L719" s="18">
        <f t="shared" si="125"/>
        <v>0</v>
      </c>
      <c r="M719" s="18">
        <f>M720+M722</f>
        <v>400000</v>
      </c>
    </row>
    <row r="720" spans="1:13">
      <c r="A720" s="90" t="s">
        <v>554</v>
      </c>
      <c r="B720" s="17" t="s">
        <v>580</v>
      </c>
      <c r="C720" s="17" t="s">
        <v>565</v>
      </c>
      <c r="D720" s="17" t="s">
        <v>679</v>
      </c>
      <c r="E720" s="17" t="s">
        <v>555</v>
      </c>
      <c r="F720" s="18">
        <f>F721</f>
        <v>300000</v>
      </c>
      <c r="G720" s="18">
        <f t="shared" si="120"/>
        <v>0</v>
      </c>
      <c r="H720" s="18">
        <f t="shared" si="121"/>
        <v>0</v>
      </c>
      <c r="I720" s="18">
        <f>I721</f>
        <v>300000</v>
      </c>
      <c r="J720" s="18">
        <f>J721</f>
        <v>300000</v>
      </c>
      <c r="K720" s="18">
        <f t="shared" si="122"/>
        <v>0</v>
      </c>
      <c r="L720" s="18">
        <f t="shared" si="125"/>
        <v>0</v>
      </c>
      <c r="M720" s="18">
        <f>M721</f>
        <v>300000</v>
      </c>
    </row>
    <row r="721" spans="1:13">
      <c r="A721" s="90" t="s">
        <v>556</v>
      </c>
      <c r="B721" s="17" t="s">
        <v>580</v>
      </c>
      <c r="C721" s="17" t="s">
        <v>565</v>
      </c>
      <c r="D721" s="17" t="s">
        <v>679</v>
      </c>
      <c r="E721" s="17" t="s">
        <v>557</v>
      </c>
      <c r="F721" s="18">
        <v>300000</v>
      </c>
      <c r="G721" s="18">
        <f t="shared" si="120"/>
        <v>0</v>
      </c>
      <c r="H721" s="18">
        <f t="shared" si="121"/>
        <v>0</v>
      </c>
      <c r="I721" s="18">
        <v>300000</v>
      </c>
      <c r="J721" s="18">
        <v>300000</v>
      </c>
      <c r="K721" s="18">
        <f t="shared" si="122"/>
        <v>0</v>
      </c>
      <c r="L721" s="18">
        <f t="shared" si="125"/>
        <v>0</v>
      </c>
      <c r="M721" s="18">
        <v>300000</v>
      </c>
    </row>
    <row r="722" spans="1:13">
      <c r="A722" s="90" t="s">
        <v>524</v>
      </c>
      <c r="B722" s="17" t="s">
        <v>580</v>
      </c>
      <c r="C722" s="17" t="s">
        <v>565</v>
      </c>
      <c r="D722" s="17" t="s">
        <v>679</v>
      </c>
      <c r="E722" s="17" t="s">
        <v>525</v>
      </c>
      <c r="F722" s="18">
        <f>F723</f>
        <v>100000</v>
      </c>
      <c r="G722" s="18">
        <f t="shared" si="120"/>
        <v>0</v>
      </c>
      <c r="H722" s="18">
        <f t="shared" si="121"/>
        <v>0</v>
      </c>
      <c r="I722" s="18">
        <f>I723</f>
        <v>100000</v>
      </c>
      <c r="J722" s="18">
        <f>J723</f>
        <v>100000</v>
      </c>
      <c r="K722" s="18">
        <f t="shared" si="122"/>
        <v>0</v>
      </c>
      <c r="L722" s="18">
        <f t="shared" si="125"/>
        <v>0</v>
      </c>
      <c r="M722" s="18">
        <f>M723</f>
        <v>100000</v>
      </c>
    </row>
    <row r="723" spans="1:13">
      <c r="A723" s="90" t="s">
        <v>528</v>
      </c>
      <c r="B723" s="17" t="s">
        <v>580</v>
      </c>
      <c r="C723" s="17" t="s">
        <v>565</v>
      </c>
      <c r="D723" s="17" t="s">
        <v>679</v>
      </c>
      <c r="E723" s="17" t="s">
        <v>529</v>
      </c>
      <c r="F723" s="18">
        <v>100000</v>
      </c>
      <c r="G723" s="18">
        <f t="shared" si="120"/>
        <v>0</v>
      </c>
      <c r="H723" s="18">
        <f t="shared" si="121"/>
        <v>0</v>
      </c>
      <c r="I723" s="18">
        <v>100000</v>
      </c>
      <c r="J723" s="18">
        <v>100000</v>
      </c>
      <c r="K723" s="18">
        <f t="shared" si="122"/>
        <v>0</v>
      </c>
      <c r="L723" s="18">
        <f t="shared" si="125"/>
        <v>0</v>
      </c>
      <c r="M723" s="18">
        <v>100000</v>
      </c>
    </row>
    <row r="724" spans="1:13" ht="60">
      <c r="A724" s="90" t="s">
        <v>680</v>
      </c>
      <c r="B724" s="17" t="s">
        <v>580</v>
      </c>
      <c r="C724" s="17" t="s">
        <v>565</v>
      </c>
      <c r="D724" s="17" t="s">
        <v>681</v>
      </c>
      <c r="E724" s="17" t="s">
        <v>451</v>
      </c>
      <c r="F724" s="18">
        <f>F725</f>
        <v>541000</v>
      </c>
      <c r="G724" s="18">
        <f t="shared" si="120"/>
        <v>0</v>
      </c>
      <c r="H724" s="18">
        <f t="shared" si="121"/>
        <v>0</v>
      </c>
      <c r="I724" s="18">
        <f t="shared" ref="I724:J726" si="128">I725</f>
        <v>541000</v>
      </c>
      <c r="J724" s="18">
        <f t="shared" si="128"/>
        <v>569000</v>
      </c>
      <c r="K724" s="18">
        <f t="shared" si="122"/>
        <v>0</v>
      </c>
      <c r="L724" s="18">
        <f t="shared" si="125"/>
        <v>0</v>
      </c>
      <c r="M724" s="18">
        <f>M725</f>
        <v>569000</v>
      </c>
    </row>
    <row r="725" spans="1:13" ht="90">
      <c r="A725" s="90" t="s">
        <v>682</v>
      </c>
      <c r="B725" s="17" t="s">
        <v>580</v>
      </c>
      <c r="C725" s="17" t="s">
        <v>565</v>
      </c>
      <c r="D725" s="17" t="s">
        <v>683</v>
      </c>
      <c r="E725" s="17" t="s">
        <v>451</v>
      </c>
      <c r="F725" s="18">
        <f>F726</f>
        <v>541000</v>
      </c>
      <c r="G725" s="18">
        <f t="shared" ref="G725:G788" si="129">I725-F725</f>
        <v>0</v>
      </c>
      <c r="H725" s="18">
        <f t="shared" ref="H725:H788" si="130">G725/F725*100</f>
        <v>0</v>
      </c>
      <c r="I725" s="18">
        <f t="shared" si="128"/>
        <v>541000</v>
      </c>
      <c r="J725" s="18">
        <f t="shared" si="128"/>
        <v>569000</v>
      </c>
      <c r="K725" s="18">
        <f t="shared" ref="K725:K788" si="131">M725-J725</f>
        <v>0</v>
      </c>
      <c r="L725" s="18">
        <f t="shared" si="125"/>
        <v>0</v>
      </c>
      <c r="M725" s="18">
        <f>M726</f>
        <v>569000</v>
      </c>
    </row>
    <row r="726" spans="1:13" ht="90">
      <c r="A726" s="16" t="s">
        <v>684</v>
      </c>
      <c r="B726" s="17" t="s">
        <v>580</v>
      </c>
      <c r="C726" s="17" t="s">
        <v>565</v>
      </c>
      <c r="D726" s="17" t="s">
        <v>685</v>
      </c>
      <c r="E726" s="17" t="s">
        <v>451</v>
      </c>
      <c r="F726" s="18">
        <f>F727</f>
        <v>541000</v>
      </c>
      <c r="G726" s="18">
        <f t="shared" si="129"/>
        <v>0</v>
      </c>
      <c r="H726" s="18">
        <f t="shared" si="130"/>
        <v>0</v>
      </c>
      <c r="I726" s="18">
        <f t="shared" si="128"/>
        <v>541000</v>
      </c>
      <c r="J726" s="18">
        <f t="shared" si="128"/>
        <v>569000</v>
      </c>
      <c r="K726" s="18">
        <f t="shared" si="131"/>
        <v>0</v>
      </c>
      <c r="L726" s="18">
        <f t="shared" si="125"/>
        <v>0</v>
      </c>
      <c r="M726" s="18">
        <f>M727</f>
        <v>569000</v>
      </c>
    </row>
    <row r="727" spans="1:13" ht="30">
      <c r="A727" s="90" t="s">
        <v>20</v>
      </c>
      <c r="B727" s="17" t="s">
        <v>580</v>
      </c>
      <c r="C727" s="17" t="s">
        <v>565</v>
      </c>
      <c r="D727" s="17" t="s">
        <v>685</v>
      </c>
      <c r="E727" s="17" t="s">
        <v>523</v>
      </c>
      <c r="F727" s="18">
        <f>F728+F730</f>
        <v>541000</v>
      </c>
      <c r="G727" s="18">
        <f t="shared" si="129"/>
        <v>0</v>
      </c>
      <c r="H727" s="18">
        <f t="shared" si="130"/>
        <v>0</v>
      </c>
      <c r="I727" s="18">
        <f>I728+I730</f>
        <v>541000</v>
      </c>
      <c r="J727" s="18">
        <f>J728+J730</f>
        <v>569000</v>
      </c>
      <c r="K727" s="18">
        <f t="shared" si="131"/>
        <v>0</v>
      </c>
      <c r="L727" s="18">
        <f t="shared" si="125"/>
        <v>0</v>
      </c>
      <c r="M727" s="18">
        <f>M728+M730</f>
        <v>569000</v>
      </c>
    </row>
    <row r="728" spans="1:13">
      <c r="A728" s="90" t="s">
        <v>554</v>
      </c>
      <c r="B728" s="17" t="s">
        <v>580</v>
      </c>
      <c r="C728" s="17" t="s">
        <v>565</v>
      </c>
      <c r="D728" s="17" t="s">
        <v>685</v>
      </c>
      <c r="E728" s="17" t="s">
        <v>555</v>
      </c>
      <c r="F728" s="18">
        <f>F729</f>
        <v>425000</v>
      </c>
      <c r="G728" s="18">
        <f t="shared" si="129"/>
        <v>0</v>
      </c>
      <c r="H728" s="18">
        <f t="shared" si="130"/>
        <v>0</v>
      </c>
      <c r="I728" s="18">
        <f>I729</f>
        <v>425000</v>
      </c>
      <c r="J728" s="18">
        <f>J729</f>
        <v>447000</v>
      </c>
      <c r="K728" s="18">
        <f t="shared" si="131"/>
        <v>0</v>
      </c>
      <c r="L728" s="18">
        <f t="shared" si="125"/>
        <v>0</v>
      </c>
      <c r="M728" s="18">
        <f>M729</f>
        <v>447000</v>
      </c>
    </row>
    <row r="729" spans="1:13">
      <c r="A729" s="90" t="s">
        <v>556</v>
      </c>
      <c r="B729" s="17" t="s">
        <v>580</v>
      </c>
      <c r="C729" s="17" t="s">
        <v>565</v>
      </c>
      <c r="D729" s="17" t="s">
        <v>685</v>
      </c>
      <c r="E729" s="17" t="s">
        <v>557</v>
      </c>
      <c r="F729" s="18">
        <v>425000</v>
      </c>
      <c r="G729" s="18">
        <f t="shared" si="129"/>
        <v>0</v>
      </c>
      <c r="H729" s="18">
        <f t="shared" si="130"/>
        <v>0</v>
      </c>
      <c r="I729" s="18">
        <v>425000</v>
      </c>
      <c r="J729" s="18">
        <v>447000</v>
      </c>
      <c r="K729" s="18">
        <f t="shared" si="131"/>
        <v>0</v>
      </c>
      <c r="L729" s="18">
        <f t="shared" si="125"/>
        <v>0</v>
      </c>
      <c r="M729" s="18">
        <v>447000</v>
      </c>
    </row>
    <row r="730" spans="1:13">
      <c r="A730" s="90" t="s">
        <v>524</v>
      </c>
      <c r="B730" s="17" t="s">
        <v>580</v>
      </c>
      <c r="C730" s="17" t="s">
        <v>565</v>
      </c>
      <c r="D730" s="17" t="s">
        <v>685</v>
      </c>
      <c r="E730" s="17" t="s">
        <v>525</v>
      </c>
      <c r="F730" s="18">
        <f>F731</f>
        <v>116000</v>
      </c>
      <c r="G730" s="18">
        <f t="shared" si="129"/>
        <v>0</v>
      </c>
      <c r="H730" s="18">
        <f t="shared" si="130"/>
        <v>0</v>
      </c>
      <c r="I730" s="18">
        <f>I731</f>
        <v>116000</v>
      </c>
      <c r="J730" s="18">
        <f>J731</f>
        <v>122000</v>
      </c>
      <c r="K730" s="18">
        <f t="shared" si="131"/>
        <v>0</v>
      </c>
      <c r="L730" s="18">
        <f t="shared" si="125"/>
        <v>0</v>
      </c>
      <c r="M730" s="18">
        <f>M731</f>
        <v>122000</v>
      </c>
    </row>
    <row r="731" spans="1:13">
      <c r="A731" s="90" t="s">
        <v>528</v>
      </c>
      <c r="B731" s="17" t="s">
        <v>580</v>
      </c>
      <c r="C731" s="17" t="s">
        <v>565</v>
      </c>
      <c r="D731" s="17" t="s">
        <v>685</v>
      </c>
      <c r="E731" s="17" t="s">
        <v>529</v>
      </c>
      <c r="F731" s="18">
        <v>116000</v>
      </c>
      <c r="G731" s="18">
        <f t="shared" si="129"/>
        <v>0</v>
      </c>
      <c r="H731" s="18">
        <f t="shared" si="130"/>
        <v>0</v>
      </c>
      <c r="I731" s="18">
        <v>116000</v>
      </c>
      <c r="J731" s="18">
        <v>122000</v>
      </c>
      <c r="K731" s="18">
        <f t="shared" si="131"/>
        <v>0</v>
      </c>
      <c r="L731" s="18">
        <f t="shared" si="125"/>
        <v>0</v>
      </c>
      <c r="M731" s="18">
        <v>122000</v>
      </c>
    </row>
    <row r="732" spans="1:13">
      <c r="A732" s="90" t="s">
        <v>568</v>
      </c>
      <c r="B732" s="17" t="s">
        <v>580</v>
      </c>
      <c r="C732" s="17" t="s">
        <v>569</v>
      </c>
      <c r="D732" s="17" t="s">
        <v>451</v>
      </c>
      <c r="E732" s="17" t="s">
        <v>451</v>
      </c>
      <c r="F732" s="18">
        <f>F733</f>
        <v>1733711</v>
      </c>
      <c r="G732" s="18">
        <f t="shared" si="129"/>
        <v>0</v>
      </c>
      <c r="H732" s="18">
        <f t="shared" si="130"/>
        <v>0</v>
      </c>
      <c r="I732" s="18">
        <f>I733</f>
        <v>1733711</v>
      </c>
      <c r="J732" s="18">
        <f>J733</f>
        <v>1733711</v>
      </c>
      <c r="K732" s="18">
        <f t="shared" si="131"/>
        <v>0</v>
      </c>
      <c r="L732" s="18">
        <f t="shared" si="125"/>
        <v>0</v>
      </c>
      <c r="M732" s="18">
        <f>M733</f>
        <v>1733711</v>
      </c>
    </row>
    <row r="733" spans="1:13" ht="45">
      <c r="A733" s="90" t="s">
        <v>109</v>
      </c>
      <c r="B733" s="17" t="s">
        <v>580</v>
      </c>
      <c r="C733" s="17" t="s">
        <v>569</v>
      </c>
      <c r="D733" s="17" t="s">
        <v>110</v>
      </c>
      <c r="E733" s="17" t="s">
        <v>451</v>
      </c>
      <c r="F733" s="18">
        <f>F734</f>
        <v>1733711</v>
      </c>
      <c r="G733" s="18">
        <f t="shared" si="129"/>
        <v>0</v>
      </c>
      <c r="H733" s="18">
        <f t="shared" si="130"/>
        <v>0</v>
      </c>
      <c r="I733" s="18">
        <f>I734</f>
        <v>1733711</v>
      </c>
      <c r="J733" s="18">
        <f>J734</f>
        <v>1733711</v>
      </c>
      <c r="K733" s="18">
        <f t="shared" si="131"/>
        <v>0</v>
      </c>
      <c r="L733" s="18">
        <f t="shared" si="125"/>
        <v>0</v>
      </c>
      <c r="M733" s="18">
        <f>M734</f>
        <v>1733711</v>
      </c>
    </row>
    <row r="734" spans="1:13" ht="75">
      <c r="A734" s="90" t="s">
        <v>111</v>
      </c>
      <c r="B734" s="17" t="s">
        <v>580</v>
      </c>
      <c r="C734" s="17" t="s">
        <v>569</v>
      </c>
      <c r="D734" s="17" t="s">
        <v>112</v>
      </c>
      <c r="E734" s="17" t="s">
        <v>451</v>
      </c>
      <c r="F734" s="18">
        <f>F735+F739+F743</f>
        <v>1733711</v>
      </c>
      <c r="G734" s="18">
        <f t="shared" si="129"/>
        <v>0</v>
      </c>
      <c r="H734" s="18">
        <f t="shared" si="130"/>
        <v>0</v>
      </c>
      <c r="I734" s="18">
        <f>I735+I739+I743</f>
        <v>1733711</v>
      </c>
      <c r="J734" s="18">
        <f>J735+J739+J743</f>
        <v>1733711</v>
      </c>
      <c r="K734" s="18">
        <f t="shared" si="131"/>
        <v>0</v>
      </c>
      <c r="L734" s="18">
        <f t="shared" si="125"/>
        <v>0</v>
      </c>
      <c r="M734" s="18">
        <f>M735+M739+M743</f>
        <v>1733711</v>
      </c>
    </row>
    <row r="735" spans="1:13" ht="105">
      <c r="A735" s="16" t="s">
        <v>751</v>
      </c>
      <c r="B735" s="17" t="s">
        <v>580</v>
      </c>
      <c r="C735" s="17" t="s">
        <v>569</v>
      </c>
      <c r="D735" s="17" t="s">
        <v>752</v>
      </c>
      <c r="E735" s="17" t="s">
        <v>451</v>
      </c>
      <c r="F735" s="18">
        <f>F736</f>
        <v>327340</v>
      </c>
      <c r="G735" s="18">
        <f t="shared" si="129"/>
        <v>0</v>
      </c>
      <c r="H735" s="18">
        <f t="shared" si="130"/>
        <v>0</v>
      </c>
      <c r="I735" s="18">
        <f t="shared" ref="I735:J737" si="132">I736</f>
        <v>327340</v>
      </c>
      <c r="J735" s="18">
        <f t="shared" si="132"/>
        <v>327340</v>
      </c>
      <c r="K735" s="18">
        <f t="shared" si="131"/>
        <v>0</v>
      </c>
      <c r="L735" s="18">
        <f t="shared" si="125"/>
        <v>0</v>
      </c>
      <c r="M735" s="18">
        <f>M736</f>
        <v>327340</v>
      </c>
    </row>
    <row r="736" spans="1:13" ht="30">
      <c r="A736" s="90" t="s">
        <v>661</v>
      </c>
      <c r="B736" s="17" t="s">
        <v>580</v>
      </c>
      <c r="C736" s="17" t="s">
        <v>569</v>
      </c>
      <c r="D736" s="17" t="s">
        <v>752</v>
      </c>
      <c r="E736" s="17" t="s">
        <v>463</v>
      </c>
      <c r="F736" s="18">
        <f>F737</f>
        <v>327340</v>
      </c>
      <c r="G736" s="18">
        <f t="shared" si="129"/>
        <v>0</v>
      </c>
      <c r="H736" s="18">
        <f t="shared" si="130"/>
        <v>0</v>
      </c>
      <c r="I736" s="18">
        <f t="shared" si="132"/>
        <v>327340</v>
      </c>
      <c r="J736" s="18">
        <f t="shared" si="132"/>
        <v>327340</v>
      </c>
      <c r="K736" s="18">
        <f t="shared" si="131"/>
        <v>0</v>
      </c>
      <c r="L736" s="18">
        <f t="shared" si="125"/>
        <v>0</v>
      </c>
      <c r="M736" s="18">
        <f>M737</f>
        <v>327340</v>
      </c>
    </row>
    <row r="737" spans="1:13" ht="30">
      <c r="A737" s="90" t="s">
        <v>464</v>
      </c>
      <c r="B737" s="17" t="s">
        <v>580</v>
      </c>
      <c r="C737" s="17" t="s">
        <v>569</v>
      </c>
      <c r="D737" s="17" t="s">
        <v>752</v>
      </c>
      <c r="E737" s="17" t="s">
        <v>465</v>
      </c>
      <c r="F737" s="18">
        <f>F738</f>
        <v>327340</v>
      </c>
      <c r="G737" s="18">
        <f t="shared" si="129"/>
        <v>0</v>
      </c>
      <c r="H737" s="18">
        <f t="shared" si="130"/>
        <v>0</v>
      </c>
      <c r="I737" s="18">
        <f t="shared" si="132"/>
        <v>327340</v>
      </c>
      <c r="J737" s="18">
        <f t="shared" si="132"/>
        <v>327340</v>
      </c>
      <c r="K737" s="18">
        <f t="shared" si="131"/>
        <v>0</v>
      </c>
      <c r="L737" s="18">
        <f t="shared" si="125"/>
        <v>0</v>
      </c>
      <c r="M737" s="18">
        <f>M738</f>
        <v>327340</v>
      </c>
    </row>
    <row r="738" spans="1:13" ht="30">
      <c r="A738" s="90" t="s">
        <v>662</v>
      </c>
      <c r="B738" s="17" t="s">
        <v>580</v>
      </c>
      <c r="C738" s="17" t="s">
        <v>569</v>
      </c>
      <c r="D738" s="17" t="s">
        <v>752</v>
      </c>
      <c r="E738" s="17" t="s">
        <v>468</v>
      </c>
      <c r="F738" s="18">
        <v>327340</v>
      </c>
      <c r="G738" s="18">
        <f t="shared" si="129"/>
        <v>0</v>
      </c>
      <c r="H738" s="18">
        <f t="shared" si="130"/>
        <v>0</v>
      </c>
      <c r="I738" s="18">
        <v>327340</v>
      </c>
      <c r="J738" s="18">
        <v>327340</v>
      </c>
      <c r="K738" s="18">
        <f t="shared" si="131"/>
        <v>0</v>
      </c>
      <c r="L738" s="18">
        <f t="shared" si="125"/>
        <v>0</v>
      </c>
      <c r="M738" s="18">
        <v>327340</v>
      </c>
    </row>
    <row r="739" spans="1:13" ht="105">
      <c r="A739" s="16" t="s">
        <v>373</v>
      </c>
      <c r="B739" s="17" t="s">
        <v>580</v>
      </c>
      <c r="C739" s="17" t="s">
        <v>569</v>
      </c>
      <c r="D739" s="17" t="s">
        <v>753</v>
      </c>
      <c r="E739" s="17" t="s">
        <v>451</v>
      </c>
      <c r="F739" s="18">
        <f>F740</f>
        <v>421911</v>
      </c>
      <c r="G739" s="18">
        <f t="shared" si="129"/>
        <v>0</v>
      </c>
      <c r="H739" s="18">
        <f t="shared" si="130"/>
        <v>0</v>
      </c>
      <c r="I739" s="18">
        <f t="shared" ref="I739:J741" si="133">I740</f>
        <v>421911</v>
      </c>
      <c r="J739" s="18">
        <f t="shared" si="133"/>
        <v>421911</v>
      </c>
      <c r="K739" s="18">
        <f t="shared" si="131"/>
        <v>0</v>
      </c>
      <c r="L739" s="18">
        <f t="shared" si="125"/>
        <v>0</v>
      </c>
      <c r="M739" s="18">
        <f>M740</f>
        <v>421911</v>
      </c>
    </row>
    <row r="740" spans="1:13" ht="30">
      <c r="A740" s="90" t="s">
        <v>661</v>
      </c>
      <c r="B740" s="17" t="s">
        <v>580</v>
      </c>
      <c r="C740" s="17" t="s">
        <v>569</v>
      </c>
      <c r="D740" s="17" t="s">
        <v>753</v>
      </c>
      <c r="E740" s="17" t="s">
        <v>463</v>
      </c>
      <c r="F740" s="18">
        <f>F741</f>
        <v>421911</v>
      </c>
      <c r="G740" s="18">
        <f t="shared" si="129"/>
        <v>0</v>
      </c>
      <c r="H740" s="18">
        <f t="shared" si="130"/>
        <v>0</v>
      </c>
      <c r="I740" s="18">
        <f t="shared" si="133"/>
        <v>421911</v>
      </c>
      <c r="J740" s="18">
        <f t="shared" si="133"/>
        <v>421911</v>
      </c>
      <c r="K740" s="18">
        <f t="shared" si="131"/>
        <v>0</v>
      </c>
      <c r="L740" s="18">
        <f t="shared" si="125"/>
        <v>0</v>
      </c>
      <c r="M740" s="18">
        <f>M741</f>
        <v>421911</v>
      </c>
    </row>
    <row r="741" spans="1:13" ht="30">
      <c r="A741" s="90" t="s">
        <v>464</v>
      </c>
      <c r="B741" s="17" t="s">
        <v>580</v>
      </c>
      <c r="C741" s="17" t="s">
        <v>569</v>
      </c>
      <c r="D741" s="17" t="s">
        <v>753</v>
      </c>
      <c r="E741" s="17" t="s">
        <v>465</v>
      </c>
      <c r="F741" s="18">
        <f>F742</f>
        <v>421911</v>
      </c>
      <c r="G741" s="18">
        <f t="shared" si="129"/>
        <v>0</v>
      </c>
      <c r="H741" s="18">
        <f t="shared" si="130"/>
        <v>0</v>
      </c>
      <c r="I741" s="18">
        <f t="shared" si="133"/>
        <v>421911</v>
      </c>
      <c r="J741" s="18">
        <f t="shared" si="133"/>
        <v>421911</v>
      </c>
      <c r="K741" s="18">
        <f t="shared" si="131"/>
        <v>0</v>
      </c>
      <c r="L741" s="18">
        <f t="shared" si="125"/>
        <v>0</v>
      </c>
      <c r="M741" s="18">
        <f>M742</f>
        <v>421911</v>
      </c>
    </row>
    <row r="742" spans="1:13" ht="30">
      <c r="A742" s="90" t="s">
        <v>662</v>
      </c>
      <c r="B742" s="17" t="s">
        <v>580</v>
      </c>
      <c r="C742" s="17" t="s">
        <v>569</v>
      </c>
      <c r="D742" s="17" t="s">
        <v>753</v>
      </c>
      <c r="E742" s="17" t="s">
        <v>468</v>
      </c>
      <c r="F742" s="18">
        <v>421911</v>
      </c>
      <c r="G742" s="18">
        <f t="shared" si="129"/>
        <v>0</v>
      </c>
      <c r="H742" s="18">
        <f t="shared" si="130"/>
        <v>0</v>
      </c>
      <c r="I742" s="18">
        <v>421911</v>
      </c>
      <c r="J742" s="18">
        <v>421911</v>
      </c>
      <c r="K742" s="18">
        <f t="shared" si="131"/>
        <v>0</v>
      </c>
      <c r="L742" s="18">
        <f t="shared" si="125"/>
        <v>0</v>
      </c>
      <c r="M742" s="18">
        <v>421911</v>
      </c>
    </row>
    <row r="743" spans="1:13" ht="135">
      <c r="A743" s="16" t="s">
        <v>754</v>
      </c>
      <c r="B743" s="17" t="s">
        <v>580</v>
      </c>
      <c r="C743" s="17" t="s">
        <v>569</v>
      </c>
      <c r="D743" s="17" t="s">
        <v>755</v>
      </c>
      <c r="E743" s="17" t="s">
        <v>451</v>
      </c>
      <c r="F743" s="18">
        <f>F744</f>
        <v>984460</v>
      </c>
      <c r="G743" s="18">
        <f t="shared" si="129"/>
        <v>0</v>
      </c>
      <c r="H743" s="18">
        <f t="shared" si="130"/>
        <v>0</v>
      </c>
      <c r="I743" s="18">
        <f t="shared" ref="I743:J745" si="134">I744</f>
        <v>984460</v>
      </c>
      <c r="J743" s="18">
        <f t="shared" si="134"/>
        <v>984460</v>
      </c>
      <c r="K743" s="18">
        <f t="shared" si="131"/>
        <v>0</v>
      </c>
      <c r="L743" s="18">
        <f t="shared" si="125"/>
        <v>0</v>
      </c>
      <c r="M743" s="18">
        <f>M744</f>
        <v>984460</v>
      </c>
    </row>
    <row r="744" spans="1:13" ht="30">
      <c r="A744" s="90" t="s">
        <v>661</v>
      </c>
      <c r="B744" s="17" t="s">
        <v>580</v>
      </c>
      <c r="C744" s="17" t="s">
        <v>569</v>
      </c>
      <c r="D744" s="17" t="s">
        <v>755</v>
      </c>
      <c r="E744" s="17" t="s">
        <v>463</v>
      </c>
      <c r="F744" s="18">
        <f>F745</f>
        <v>984460</v>
      </c>
      <c r="G744" s="18">
        <f t="shared" si="129"/>
        <v>0</v>
      </c>
      <c r="H744" s="18">
        <f t="shared" si="130"/>
        <v>0</v>
      </c>
      <c r="I744" s="18">
        <f t="shared" si="134"/>
        <v>984460</v>
      </c>
      <c r="J744" s="18">
        <f t="shared" si="134"/>
        <v>984460</v>
      </c>
      <c r="K744" s="18">
        <f t="shared" si="131"/>
        <v>0</v>
      </c>
      <c r="L744" s="18">
        <f t="shared" si="125"/>
        <v>0</v>
      </c>
      <c r="M744" s="18">
        <f>M745</f>
        <v>984460</v>
      </c>
    </row>
    <row r="745" spans="1:13" ht="30">
      <c r="A745" s="90" t="s">
        <v>464</v>
      </c>
      <c r="B745" s="17" t="s">
        <v>580</v>
      </c>
      <c r="C745" s="17" t="s">
        <v>569</v>
      </c>
      <c r="D745" s="17" t="s">
        <v>755</v>
      </c>
      <c r="E745" s="17" t="s">
        <v>465</v>
      </c>
      <c r="F745" s="18">
        <f>F746</f>
        <v>984460</v>
      </c>
      <c r="G745" s="18">
        <f t="shared" si="129"/>
        <v>0</v>
      </c>
      <c r="H745" s="18">
        <f t="shared" si="130"/>
        <v>0</v>
      </c>
      <c r="I745" s="18">
        <f t="shared" si="134"/>
        <v>984460</v>
      </c>
      <c r="J745" s="18">
        <f t="shared" si="134"/>
        <v>984460</v>
      </c>
      <c r="K745" s="18">
        <f t="shared" si="131"/>
        <v>0</v>
      </c>
      <c r="L745" s="18">
        <f t="shared" si="125"/>
        <v>0</v>
      </c>
      <c r="M745" s="18">
        <f>M746</f>
        <v>984460</v>
      </c>
    </row>
    <row r="746" spans="1:13" ht="30">
      <c r="A746" s="90" t="s">
        <v>662</v>
      </c>
      <c r="B746" s="17" t="s">
        <v>580</v>
      </c>
      <c r="C746" s="17" t="s">
        <v>569</v>
      </c>
      <c r="D746" s="17" t="s">
        <v>755</v>
      </c>
      <c r="E746" s="17" t="s">
        <v>468</v>
      </c>
      <c r="F746" s="18">
        <v>984460</v>
      </c>
      <c r="G746" s="18">
        <f t="shared" si="129"/>
        <v>0</v>
      </c>
      <c r="H746" s="18">
        <f t="shared" si="130"/>
        <v>0</v>
      </c>
      <c r="I746" s="18">
        <v>984460</v>
      </c>
      <c r="J746" s="18">
        <v>984460</v>
      </c>
      <c r="K746" s="18">
        <f t="shared" si="131"/>
        <v>0</v>
      </c>
      <c r="L746" s="18">
        <f t="shared" si="125"/>
        <v>0</v>
      </c>
      <c r="M746" s="18">
        <v>984460</v>
      </c>
    </row>
    <row r="747" spans="1:13">
      <c r="A747" s="90" t="s">
        <v>628</v>
      </c>
      <c r="B747" s="17" t="s">
        <v>580</v>
      </c>
      <c r="C747" s="17" t="s">
        <v>581</v>
      </c>
      <c r="D747" s="17" t="s">
        <v>451</v>
      </c>
      <c r="E747" s="17" t="s">
        <v>451</v>
      </c>
      <c r="F747" s="18">
        <f>F748+F768+F778</f>
        <v>58035870</v>
      </c>
      <c r="G747" s="18">
        <f t="shared" si="129"/>
        <v>0</v>
      </c>
      <c r="H747" s="18">
        <f t="shared" si="130"/>
        <v>0</v>
      </c>
      <c r="I747" s="18">
        <f>I748+I768+I778</f>
        <v>58035870</v>
      </c>
      <c r="J747" s="18">
        <f>J748+J768+J778</f>
        <v>59901270</v>
      </c>
      <c r="K747" s="18">
        <f t="shared" si="131"/>
        <v>0</v>
      </c>
      <c r="L747" s="18">
        <f t="shared" ref="L747:L810" si="135">K747/J747*100</f>
        <v>0</v>
      </c>
      <c r="M747" s="18">
        <f>M748+M768+M778</f>
        <v>59901270</v>
      </c>
    </row>
    <row r="748" spans="1:13">
      <c r="A748" s="90" t="s">
        <v>582</v>
      </c>
      <c r="B748" s="17" t="s">
        <v>580</v>
      </c>
      <c r="C748" s="17" t="s">
        <v>583</v>
      </c>
      <c r="D748" s="17" t="s">
        <v>451</v>
      </c>
      <c r="E748" s="17" t="s">
        <v>451</v>
      </c>
      <c r="F748" s="18">
        <f>F749+F756+F762</f>
        <v>36089000</v>
      </c>
      <c r="G748" s="18">
        <f t="shared" si="129"/>
        <v>0</v>
      </c>
      <c r="H748" s="18">
        <f t="shared" si="130"/>
        <v>0</v>
      </c>
      <c r="I748" s="18">
        <f>I749+I756+I762</f>
        <v>36089000</v>
      </c>
      <c r="J748" s="18">
        <f>J749+J756+J762</f>
        <v>37872000</v>
      </c>
      <c r="K748" s="18">
        <f t="shared" si="131"/>
        <v>0</v>
      </c>
      <c r="L748" s="18">
        <f t="shared" si="135"/>
        <v>0</v>
      </c>
      <c r="M748" s="18">
        <f>M749+M756+M762</f>
        <v>37872000</v>
      </c>
    </row>
    <row r="749" spans="1:13" ht="45">
      <c r="A749" s="90" t="s">
        <v>109</v>
      </c>
      <c r="B749" s="17" t="s">
        <v>580</v>
      </c>
      <c r="C749" s="17" t="s">
        <v>583</v>
      </c>
      <c r="D749" s="17" t="s">
        <v>110</v>
      </c>
      <c r="E749" s="17" t="s">
        <v>451</v>
      </c>
      <c r="F749" s="18">
        <f>F750</f>
        <v>35609000</v>
      </c>
      <c r="G749" s="18">
        <f t="shared" si="129"/>
        <v>0</v>
      </c>
      <c r="H749" s="18">
        <f t="shared" si="130"/>
        <v>0</v>
      </c>
      <c r="I749" s="18">
        <f t="shared" ref="I749:J752" si="136">I750</f>
        <v>35609000</v>
      </c>
      <c r="J749" s="18">
        <f t="shared" si="136"/>
        <v>37383000</v>
      </c>
      <c r="K749" s="18">
        <f t="shared" si="131"/>
        <v>0</v>
      </c>
      <c r="L749" s="18">
        <f t="shared" si="135"/>
        <v>0</v>
      </c>
      <c r="M749" s="18">
        <f>M750</f>
        <v>37383000</v>
      </c>
    </row>
    <row r="750" spans="1:13" ht="75">
      <c r="A750" s="90" t="s">
        <v>111</v>
      </c>
      <c r="B750" s="17" t="s">
        <v>580</v>
      </c>
      <c r="C750" s="17" t="s">
        <v>583</v>
      </c>
      <c r="D750" s="17" t="s">
        <v>112</v>
      </c>
      <c r="E750" s="17" t="s">
        <v>451</v>
      </c>
      <c r="F750" s="18">
        <f>F751</f>
        <v>35609000</v>
      </c>
      <c r="G750" s="18">
        <f t="shared" si="129"/>
        <v>0</v>
      </c>
      <c r="H750" s="18">
        <f t="shared" si="130"/>
        <v>0</v>
      </c>
      <c r="I750" s="18">
        <f t="shared" si="136"/>
        <v>35609000</v>
      </c>
      <c r="J750" s="18">
        <f t="shared" si="136"/>
        <v>37383000</v>
      </c>
      <c r="K750" s="18">
        <f t="shared" si="131"/>
        <v>0</v>
      </c>
      <c r="L750" s="18">
        <f t="shared" si="135"/>
        <v>0</v>
      </c>
      <c r="M750" s="18">
        <f>M751</f>
        <v>37383000</v>
      </c>
    </row>
    <row r="751" spans="1:13" ht="105">
      <c r="A751" s="16" t="s">
        <v>749</v>
      </c>
      <c r="B751" s="17" t="s">
        <v>580</v>
      </c>
      <c r="C751" s="17" t="s">
        <v>583</v>
      </c>
      <c r="D751" s="17" t="s">
        <v>750</v>
      </c>
      <c r="E751" s="17" t="s">
        <v>451</v>
      </c>
      <c r="F751" s="18">
        <f>F752</f>
        <v>35609000</v>
      </c>
      <c r="G751" s="18">
        <f t="shared" si="129"/>
        <v>0</v>
      </c>
      <c r="H751" s="18">
        <f t="shared" si="130"/>
        <v>0</v>
      </c>
      <c r="I751" s="18">
        <f t="shared" si="136"/>
        <v>35609000</v>
      </c>
      <c r="J751" s="18">
        <f t="shared" si="136"/>
        <v>37383000</v>
      </c>
      <c r="K751" s="18">
        <f t="shared" si="131"/>
        <v>0</v>
      </c>
      <c r="L751" s="18">
        <f t="shared" si="135"/>
        <v>0</v>
      </c>
      <c r="M751" s="18">
        <f>M752</f>
        <v>37383000</v>
      </c>
    </row>
    <row r="752" spans="1:13" ht="30">
      <c r="A752" s="90" t="s">
        <v>20</v>
      </c>
      <c r="B752" s="17" t="s">
        <v>580</v>
      </c>
      <c r="C752" s="17" t="s">
        <v>583</v>
      </c>
      <c r="D752" s="17" t="s">
        <v>750</v>
      </c>
      <c r="E752" s="17" t="s">
        <v>523</v>
      </c>
      <c r="F752" s="18">
        <f>F753</f>
        <v>35609000</v>
      </c>
      <c r="G752" s="18">
        <f t="shared" si="129"/>
        <v>0</v>
      </c>
      <c r="H752" s="18">
        <f t="shared" si="130"/>
        <v>0</v>
      </c>
      <c r="I752" s="18">
        <f t="shared" si="136"/>
        <v>35609000</v>
      </c>
      <c r="J752" s="18">
        <f t="shared" si="136"/>
        <v>37383000</v>
      </c>
      <c r="K752" s="18">
        <f t="shared" si="131"/>
        <v>0</v>
      </c>
      <c r="L752" s="18">
        <f t="shared" si="135"/>
        <v>0</v>
      </c>
      <c r="M752" s="18">
        <f>M753</f>
        <v>37383000</v>
      </c>
    </row>
    <row r="753" spans="1:13">
      <c r="A753" s="90" t="s">
        <v>554</v>
      </c>
      <c r="B753" s="17" t="s">
        <v>580</v>
      </c>
      <c r="C753" s="17" t="s">
        <v>583</v>
      </c>
      <c r="D753" s="17" t="s">
        <v>750</v>
      </c>
      <c r="E753" s="17" t="s">
        <v>555</v>
      </c>
      <c r="F753" s="18">
        <f>F754+F755</f>
        <v>35609000</v>
      </c>
      <c r="G753" s="18">
        <f t="shared" si="129"/>
        <v>0</v>
      </c>
      <c r="H753" s="18">
        <f t="shared" si="130"/>
        <v>0</v>
      </c>
      <c r="I753" s="18">
        <f>I754+I755</f>
        <v>35609000</v>
      </c>
      <c r="J753" s="18">
        <f>J754+J755</f>
        <v>37383000</v>
      </c>
      <c r="K753" s="18">
        <f t="shared" si="131"/>
        <v>0</v>
      </c>
      <c r="L753" s="18">
        <f t="shared" si="135"/>
        <v>0</v>
      </c>
      <c r="M753" s="18">
        <f>M754+M755</f>
        <v>37383000</v>
      </c>
    </row>
    <row r="754" spans="1:13" ht="60">
      <c r="A754" s="90" t="s">
        <v>562</v>
      </c>
      <c r="B754" s="17" t="s">
        <v>580</v>
      </c>
      <c r="C754" s="17" t="s">
        <v>583</v>
      </c>
      <c r="D754" s="17" t="s">
        <v>750</v>
      </c>
      <c r="E754" s="17" t="s">
        <v>563</v>
      </c>
      <c r="F754" s="18">
        <v>34521000</v>
      </c>
      <c r="G754" s="18">
        <f t="shared" si="129"/>
        <v>0</v>
      </c>
      <c r="H754" s="18">
        <f t="shared" si="130"/>
        <v>0</v>
      </c>
      <c r="I754" s="18">
        <v>34521000</v>
      </c>
      <c r="J754" s="18">
        <v>36239000</v>
      </c>
      <c r="K754" s="18">
        <f t="shared" si="131"/>
        <v>0</v>
      </c>
      <c r="L754" s="18">
        <f t="shared" si="135"/>
        <v>0</v>
      </c>
      <c r="M754" s="18">
        <v>36239000</v>
      </c>
    </row>
    <row r="755" spans="1:13">
      <c r="A755" s="90" t="s">
        <v>556</v>
      </c>
      <c r="B755" s="17" t="s">
        <v>580</v>
      </c>
      <c r="C755" s="17" t="s">
        <v>583</v>
      </c>
      <c r="D755" s="17" t="s">
        <v>750</v>
      </c>
      <c r="E755" s="17" t="s">
        <v>557</v>
      </c>
      <c r="F755" s="18">
        <v>1088000</v>
      </c>
      <c r="G755" s="18">
        <f t="shared" si="129"/>
        <v>0</v>
      </c>
      <c r="H755" s="18">
        <f t="shared" si="130"/>
        <v>0</v>
      </c>
      <c r="I755" s="18">
        <v>1088000</v>
      </c>
      <c r="J755" s="18">
        <v>1144000</v>
      </c>
      <c r="K755" s="18">
        <f t="shared" si="131"/>
        <v>0</v>
      </c>
      <c r="L755" s="18">
        <f t="shared" si="135"/>
        <v>0</v>
      </c>
      <c r="M755" s="18">
        <v>1144000</v>
      </c>
    </row>
    <row r="756" spans="1:13" ht="45">
      <c r="A756" s="90" t="s">
        <v>674</v>
      </c>
      <c r="B756" s="17" t="s">
        <v>580</v>
      </c>
      <c r="C756" s="17" t="s">
        <v>583</v>
      </c>
      <c r="D756" s="17" t="s">
        <v>675</v>
      </c>
      <c r="E756" s="17" t="s">
        <v>451</v>
      </c>
      <c r="F756" s="18">
        <f>F757</f>
        <v>300000</v>
      </c>
      <c r="G756" s="18">
        <f t="shared" si="129"/>
        <v>0</v>
      </c>
      <c r="H756" s="18">
        <f t="shared" si="130"/>
        <v>0</v>
      </c>
      <c r="I756" s="18">
        <f t="shared" ref="I756:J760" si="137">I757</f>
        <v>300000</v>
      </c>
      <c r="J756" s="18">
        <f t="shared" si="137"/>
        <v>300000</v>
      </c>
      <c r="K756" s="18">
        <f t="shared" si="131"/>
        <v>0</v>
      </c>
      <c r="L756" s="18">
        <f t="shared" si="135"/>
        <v>0</v>
      </c>
      <c r="M756" s="18">
        <f>M757</f>
        <v>300000</v>
      </c>
    </row>
    <row r="757" spans="1:13" ht="60">
      <c r="A757" s="90" t="s">
        <v>676</v>
      </c>
      <c r="B757" s="17" t="s">
        <v>580</v>
      </c>
      <c r="C757" s="17" t="s">
        <v>583</v>
      </c>
      <c r="D757" s="17" t="s">
        <v>677</v>
      </c>
      <c r="E757" s="17" t="s">
        <v>451</v>
      </c>
      <c r="F757" s="18">
        <f>F758</f>
        <v>300000</v>
      </c>
      <c r="G757" s="18">
        <f t="shared" si="129"/>
        <v>0</v>
      </c>
      <c r="H757" s="18">
        <f t="shared" si="130"/>
        <v>0</v>
      </c>
      <c r="I757" s="18">
        <f t="shared" si="137"/>
        <v>300000</v>
      </c>
      <c r="J757" s="18">
        <f t="shared" si="137"/>
        <v>300000</v>
      </c>
      <c r="K757" s="18">
        <f t="shared" si="131"/>
        <v>0</v>
      </c>
      <c r="L757" s="18">
        <f t="shared" si="135"/>
        <v>0</v>
      </c>
      <c r="M757" s="18">
        <f>M758</f>
        <v>300000</v>
      </c>
    </row>
    <row r="758" spans="1:13" ht="90">
      <c r="A758" s="90" t="s">
        <v>678</v>
      </c>
      <c r="B758" s="17" t="s">
        <v>580</v>
      </c>
      <c r="C758" s="17" t="s">
        <v>583</v>
      </c>
      <c r="D758" s="17" t="s">
        <v>679</v>
      </c>
      <c r="E758" s="17" t="s">
        <v>451</v>
      </c>
      <c r="F758" s="18">
        <f>F759</f>
        <v>300000</v>
      </c>
      <c r="G758" s="18">
        <f t="shared" si="129"/>
        <v>0</v>
      </c>
      <c r="H758" s="18">
        <f t="shared" si="130"/>
        <v>0</v>
      </c>
      <c r="I758" s="18">
        <f t="shared" si="137"/>
        <v>300000</v>
      </c>
      <c r="J758" s="18">
        <f t="shared" si="137"/>
        <v>300000</v>
      </c>
      <c r="K758" s="18">
        <f t="shared" si="131"/>
        <v>0</v>
      </c>
      <c r="L758" s="18">
        <f t="shared" si="135"/>
        <v>0</v>
      </c>
      <c r="M758" s="18">
        <f>M759</f>
        <v>300000</v>
      </c>
    </row>
    <row r="759" spans="1:13" ht="30">
      <c r="A759" s="90" t="s">
        <v>20</v>
      </c>
      <c r="B759" s="17" t="s">
        <v>580</v>
      </c>
      <c r="C759" s="17" t="s">
        <v>583</v>
      </c>
      <c r="D759" s="17" t="s">
        <v>679</v>
      </c>
      <c r="E759" s="17" t="s">
        <v>523</v>
      </c>
      <c r="F759" s="18">
        <f>F760</f>
        <v>300000</v>
      </c>
      <c r="G759" s="18">
        <f t="shared" si="129"/>
        <v>0</v>
      </c>
      <c r="H759" s="18">
        <f t="shared" si="130"/>
        <v>0</v>
      </c>
      <c r="I759" s="18">
        <f t="shared" si="137"/>
        <v>300000</v>
      </c>
      <c r="J759" s="18">
        <f t="shared" si="137"/>
        <v>300000</v>
      </c>
      <c r="K759" s="18">
        <f t="shared" si="131"/>
        <v>0</v>
      </c>
      <c r="L759" s="18">
        <f t="shared" si="135"/>
        <v>0</v>
      </c>
      <c r="M759" s="18">
        <f>M760</f>
        <v>300000</v>
      </c>
    </row>
    <row r="760" spans="1:13">
      <c r="A760" s="90" t="s">
        <v>554</v>
      </c>
      <c r="B760" s="17" t="s">
        <v>580</v>
      </c>
      <c r="C760" s="17" t="s">
        <v>583</v>
      </c>
      <c r="D760" s="17" t="s">
        <v>679</v>
      </c>
      <c r="E760" s="17" t="s">
        <v>555</v>
      </c>
      <c r="F760" s="18">
        <f>F761</f>
        <v>300000</v>
      </c>
      <c r="G760" s="18">
        <f t="shared" si="129"/>
        <v>0</v>
      </c>
      <c r="H760" s="18">
        <f t="shared" si="130"/>
        <v>0</v>
      </c>
      <c r="I760" s="18">
        <f t="shared" si="137"/>
        <v>300000</v>
      </c>
      <c r="J760" s="18">
        <f t="shared" si="137"/>
        <v>300000</v>
      </c>
      <c r="K760" s="18">
        <f t="shared" si="131"/>
        <v>0</v>
      </c>
      <c r="L760" s="18">
        <f t="shared" si="135"/>
        <v>0</v>
      </c>
      <c r="M760" s="18">
        <f>M761</f>
        <v>300000</v>
      </c>
    </row>
    <row r="761" spans="1:13">
      <c r="A761" s="90" t="s">
        <v>556</v>
      </c>
      <c r="B761" s="17" t="s">
        <v>580</v>
      </c>
      <c r="C761" s="17" t="s">
        <v>583</v>
      </c>
      <c r="D761" s="17" t="s">
        <v>679</v>
      </c>
      <c r="E761" s="17" t="s">
        <v>557</v>
      </c>
      <c r="F761" s="18">
        <v>300000</v>
      </c>
      <c r="G761" s="18">
        <f t="shared" si="129"/>
        <v>0</v>
      </c>
      <c r="H761" s="18">
        <f t="shared" si="130"/>
        <v>0</v>
      </c>
      <c r="I761" s="18">
        <v>300000</v>
      </c>
      <c r="J761" s="18">
        <v>300000</v>
      </c>
      <c r="K761" s="18">
        <f t="shared" si="131"/>
        <v>0</v>
      </c>
      <c r="L761" s="18">
        <f t="shared" si="135"/>
        <v>0</v>
      </c>
      <c r="M761" s="18">
        <v>300000</v>
      </c>
    </row>
    <row r="762" spans="1:13" ht="60">
      <c r="A762" s="90" t="s">
        <v>680</v>
      </c>
      <c r="B762" s="17" t="s">
        <v>580</v>
      </c>
      <c r="C762" s="17" t="s">
        <v>583</v>
      </c>
      <c r="D762" s="17" t="s">
        <v>681</v>
      </c>
      <c r="E762" s="17" t="s">
        <v>451</v>
      </c>
      <c r="F762" s="18">
        <f>F763</f>
        <v>180000</v>
      </c>
      <c r="G762" s="18">
        <f t="shared" si="129"/>
        <v>0</v>
      </c>
      <c r="H762" s="18">
        <f t="shared" si="130"/>
        <v>0</v>
      </c>
      <c r="I762" s="18">
        <f t="shared" ref="I762:J766" si="138">I763</f>
        <v>180000</v>
      </c>
      <c r="J762" s="18">
        <f t="shared" si="138"/>
        <v>189000</v>
      </c>
      <c r="K762" s="18">
        <f t="shared" si="131"/>
        <v>0</v>
      </c>
      <c r="L762" s="18">
        <f t="shared" si="135"/>
        <v>0</v>
      </c>
      <c r="M762" s="18">
        <f>M763</f>
        <v>189000</v>
      </c>
    </row>
    <row r="763" spans="1:13" ht="90">
      <c r="A763" s="90" t="s">
        <v>682</v>
      </c>
      <c r="B763" s="17" t="s">
        <v>580</v>
      </c>
      <c r="C763" s="17" t="s">
        <v>583</v>
      </c>
      <c r="D763" s="17" t="s">
        <v>683</v>
      </c>
      <c r="E763" s="17" t="s">
        <v>451</v>
      </c>
      <c r="F763" s="18">
        <f>F764</f>
        <v>180000</v>
      </c>
      <c r="G763" s="18">
        <f t="shared" si="129"/>
        <v>0</v>
      </c>
      <c r="H763" s="18">
        <f t="shared" si="130"/>
        <v>0</v>
      </c>
      <c r="I763" s="18">
        <f t="shared" si="138"/>
        <v>180000</v>
      </c>
      <c r="J763" s="18">
        <f t="shared" si="138"/>
        <v>189000</v>
      </c>
      <c r="K763" s="18">
        <f t="shared" si="131"/>
        <v>0</v>
      </c>
      <c r="L763" s="18">
        <f t="shared" si="135"/>
        <v>0</v>
      </c>
      <c r="M763" s="18">
        <f>M764</f>
        <v>189000</v>
      </c>
    </row>
    <row r="764" spans="1:13" ht="90">
      <c r="A764" s="16" t="s">
        <v>684</v>
      </c>
      <c r="B764" s="17" t="s">
        <v>580</v>
      </c>
      <c r="C764" s="17" t="s">
        <v>583</v>
      </c>
      <c r="D764" s="17" t="s">
        <v>685</v>
      </c>
      <c r="E764" s="17" t="s">
        <v>451</v>
      </c>
      <c r="F764" s="18">
        <f>F765</f>
        <v>180000</v>
      </c>
      <c r="G764" s="18">
        <f t="shared" si="129"/>
        <v>0</v>
      </c>
      <c r="H764" s="18">
        <f t="shared" si="130"/>
        <v>0</v>
      </c>
      <c r="I764" s="18">
        <f t="shared" si="138"/>
        <v>180000</v>
      </c>
      <c r="J764" s="18">
        <f t="shared" si="138"/>
        <v>189000</v>
      </c>
      <c r="K764" s="18">
        <f t="shared" si="131"/>
        <v>0</v>
      </c>
      <c r="L764" s="18">
        <f t="shared" si="135"/>
        <v>0</v>
      </c>
      <c r="M764" s="18">
        <f>M765</f>
        <v>189000</v>
      </c>
    </row>
    <row r="765" spans="1:13" ht="30">
      <c r="A765" s="90" t="s">
        <v>20</v>
      </c>
      <c r="B765" s="17" t="s">
        <v>580</v>
      </c>
      <c r="C765" s="17" t="s">
        <v>583</v>
      </c>
      <c r="D765" s="17" t="s">
        <v>685</v>
      </c>
      <c r="E765" s="17" t="s">
        <v>523</v>
      </c>
      <c r="F765" s="18">
        <f>F766</f>
        <v>180000</v>
      </c>
      <c r="G765" s="18">
        <f t="shared" si="129"/>
        <v>0</v>
      </c>
      <c r="H765" s="18">
        <f t="shared" si="130"/>
        <v>0</v>
      </c>
      <c r="I765" s="18">
        <f t="shared" si="138"/>
        <v>180000</v>
      </c>
      <c r="J765" s="18">
        <f t="shared" si="138"/>
        <v>189000</v>
      </c>
      <c r="K765" s="18">
        <f t="shared" si="131"/>
        <v>0</v>
      </c>
      <c r="L765" s="18">
        <f t="shared" si="135"/>
        <v>0</v>
      </c>
      <c r="M765" s="18">
        <f>M766</f>
        <v>189000</v>
      </c>
    </row>
    <row r="766" spans="1:13">
      <c r="A766" s="90" t="s">
        <v>554</v>
      </c>
      <c r="B766" s="17" t="s">
        <v>580</v>
      </c>
      <c r="C766" s="17" t="s">
        <v>583</v>
      </c>
      <c r="D766" s="17" t="s">
        <v>685</v>
      </c>
      <c r="E766" s="17" t="s">
        <v>555</v>
      </c>
      <c r="F766" s="18">
        <f>F767</f>
        <v>180000</v>
      </c>
      <c r="G766" s="18">
        <f t="shared" si="129"/>
        <v>0</v>
      </c>
      <c r="H766" s="18">
        <f t="shared" si="130"/>
        <v>0</v>
      </c>
      <c r="I766" s="18">
        <f t="shared" si="138"/>
        <v>180000</v>
      </c>
      <c r="J766" s="18">
        <f t="shared" si="138"/>
        <v>189000</v>
      </c>
      <c r="K766" s="18">
        <f t="shared" si="131"/>
        <v>0</v>
      </c>
      <c r="L766" s="18">
        <f t="shared" si="135"/>
        <v>0</v>
      </c>
      <c r="M766" s="18">
        <f>M767</f>
        <v>189000</v>
      </c>
    </row>
    <row r="767" spans="1:13">
      <c r="A767" s="90" t="s">
        <v>556</v>
      </c>
      <c r="B767" s="17" t="s">
        <v>580</v>
      </c>
      <c r="C767" s="17" t="s">
        <v>583</v>
      </c>
      <c r="D767" s="17" t="s">
        <v>685</v>
      </c>
      <c r="E767" s="17" t="s">
        <v>557</v>
      </c>
      <c r="F767" s="18">
        <v>180000</v>
      </c>
      <c r="G767" s="18">
        <f t="shared" si="129"/>
        <v>0</v>
      </c>
      <c r="H767" s="18">
        <f t="shared" si="130"/>
        <v>0</v>
      </c>
      <c r="I767" s="18">
        <v>180000</v>
      </c>
      <c r="J767" s="18">
        <v>189000</v>
      </c>
      <c r="K767" s="18">
        <f t="shared" si="131"/>
        <v>0</v>
      </c>
      <c r="L767" s="18">
        <f t="shared" si="135"/>
        <v>0</v>
      </c>
      <c r="M767" s="18">
        <v>189000</v>
      </c>
    </row>
    <row r="768" spans="1:13">
      <c r="A768" s="90" t="s">
        <v>584</v>
      </c>
      <c r="B768" s="17" t="s">
        <v>580</v>
      </c>
      <c r="C768" s="17" t="s">
        <v>585</v>
      </c>
      <c r="D768" s="17" t="s">
        <v>451</v>
      </c>
      <c r="E768" s="17" t="s">
        <v>451</v>
      </c>
      <c r="F768" s="18">
        <f>F769</f>
        <v>4520870</v>
      </c>
      <c r="G768" s="18">
        <f t="shared" si="129"/>
        <v>0</v>
      </c>
      <c r="H768" s="18">
        <f t="shared" si="130"/>
        <v>0</v>
      </c>
      <c r="I768" s="18">
        <f t="shared" ref="I768:J770" si="139">I769</f>
        <v>4520870</v>
      </c>
      <c r="J768" s="18">
        <f t="shared" si="139"/>
        <v>4520870</v>
      </c>
      <c r="K768" s="18">
        <f t="shared" si="131"/>
        <v>0</v>
      </c>
      <c r="L768" s="18">
        <f t="shared" si="135"/>
        <v>0</v>
      </c>
      <c r="M768" s="18">
        <f>M769</f>
        <v>4520870</v>
      </c>
    </row>
    <row r="769" spans="1:13" ht="45">
      <c r="A769" s="90" t="s">
        <v>109</v>
      </c>
      <c r="B769" s="17" t="s">
        <v>580</v>
      </c>
      <c r="C769" s="17" t="s">
        <v>585</v>
      </c>
      <c r="D769" s="17" t="s">
        <v>110</v>
      </c>
      <c r="E769" s="17" t="s">
        <v>451</v>
      </c>
      <c r="F769" s="18">
        <f>F770</f>
        <v>4520870</v>
      </c>
      <c r="G769" s="18">
        <f t="shared" si="129"/>
        <v>0</v>
      </c>
      <c r="H769" s="18">
        <f t="shared" si="130"/>
        <v>0</v>
      </c>
      <c r="I769" s="18">
        <f t="shared" si="139"/>
        <v>4520870</v>
      </c>
      <c r="J769" s="18">
        <f t="shared" si="139"/>
        <v>4520870</v>
      </c>
      <c r="K769" s="18">
        <f t="shared" si="131"/>
        <v>0</v>
      </c>
      <c r="L769" s="18">
        <f t="shared" si="135"/>
        <v>0</v>
      </c>
      <c r="M769" s="18">
        <f>M770</f>
        <v>4520870</v>
      </c>
    </row>
    <row r="770" spans="1:13" ht="75">
      <c r="A770" s="90" t="s">
        <v>111</v>
      </c>
      <c r="B770" s="17" t="s">
        <v>580</v>
      </c>
      <c r="C770" s="17" t="s">
        <v>585</v>
      </c>
      <c r="D770" s="17" t="s">
        <v>112</v>
      </c>
      <c r="E770" s="17" t="s">
        <v>451</v>
      </c>
      <c r="F770" s="18">
        <f>F771</f>
        <v>4520870</v>
      </c>
      <c r="G770" s="18">
        <f t="shared" si="129"/>
        <v>0</v>
      </c>
      <c r="H770" s="18">
        <f t="shared" si="130"/>
        <v>0</v>
      </c>
      <c r="I770" s="18">
        <f t="shared" si="139"/>
        <v>4520870</v>
      </c>
      <c r="J770" s="18">
        <f t="shared" si="139"/>
        <v>4520870</v>
      </c>
      <c r="K770" s="18">
        <f t="shared" si="131"/>
        <v>0</v>
      </c>
      <c r="L770" s="18">
        <f t="shared" si="135"/>
        <v>0</v>
      </c>
      <c r="M770" s="18">
        <f>M771</f>
        <v>4520870</v>
      </c>
    </row>
    <row r="771" spans="1:13" ht="90">
      <c r="A771" s="90" t="s">
        <v>113</v>
      </c>
      <c r="B771" s="17" t="s">
        <v>580</v>
      </c>
      <c r="C771" s="17" t="s">
        <v>585</v>
      </c>
      <c r="D771" s="17" t="s">
        <v>114</v>
      </c>
      <c r="E771" s="17" t="s">
        <v>451</v>
      </c>
      <c r="F771" s="18">
        <f>F772+F775</f>
        <v>4520870</v>
      </c>
      <c r="G771" s="18">
        <f t="shared" si="129"/>
        <v>0</v>
      </c>
      <c r="H771" s="18">
        <f t="shared" si="130"/>
        <v>0</v>
      </c>
      <c r="I771" s="18">
        <f>I772+I775</f>
        <v>4520870</v>
      </c>
      <c r="J771" s="18">
        <f>J772+J775</f>
        <v>4520870</v>
      </c>
      <c r="K771" s="18">
        <f t="shared" si="131"/>
        <v>0</v>
      </c>
      <c r="L771" s="18">
        <f t="shared" si="135"/>
        <v>0</v>
      </c>
      <c r="M771" s="18">
        <f>M772+M775</f>
        <v>4520870</v>
      </c>
    </row>
    <row r="772" spans="1:13" ht="30">
      <c r="A772" s="90" t="s">
        <v>661</v>
      </c>
      <c r="B772" s="17" t="s">
        <v>580</v>
      </c>
      <c r="C772" s="17" t="s">
        <v>585</v>
      </c>
      <c r="D772" s="17" t="s">
        <v>114</v>
      </c>
      <c r="E772" s="17" t="s">
        <v>463</v>
      </c>
      <c r="F772" s="18">
        <f>F773</f>
        <v>1620970</v>
      </c>
      <c r="G772" s="18">
        <f t="shared" si="129"/>
        <v>0</v>
      </c>
      <c r="H772" s="18">
        <f t="shared" si="130"/>
        <v>0</v>
      </c>
      <c r="I772" s="18">
        <f>I773</f>
        <v>1620970</v>
      </c>
      <c r="J772" s="18">
        <f>J773</f>
        <v>1620970</v>
      </c>
      <c r="K772" s="18">
        <f t="shared" si="131"/>
        <v>0</v>
      </c>
      <c r="L772" s="18">
        <f t="shared" si="135"/>
        <v>0</v>
      </c>
      <c r="M772" s="18">
        <f>M773</f>
        <v>1620970</v>
      </c>
    </row>
    <row r="773" spans="1:13" ht="30">
      <c r="A773" s="90" t="s">
        <v>464</v>
      </c>
      <c r="B773" s="17" t="s">
        <v>580</v>
      </c>
      <c r="C773" s="17" t="s">
        <v>585</v>
      </c>
      <c r="D773" s="17" t="s">
        <v>114</v>
      </c>
      <c r="E773" s="17" t="s">
        <v>465</v>
      </c>
      <c r="F773" s="18">
        <f>F774</f>
        <v>1620970</v>
      </c>
      <c r="G773" s="18">
        <f t="shared" si="129"/>
        <v>0</v>
      </c>
      <c r="H773" s="18">
        <f t="shared" si="130"/>
        <v>0</v>
      </c>
      <c r="I773" s="18">
        <f>I774</f>
        <v>1620970</v>
      </c>
      <c r="J773" s="18">
        <f>J774</f>
        <v>1620970</v>
      </c>
      <c r="K773" s="18">
        <f t="shared" si="131"/>
        <v>0</v>
      </c>
      <c r="L773" s="18">
        <f t="shared" si="135"/>
        <v>0</v>
      </c>
      <c r="M773" s="18">
        <f>M774</f>
        <v>1620970</v>
      </c>
    </row>
    <row r="774" spans="1:13" ht="30">
      <c r="A774" s="90" t="s">
        <v>662</v>
      </c>
      <c r="B774" s="17" t="s">
        <v>580</v>
      </c>
      <c r="C774" s="17" t="s">
        <v>585</v>
      </c>
      <c r="D774" s="17" t="s">
        <v>114</v>
      </c>
      <c r="E774" s="17" t="s">
        <v>468</v>
      </c>
      <c r="F774" s="18">
        <v>1620970</v>
      </c>
      <c r="G774" s="18">
        <f t="shared" si="129"/>
        <v>0</v>
      </c>
      <c r="H774" s="18">
        <f t="shared" si="130"/>
        <v>0</v>
      </c>
      <c r="I774" s="18">
        <v>1620970</v>
      </c>
      <c r="J774" s="18">
        <v>1620970</v>
      </c>
      <c r="K774" s="18">
        <f t="shared" si="131"/>
        <v>0</v>
      </c>
      <c r="L774" s="18">
        <f t="shared" si="135"/>
        <v>0</v>
      </c>
      <c r="M774" s="18">
        <v>1620970</v>
      </c>
    </row>
    <row r="775" spans="1:13" ht="30">
      <c r="A775" s="90" t="s">
        <v>20</v>
      </c>
      <c r="B775" s="17" t="s">
        <v>580</v>
      </c>
      <c r="C775" s="17" t="s">
        <v>585</v>
      </c>
      <c r="D775" s="17" t="s">
        <v>114</v>
      </c>
      <c r="E775" s="17" t="s">
        <v>523</v>
      </c>
      <c r="F775" s="18">
        <f>F776</f>
        <v>2899900</v>
      </c>
      <c r="G775" s="18">
        <f t="shared" si="129"/>
        <v>0</v>
      </c>
      <c r="H775" s="18">
        <f t="shared" si="130"/>
        <v>0</v>
      </c>
      <c r="I775" s="18">
        <f>I776</f>
        <v>2899900</v>
      </c>
      <c r="J775" s="18">
        <f>J776</f>
        <v>2899900</v>
      </c>
      <c r="K775" s="18">
        <f t="shared" si="131"/>
        <v>0</v>
      </c>
      <c r="L775" s="18">
        <f t="shared" si="135"/>
        <v>0</v>
      </c>
      <c r="M775" s="18">
        <f>M776</f>
        <v>2899900</v>
      </c>
    </row>
    <row r="776" spans="1:13">
      <c r="A776" s="90" t="s">
        <v>554</v>
      </c>
      <c r="B776" s="17" t="s">
        <v>580</v>
      </c>
      <c r="C776" s="17" t="s">
        <v>585</v>
      </c>
      <c r="D776" s="17" t="s">
        <v>114</v>
      </c>
      <c r="E776" s="17" t="s">
        <v>555</v>
      </c>
      <c r="F776" s="18">
        <f>F777</f>
        <v>2899900</v>
      </c>
      <c r="G776" s="18">
        <f t="shared" si="129"/>
        <v>0</v>
      </c>
      <c r="H776" s="18">
        <f t="shared" si="130"/>
        <v>0</v>
      </c>
      <c r="I776" s="18">
        <f>I777</f>
        <v>2899900</v>
      </c>
      <c r="J776" s="18">
        <f>J777</f>
        <v>2899900</v>
      </c>
      <c r="K776" s="18">
        <f t="shared" si="131"/>
        <v>0</v>
      </c>
      <c r="L776" s="18">
        <f t="shared" si="135"/>
        <v>0</v>
      </c>
      <c r="M776" s="18">
        <f>M777</f>
        <v>2899900</v>
      </c>
    </row>
    <row r="777" spans="1:13">
      <c r="A777" s="90" t="s">
        <v>556</v>
      </c>
      <c r="B777" s="17" t="s">
        <v>580</v>
      </c>
      <c r="C777" s="17" t="s">
        <v>585</v>
      </c>
      <c r="D777" s="17" t="s">
        <v>114</v>
      </c>
      <c r="E777" s="17" t="s">
        <v>557</v>
      </c>
      <c r="F777" s="18">
        <v>2899900</v>
      </c>
      <c r="G777" s="18">
        <f t="shared" si="129"/>
        <v>0</v>
      </c>
      <c r="H777" s="18">
        <f t="shared" si="130"/>
        <v>0</v>
      </c>
      <c r="I777" s="18">
        <v>2899900</v>
      </c>
      <c r="J777" s="18">
        <v>2899900</v>
      </c>
      <c r="K777" s="18">
        <f t="shared" si="131"/>
        <v>0</v>
      </c>
      <c r="L777" s="18">
        <f t="shared" si="135"/>
        <v>0</v>
      </c>
      <c r="M777" s="18">
        <v>2899900</v>
      </c>
    </row>
    <row r="778" spans="1:13" ht="30">
      <c r="A778" s="90" t="s">
        <v>586</v>
      </c>
      <c r="B778" s="17" t="s">
        <v>580</v>
      </c>
      <c r="C778" s="17" t="s">
        <v>587</v>
      </c>
      <c r="D778" s="17" t="s">
        <v>451</v>
      </c>
      <c r="E778" s="17" t="s">
        <v>451</v>
      </c>
      <c r="F778" s="18">
        <f>F779+F790+F796</f>
        <v>17426000</v>
      </c>
      <c r="G778" s="18">
        <f t="shared" si="129"/>
        <v>0</v>
      </c>
      <c r="H778" s="18">
        <f t="shared" si="130"/>
        <v>0</v>
      </c>
      <c r="I778" s="18">
        <f>I779+I790+I796</f>
        <v>17426000</v>
      </c>
      <c r="J778" s="18">
        <f>J779+J790+J790+J796</f>
        <v>17508400</v>
      </c>
      <c r="K778" s="18">
        <f t="shared" si="131"/>
        <v>0</v>
      </c>
      <c r="L778" s="18">
        <f t="shared" si="135"/>
        <v>0</v>
      </c>
      <c r="M778" s="18">
        <f>M779+M790+M790+M796</f>
        <v>17508400</v>
      </c>
    </row>
    <row r="779" spans="1:13" ht="45">
      <c r="A779" s="90" t="s">
        <v>109</v>
      </c>
      <c r="B779" s="17" t="s">
        <v>580</v>
      </c>
      <c r="C779" s="17" t="s">
        <v>587</v>
      </c>
      <c r="D779" s="17" t="s">
        <v>110</v>
      </c>
      <c r="E779" s="17" t="s">
        <v>451</v>
      </c>
      <c r="F779" s="18">
        <f>F780</f>
        <v>17346000</v>
      </c>
      <c r="G779" s="18">
        <f t="shared" si="129"/>
        <v>0</v>
      </c>
      <c r="H779" s="18">
        <f t="shared" si="130"/>
        <v>0</v>
      </c>
      <c r="I779" s="18">
        <f>I780</f>
        <v>17346000</v>
      </c>
      <c r="J779" s="18">
        <f>J780</f>
        <v>17448400</v>
      </c>
      <c r="K779" s="18">
        <f t="shared" si="131"/>
        <v>0</v>
      </c>
      <c r="L779" s="18">
        <f t="shared" si="135"/>
        <v>0</v>
      </c>
      <c r="M779" s="18">
        <f>M780</f>
        <v>17448400</v>
      </c>
    </row>
    <row r="780" spans="1:13" ht="90">
      <c r="A780" s="90" t="s">
        <v>756</v>
      </c>
      <c r="B780" s="17" t="s">
        <v>580</v>
      </c>
      <c r="C780" s="17" t="s">
        <v>587</v>
      </c>
      <c r="D780" s="17" t="s">
        <v>757</v>
      </c>
      <c r="E780" s="17" t="s">
        <v>451</v>
      </c>
      <c r="F780" s="18">
        <f>F781</f>
        <v>17346000</v>
      </c>
      <c r="G780" s="18">
        <f t="shared" si="129"/>
        <v>0</v>
      </c>
      <c r="H780" s="18">
        <f t="shared" si="130"/>
        <v>0</v>
      </c>
      <c r="I780" s="18">
        <f>I781</f>
        <v>17346000</v>
      </c>
      <c r="J780" s="18">
        <f>J781</f>
        <v>17448400</v>
      </c>
      <c r="K780" s="18">
        <f t="shared" si="131"/>
        <v>0</v>
      </c>
      <c r="L780" s="18">
        <f t="shared" si="135"/>
        <v>0</v>
      </c>
      <c r="M780" s="18">
        <f>M781</f>
        <v>17448400</v>
      </c>
    </row>
    <row r="781" spans="1:13" ht="105">
      <c r="A781" s="16" t="s">
        <v>758</v>
      </c>
      <c r="B781" s="17" t="s">
        <v>580</v>
      </c>
      <c r="C781" s="17" t="s">
        <v>587</v>
      </c>
      <c r="D781" s="17" t="s">
        <v>759</v>
      </c>
      <c r="E781" s="17" t="s">
        <v>451</v>
      </c>
      <c r="F781" s="18">
        <f>F782+F786</f>
        <v>17346000</v>
      </c>
      <c r="G781" s="18">
        <f t="shared" si="129"/>
        <v>0</v>
      </c>
      <c r="H781" s="18">
        <f t="shared" si="130"/>
        <v>0</v>
      </c>
      <c r="I781" s="18">
        <f>I782+I786</f>
        <v>17346000</v>
      </c>
      <c r="J781" s="18">
        <f>J782+J786</f>
        <v>17448400</v>
      </c>
      <c r="K781" s="18">
        <f t="shared" si="131"/>
        <v>0</v>
      </c>
      <c r="L781" s="18">
        <f t="shared" si="135"/>
        <v>0</v>
      </c>
      <c r="M781" s="18">
        <f>M782+M786</f>
        <v>17448400</v>
      </c>
    </row>
    <row r="782" spans="1:13" ht="75">
      <c r="A782" s="90" t="s">
        <v>656</v>
      </c>
      <c r="B782" s="17" t="s">
        <v>580</v>
      </c>
      <c r="C782" s="17" t="s">
        <v>587</v>
      </c>
      <c r="D782" s="17" t="s">
        <v>759</v>
      </c>
      <c r="E782" s="17" t="s">
        <v>456</v>
      </c>
      <c r="F782" s="18">
        <f>F783</f>
        <v>16406500</v>
      </c>
      <c r="G782" s="18">
        <f t="shared" si="129"/>
        <v>0</v>
      </c>
      <c r="H782" s="18">
        <f t="shared" si="130"/>
        <v>0</v>
      </c>
      <c r="I782" s="18">
        <f>I783</f>
        <v>16406500</v>
      </c>
      <c r="J782" s="18">
        <f>J783</f>
        <v>16485800</v>
      </c>
      <c r="K782" s="18">
        <f t="shared" si="131"/>
        <v>0</v>
      </c>
      <c r="L782" s="18">
        <f t="shared" si="135"/>
        <v>0</v>
      </c>
      <c r="M782" s="18">
        <f>M783</f>
        <v>16485800</v>
      </c>
    </row>
    <row r="783" spans="1:13" ht="30">
      <c r="A783" s="90" t="s">
        <v>457</v>
      </c>
      <c r="B783" s="17" t="s">
        <v>580</v>
      </c>
      <c r="C783" s="17" t="s">
        <v>587</v>
      </c>
      <c r="D783" s="17" t="s">
        <v>759</v>
      </c>
      <c r="E783" s="17" t="s">
        <v>458</v>
      </c>
      <c r="F783" s="18">
        <f>F784+F785</f>
        <v>16406500</v>
      </c>
      <c r="G783" s="18">
        <f t="shared" si="129"/>
        <v>0</v>
      </c>
      <c r="H783" s="18">
        <f t="shared" si="130"/>
        <v>0</v>
      </c>
      <c r="I783" s="18">
        <f>I784+I785</f>
        <v>16406500</v>
      </c>
      <c r="J783" s="18">
        <f>J784+J785</f>
        <v>16485800</v>
      </c>
      <c r="K783" s="18">
        <f t="shared" si="131"/>
        <v>0</v>
      </c>
      <c r="L783" s="18">
        <f t="shared" si="135"/>
        <v>0</v>
      </c>
      <c r="M783" s="18">
        <f>M784+M785</f>
        <v>16485800</v>
      </c>
    </row>
    <row r="784" spans="1:13" ht="45">
      <c r="A784" s="90" t="s">
        <v>657</v>
      </c>
      <c r="B784" s="17" t="s">
        <v>580</v>
      </c>
      <c r="C784" s="17" t="s">
        <v>587</v>
      </c>
      <c r="D784" s="17" t="s">
        <v>759</v>
      </c>
      <c r="E784" s="17" t="s">
        <v>459</v>
      </c>
      <c r="F784" s="18">
        <v>16098300</v>
      </c>
      <c r="G784" s="18">
        <f t="shared" si="129"/>
        <v>0</v>
      </c>
      <c r="H784" s="18">
        <f t="shared" si="130"/>
        <v>0</v>
      </c>
      <c r="I784" s="18">
        <v>16098300</v>
      </c>
      <c r="J784" s="18">
        <v>16166300</v>
      </c>
      <c r="K784" s="18">
        <f t="shared" si="131"/>
        <v>0</v>
      </c>
      <c r="L784" s="18">
        <f t="shared" si="135"/>
        <v>0</v>
      </c>
      <c r="M784" s="18">
        <v>16166300</v>
      </c>
    </row>
    <row r="785" spans="1:13" ht="45">
      <c r="A785" s="90" t="s">
        <v>660</v>
      </c>
      <c r="B785" s="17" t="s">
        <v>580</v>
      </c>
      <c r="C785" s="17" t="s">
        <v>587</v>
      </c>
      <c r="D785" s="17" t="s">
        <v>759</v>
      </c>
      <c r="E785" s="17" t="s">
        <v>462</v>
      </c>
      <c r="F785" s="18">
        <v>308200</v>
      </c>
      <c r="G785" s="18">
        <f t="shared" si="129"/>
        <v>0</v>
      </c>
      <c r="H785" s="18">
        <f t="shared" si="130"/>
        <v>0</v>
      </c>
      <c r="I785" s="18">
        <v>308200</v>
      </c>
      <c r="J785" s="18">
        <v>319500</v>
      </c>
      <c r="K785" s="18">
        <f t="shared" si="131"/>
        <v>0</v>
      </c>
      <c r="L785" s="18">
        <f t="shared" si="135"/>
        <v>0</v>
      </c>
      <c r="M785" s="18">
        <v>319500</v>
      </c>
    </row>
    <row r="786" spans="1:13" ht="30">
      <c r="A786" s="90" t="s">
        <v>661</v>
      </c>
      <c r="B786" s="17" t="s">
        <v>580</v>
      </c>
      <c r="C786" s="17" t="s">
        <v>587</v>
      </c>
      <c r="D786" s="17" t="s">
        <v>759</v>
      </c>
      <c r="E786" s="17" t="s">
        <v>463</v>
      </c>
      <c r="F786" s="18">
        <f>F787</f>
        <v>939500</v>
      </c>
      <c r="G786" s="18">
        <f t="shared" si="129"/>
        <v>0</v>
      </c>
      <c r="H786" s="18">
        <f t="shared" si="130"/>
        <v>0</v>
      </c>
      <c r="I786" s="18">
        <f>I787</f>
        <v>939500</v>
      </c>
      <c r="J786" s="18">
        <f>J787</f>
        <v>962600</v>
      </c>
      <c r="K786" s="18">
        <f t="shared" si="131"/>
        <v>0</v>
      </c>
      <c r="L786" s="18">
        <f t="shared" si="135"/>
        <v>0</v>
      </c>
      <c r="M786" s="18">
        <f>M787</f>
        <v>962600</v>
      </c>
    </row>
    <row r="787" spans="1:13" ht="30">
      <c r="A787" s="90" t="s">
        <v>464</v>
      </c>
      <c r="B787" s="17" t="s">
        <v>580</v>
      </c>
      <c r="C787" s="17" t="s">
        <v>587</v>
      </c>
      <c r="D787" s="17" t="s">
        <v>759</v>
      </c>
      <c r="E787" s="17" t="s">
        <v>465</v>
      </c>
      <c r="F787" s="18">
        <f>F788+F789</f>
        <v>939500</v>
      </c>
      <c r="G787" s="18">
        <f t="shared" si="129"/>
        <v>0</v>
      </c>
      <c r="H787" s="18">
        <f t="shared" si="130"/>
        <v>0</v>
      </c>
      <c r="I787" s="18">
        <f>I788+I789</f>
        <v>939500</v>
      </c>
      <c r="J787" s="18">
        <f>J788+J789</f>
        <v>962600</v>
      </c>
      <c r="K787" s="18">
        <f t="shared" si="131"/>
        <v>0</v>
      </c>
      <c r="L787" s="18">
        <f t="shared" si="135"/>
        <v>0</v>
      </c>
      <c r="M787" s="18">
        <f>M788+M789</f>
        <v>962600</v>
      </c>
    </row>
    <row r="788" spans="1:13" ht="30">
      <c r="A788" s="90" t="s">
        <v>466</v>
      </c>
      <c r="B788" s="17" t="s">
        <v>580</v>
      </c>
      <c r="C788" s="17" t="s">
        <v>587</v>
      </c>
      <c r="D788" s="17" t="s">
        <v>759</v>
      </c>
      <c r="E788" s="17" t="s">
        <v>467</v>
      </c>
      <c r="F788" s="18">
        <v>617200</v>
      </c>
      <c r="G788" s="18">
        <f t="shared" si="129"/>
        <v>0</v>
      </c>
      <c r="H788" s="18">
        <f t="shared" si="130"/>
        <v>0</v>
      </c>
      <c r="I788" s="18">
        <v>617200</v>
      </c>
      <c r="J788" s="18">
        <v>621500</v>
      </c>
      <c r="K788" s="18">
        <f t="shared" si="131"/>
        <v>0</v>
      </c>
      <c r="L788" s="18">
        <f t="shared" si="135"/>
        <v>0</v>
      </c>
      <c r="M788" s="18">
        <v>621500</v>
      </c>
    </row>
    <row r="789" spans="1:13" ht="30">
      <c r="A789" s="90" t="s">
        <v>662</v>
      </c>
      <c r="B789" s="17" t="s">
        <v>580</v>
      </c>
      <c r="C789" s="17" t="s">
        <v>587</v>
      </c>
      <c r="D789" s="17" t="s">
        <v>759</v>
      </c>
      <c r="E789" s="17" t="s">
        <v>468</v>
      </c>
      <c r="F789" s="18">
        <v>322300</v>
      </c>
      <c r="G789" s="18">
        <f t="shared" ref="G789:G852" si="140">I789-F789</f>
        <v>0</v>
      </c>
      <c r="H789" s="18">
        <f t="shared" ref="H789:H852" si="141">G789/F789*100</f>
        <v>0</v>
      </c>
      <c r="I789" s="18">
        <v>322300</v>
      </c>
      <c r="J789" s="18">
        <v>341100</v>
      </c>
      <c r="K789" s="18">
        <f t="shared" ref="K789:K852" si="142">M789-J789</f>
        <v>0</v>
      </c>
      <c r="L789" s="18">
        <f t="shared" si="135"/>
        <v>0</v>
      </c>
      <c r="M789" s="18">
        <v>341100</v>
      </c>
    </row>
    <row r="790" spans="1:13" ht="90">
      <c r="A790" s="90" t="s">
        <v>395</v>
      </c>
      <c r="B790" s="17" t="s">
        <v>580</v>
      </c>
      <c r="C790" s="17" t="s">
        <v>587</v>
      </c>
      <c r="D790" s="17" t="s">
        <v>396</v>
      </c>
      <c r="E790" s="17" t="s">
        <v>451</v>
      </c>
      <c r="F790" s="18">
        <f>F791</f>
        <v>20000</v>
      </c>
      <c r="G790" s="18">
        <f t="shared" si="140"/>
        <v>0</v>
      </c>
      <c r="H790" s="18">
        <f t="shared" si="141"/>
        <v>0</v>
      </c>
      <c r="I790" s="18">
        <f t="shared" ref="I790:J792" si="143">I791</f>
        <v>20000</v>
      </c>
      <c r="J790" s="18">
        <f t="shared" si="143"/>
        <v>0</v>
      </c>
      <c r="K790" s="18">
        <f t="shared" si="142"/>
        <v>0</v>
      </c>
      <c r="L790" s="18">
        <v>0</v>
      </c>
      <c r="M790" s="18">
        <f>M791</f>
        <v>0</v>
      </c>
    </row>
    <row r="791" spans="1:13" ht="135">
      <c r="A791" s="16" t="s">
        <v>814</v>
      </c>
      <c r="B791" s="17" t="s">
        <v>580</v>
      </c>
      <c r="C791" s="17" t="s">
        <v>587</v>
      </c>
      <c r="D791" s="17" t="s">
        <v>815</v>
      </c>
      <c r="E791" s="17" t="s">
        <v>451</v>
      </c>
      <c r="F791" s="18">
        <f>F792</f>
        <v>20000</v>
      </c>
      <c r="G791" s="18">
        <f t="shared" si="140"/>
        <v>0</v>
      </c>
      <c r="H791" s="18">
        <f t="shared" si="141"/>
        <v>0</v>
      </c>
      <c r="I791" s="18">
        <f t="shared" si="143"/>
        <v>20000</v>
      </c>
      <c r="J791" s="18">
        <f t="shared" si="143"/>
        <v>0</v>
      </c>
      <c r="K791" s="18">
        <f t="shared" si="142"/>
        <v>0</v>
      </c>
      <c r="L791" s="18">
        <v>0</v>
      </c>
      <c r="M791" s="18">
        <f>M792</f>
        <v>0</v>
      </c>
    </row>
    <row r="792" spans="1:13" ht="135">
      <c r="A792" s="16" t="s">
        <v>816</v>
      </c>
      <c r="B792" s="17" t="s">
        <v>580</v>
      </c>
      <c r="C792" s="17" t="s">
        <v>587</v>
      </c>
      <c r="D792" s="17" t="s">
        <v>817</v>
      </c>
      <c r="E792" s="17" t="s">
        <v>451</v>
      </c>
      <c r="F792" s="18">
        <f>F793</f>
        <v>20000</v>
      </c>
      <c r="G792" s="18">
        <f t="shared" si="140"/>
        <v>0</v>
      </c>
      <c r="H792" s="18">
        <f t="shared" si="141"/>
        <v>0</v>
      </c>
      <c r="I792" s="18">
        <f t="shared" si="143"/>
        <v>20000</v>
      </c>
      <c r="J792" s="18">
        <f t="shared" si="143"/>
        <v>0</v>
      </c>
      <c r="K792" s="18">
        <f t="shared" si="142"/>
        <v>0</v>
      </c>
      <c r="L792" s="18">
        <v>0</v>
      </c>
      <c r="M792" s="18">
        <f>M793</f>
        <v>0</v>
      </c>
    </row>
    <row r="793" spans="1:13" ht="30">
      <c r="A793" s="90" t="s">
        <v>661</v>
      </c>
      <c r="B793" s="17" t="s">
        <v>580</v>
      </c>
      <c r="C793" s="17" t="s">
        <v>587</v>
      </c>
      <c r="D793" s="17" t="s">
        <v>817</v>
      </c>
      <c r="E793" s="17" t="s">
        <v>463</v>
      </c>
      <c r="F793" s="18">
        <f>F794</f>
        <v>20000</v>
      </c>
      <c r="G793" s="18">
        <f t="shared" si="140"/>
        <v>0</v>
      </c>
      <c r="H793" s="18">
        <f t="shared" si="141"/>
        <v>0</v>
      </c>
      <c r="I793" s="18">
        <f>I794</f>
        <v>20000</v>
      </c>
      <c r="J793" s="18"/>
      <c r="K793" s="18">
        <f t="shared" si="142"/>
        <v>0</v>
      </c>
      <c r="L793" s="18">
        <v>0</v>
      </c>
      <c r="M793" s="18"/>
    </row>
    <row r="794" spans="1:13" ht="30">
      <c r="A794" s="90" t="s">
        <v>464</v>
      </c>
      <c r="B794" s="17" t="s">
        <v>580</v>
      </c>
      <c r="C794" s="17" t="s">
        <v>587</v>
      </c>
      <c r="D794" s="17" t="s">
        <v>817</v>
      </c>
      <c r="E794" s="17" t="s">
        <v>465</v>
      </c>
      <c r="F794" s="18">
        <f>F795</f>
        <v>20000</v>
      </c>
      <c r="G794" s="18">
        <f t="shared" si="140"/>
        <v>0</v>
      </c>
      <c r="H794" s="18">
        <f t="shared" si="141"/>
        <v>0</v>
      </c>
      <c r="I794" s="18">
        <f>I795</f>
        <v>20000</v>
      </c>
      <c r="J794" s="18"/>
      <c r="K794" s="18">
        <f t="shared" si="142"/>
        <v>0</v>
      </c>
      <c r="L794" s="18">
        <v>0</v>
      </c>
      <c r="M794" s="18"/>
    </row>
    <row r="795" spans="1:13" ht="30">
      <c r="A795" s="90" t="s">
        <v>662</v>
      </c>
      <c r="B795" s="17" t="s">
        <v>580</v>
      </c>
      <c r="C795" s="17" t="s">
        <v>587</v>
      </c>
      <c r="D795" s="17" t="s">
        <v>817</v>
      </c>
      <c r="E795" s="17" t="s">
        <v>468</v>
      </c>
      <c r="F795" s="18">
        <v>20000</v>
      </c>
      <c r="G795" s="18">
        <f t="shared" si="140"/>
        <v>0</v>
      </c>
      <c r="H795" s="18">
        <f t="shared" si="141"/>
        <v>0</v>
      </c>
      <c r="I795" s="18">
        <v>20000</v>
      </c>
      <c r="J795" s="18"/>
      <c r="K795" s="18">
        <f t="shared" si="142"/>
        <v>0</v>
      </c>
      <c r="L795" s="18">
        <v>0</v>
      </c>
      <c r="M795" s="18"/>
    </row>
    <row r="796" spans="1:13" ht="60">
      <c r="A796" s="90" t="s">
        <v>115</v>
      </c>
      <c r="B796" s="17" t="s">
        <v>580</v>
      </c>
      <c r="C796" s="17" t="s">
        <v>587</v>
      </c>
      <c r="D796" s="17" t="s">
        <v>116</v>
      </c>
      <c r="E796" s="17" t="s">
        <v>451</v>
      </c>
      <c r="F796" s="18">
        <f>F797</f>
        <v>60000</v>
      </c>
      <c r="G796" s="18">
        <f t="shared" si="140"/>
        <v>0</v>
      </c>
      <c r="H796" s="18">
        <f t="shared" si="141"/>
        <v>0</v>
      </c>
      <c r="I796" s="18">
        <f t="shared" ref="I796:J799" si="144">I797</f>
        <v>60000</v>
      </c>
      <c r="J796" s="18">
        <f t="shared" si="144"/>
        <v>60000</v>
      </c>
      <c r="K796" s="18">
        <f t="shared" si="142"/>
        <v>0</v>
      </c>
      <c r="L796" s="18">
        <f t="shared" si="135"/>
        <v>0</v>
      </c>
      <c r="M796" s="18">
        <f>M797</f>
        <v>60000</v>
      </c>
    </row>
    <row r="797" spans="1:13" ht="60">
      <c r="A797" s="90" t="s">
        <v>117</v>
      </c>
      <c r="B797" s="17" t="s">
        <v>580</v>
      </c>
      <c r="C797" s="17" t="s">
        <v>587</v>
      </c>
      <c r="D797" s="17" t="s">
        <v>118</v>
      </c>
      <c r="E797" s="17" t="s">
        <v>451</v>
      </c>
      <c r="F797" s="18">
        <f>F798</f>
        <v>60000</v>
      </c>
      <c r="G797" s="18">
        <f t="shared" si="140"/>
        <v>0</v>
      </c>
      <c r="H797" s="18">
        <f t="shared" si="141"/>
        <v>0</v>
      </c>
      <c r="I797" s="18">
        <f t="shared" si="144"/>
        <v>60000</v>
      </c>
      <c r="J797" s="18">
        <f t="shared" si="144"/>
        <v>60000</v>
      </c>
      <c r="K797" s="18">
        <f t="shared" si="142"/>
        <v>0</v>
      </c>
      <c r="L797" s="18">
        <f t="shared" si="135"/>
        <v>0</v>
      </c>
      <c r="M797" s="18">
        <f>M798</f>
        <v>60000</v>
      </c>
    </row>
    <row r="798" spans="1:13" ht="30">
      <c r="A798" s="90" t="s">
        <v>661</v>
      </c>
      <c r="B798" s="17" t="s">
        <v>580</v>
      </c>
      <c r="C798" s="17" t="s">
        <v>587</v>
      </c>
      <c r="D798" s="17" t="s">
        <v>118</v>
      </c>
      <c r="E798" s="17" t="s">
        <v>463</v>
      </c>
      <c r="F798" s="18">
        <f>F799</f>
        <v>60000</v>
      </c>
      <c r="G798" s="18">
        <f t="shared" si="140"/>
        <v>0</v>
      </c>
      <c r="H798" s="18">
        <f t="shared" si="141"/>
        <v>0</v>
      </c>
      <c r="I798" s="18">
        <f t="shared" si="144"/>
        <v>60000</v>
      </c>
      <c r="J798" s="18">
        <f t="shared" si="144"/>
        <v>60000</v>
      </c>
      <c r="K798" s="18">
        <f t="shared" si="142"/>
        <v>0</v>
      </c>
      <c r="L798" s="18">
        <f t="shared" si="135"/>
        <v>0</v>
      </c>
      <c r="M798" s="18">
        <f>M799</f>
        <v>60000</v>
      </c>
    </row>
    <row r="799" spans="1:13" ht="30">
      <c r="A799" s="90" t="s">
        <v>464</v>
      </c>
      <c r="B799" s="17" t="s">
        <v>580</v>
      </c>
      <c r="C799" s="17" t="s">
        <v>587</v>
      </c>
      <c r="D799" s="17" t="s">
        <v>118</v>
      </c>
      <c r="E799" s="17" t="s">
        <v>465</v>
      </c>
      <c r="F799" s="18">
        <f>F800</f>
        <v>60000</v>
      </c>
      <c r="G799" s="18">
        <f t="shared" si="140"/>
        <v>0</v>
      </c>
      <c r="H799" s="18">
        <f t="shared" si="141"/>
        <v>0</v>
      </c>
      <c r="I799" s="18">
        <f t="shared" si="144"/>
        <v>60000</v>
      </c>
      <c r="J799" s="18">
        <f t="shared" si="144"/>
        <v>60000</v>
      </c>
      <c r="K799" s="18">
        <f t="shared" si="142"/>
        <v>0</v>
      </c>
      <c r="L799" s="18">
        <f t="shared" si="135"/>
        <v>0</v>
      </c>
      <c r="M799" s="18">
        <f>M800</f>
        <v>60000</v>
      </c>
    </row>
    <row r="800" spans="1:13" ht="30">
      <c r="A800" s="90" t="s">
        <v>662</v>
      </c>
      <c r="B800" s="17" t="s">
        <v>580</v>
      </c>
      <c r="C800" s="17" t="s">
        <v>587</v>
      </c>
      <c r="D800" s="17" t="s">
        <v>118</v>
      </c>
      <c r="E800" s="17" t="s">
        <v>468</v>
      </c>
      <c r="F800" s="18">
        <v>60000</v>
      </c>
      <c r="G800" s="18">
        <f t="shared" si="140"/>
        <v>0</v>
      </c>
      <c r="H800" s="18">
        <f t="shared" si="141"/>
        <v>0</v>
      </c>
      <c r="I800" s="18">
        <v>60000</v>
      </c>
      <c r="J800" s="18">
        <v>60000</v>
      </c>
      <c r="K800" s="18">
        <f t="shared" si="142"/>
        <v>0</v>
      </c>
      <c r="L800" s="18">
        <f t="shared" si="135"/>
        <v>0</v>
      </c>
      <c r="M800" s="18">
        <v>60000</v>
      </c>
    </row>
    <row r="801" spans="1:13" ht="45">
      <c r="A801" s="107" t="s">
        <v>600</v>
      </c>
      <c r="B801" s="108" t="s">
        <v>588</v>
      </c>
      <c r="C801" s="108" t="s">
        <v>451</v>
      </c>
      <c r="D801" s="108" t="s">
        <v>451</v>
      </c>
      <c r="E801" s="108" t="s">
        <v>451</v>
      </c>
      <c r="F801" s="95">
        <f>F802</f>
        <v>163580200</v>
      </c>
      <c r="G801" s="95">
        <f t="shared" si="140"/>
        <v>0</v>
      </c>
      <c r="H801" s="95">
        <f t="shared" si="141"/>
        <v>0</v>
      </c>
      <c r="I801" s="95">
        <f>I802</f>
        <v>163580200</v>
      </c>
      <c r="J801" s="95">
        <f>J802</f>
        <v>163651400</v>
      </c>
      <c r="K801" s="95">
        <f t="shared" si="142"/>
        <v>0</v>
      </c>
      <c r="L801" s="95">
        <f t="shared" si="135"/>
        <v>0</v>
      </c>
      <c r="M801" s="95">
        <f>M802</f>
        <v>163651400</v>
      </c>
    </row>
    <row r="802" spans="1:13">
      <c r="A802" s="90" t="s">
        <v>508</v>
      </c>
      <c r="B802" s="17" t="s">
        <v>588</v>
      </c>
      <c r="C802" s="17" t="s">
        <v>509</v>
      </c>
      <c r="D802" s="17" t="s">
        <v>451</v>
      </c>
      <c r="E802" s="17" t="s">
        <v>451</v>
      </c>
      <c r="F802" s="18">
        <f>F803+F821</f>
        <v>163580200</v>
      </c>
      <c r="G802" s="18">
        <f t="shared" si="140"/>
        <v>0</v>
      </c>
      <c r="H802" s="18">
        <f t="shared" si="141"/>
        <v>0</v>
      </c>
      <c r="I802" s="18">
        <f>I803+I821</f>
        <v>163580200</v>
      </c>
      <c r="J802" s="18">
        <f>J803+J821</f>
        <v>163651400</v>
      </c>
      <c r="K802" s="18">
        <f t="shared" si="142"/>
        <v>0</v>
      </c>
      <c r="L802" s="18">
        <f t="shared" si="135"/>
        <v>0</v>
      </c>
      <c r="M802" s="18">
        <f>M803+M821</f>
        <v>163651400</v>
      </c>
    </row>
    <row r="803" spans="1:13">
      <c r="A803" s="90" t="s">
        <v>547</v>
      </c>
      <c r="B803" s="17" t="s">
        <v>588</v>
      </c>
      <c r="C803" s="17" t="s">
        <v>548</v>
      </c>
      <c r="D803" s="17" t="s">
        <v>451</v>
      </c>
      <c r="E803" s="17" t="s">
        <v>451</v>
      </c>
      <c r="F803" s="18">
        <f>F804</f>
        <v>124788700</v>
      </c>
      <c r="G803" s="18">
        <f t="shared" si="140"/>
        <v>0</v>
      </c>
      <c r="H803" s="18">
        <f t="shared" si="141"/>
        <v>0</v>
      </c>
      <c r="I803" s="18">
        <f>I804</f>
        <v>124788700</v>
      </c>
      <c r="J803" s="18">
        <f>J804</f>
        <v>124859900</v>
      </c>
      <c r="K803" s="18">
        <f t="shared" si="142"/>
        <v>0</v>
      </c>
      <c r="L803" s="18">
        <f t="shared" si="135"/>
        <v>0</v>
      </c>
      <c r="M803" s="18">
        <f>M804</f>
        <v>124859900</v>
      </c>
    </row>
    <row r="804" spans="1:13">
      <c r="A804" s="90" t="s">
        <v>652</v>
      </c>
      <c r="B804" s="17" t="s">
        <v>588</v>
      </c>
      <c r="C804" s="17" t="s">
        <v>548</v>
      </c>
      <c r="D804" s="17" t="s">
        <v>653</v>
      </c>
      <c r="E804" s="17" t="s">
        <v>451</v>
      </c>
      <c r="F804" s="18">
        <f>F805</f>
        <v>124788700</v>
      </c>
      <c r="G804" s="18">
        <f t="shared" si="140"/>
        <v>0</v>
      </c>
      <c r="H804" s="18">
        <f t="shared" si="141"/>
        <v>0</v>
      </c>
      <c r="I804" s="18">
        <f>I805</f>
        <v>124788700</v>
      </c>
      <c r="J804" s="18">
        <f>J805</f>
        <v>124859900</v>
      </c>
      <c r="K804" s="18">
        <f t="shared" si="142"/>
        <v>0</v>
      </c>
      <c r="L804" s="18">
        <f t="shared" si="135"/>
        <v>0</v>
      </c>
      <c r="M804" s="18">
        <f>M805</f>
        <v>124859900</v>
      </c>
    </row>
    <row r="805" spans="1:13" ht="30">
      <c r="A805" s="90" t="s">
        <v>384</v>
      </c>
      <c r="B805" s="17" t="s">
        <v>588</v>
      </c>
      <c r="C805" s="17" t="s">
        <v>548</v>
      </c>
      <c r="D805" s="17" t="s">
        <v>385</v>
      </c>
      <c r="E805" s="17" t="s">
        <v>451</v>
      </c>
      <c r="F805" s="18">
        <f>F806+F810+F817</f>
        <v>124788700</v>
      </c>
      <c r="G805" s="18">
        <f t="shared" si="140"/>
        <v>0</v>
      </c>
      <c r="H805" s="18">
        <f t="shared" si="141"/>
        <v>0</v>
      </c>
      <c r="I805" s="18">
        <f>I806+I810+I817</f>
        <v>124788700</v>
      </c>
      <c r="J805" s="18">
        <f>J806+J810+J817</f>
        <v>124859900</v>
      </c>
      <c r="K805" s="18">
        <f t="shared" si="142"/>
        <v>0</v>
      </c>
      <c r="L805" s="18">
        <f t="shared" si="135"/>
        <v>0</v>
      </c>
      <c r="M805" s="18">
        <f>M806+M810+M817</f>
        <v>124859900</v>
      </c>
    </row>
    <row r="806" spans="1:13" ht="60">
      <c r="A806" s="90" t="s">
        <v>760</v>
      </c>
      <c r="B806" s="17" t="s">
        <v>588</v>
      </c>
      <c r="C806" s="17" t="s">
        <v>548</v>
      </c>
      <c r="D806" s="17" t="s">
        <v>761</v>
      </c>
      <c r="E806" s="17" t="s">
        <v>451</v>
      </c>
      <c r="F806" s="18">
        <f>F807</f>
        <v>1537600</v>
      </c>
      <c r="G806" s="18">
        <f t="shared" si="140"/>
        <v>0</v>
      </c>
      <c r="H806" s="18">
        <f t="shared" si="141"/>
        <v>0</v>
      </c>
      <c r="I806" s="18">
        <f t="shared" ref="I806:J808" si="145">I807</f>
        <v>1537600</v>
      </c>
      <c r="J806" s="18">
        <f t="shared" si="145"/>
        <v>1608800</v>
      </c>
      <c r="K806" s="18">
        <f t="shared" si="142"/>
        <v>0</v>
      </c>
      <c r="L806" s="18">
        <f t="shared" si="135"/>
        <v>0</v>
      </c>
      <c r="M806" s="18">
        <f>M807</f>
        <v>1608800</v>
      </c>
    </row>
    <row r="807" spans="1:13">
      <c r="A807" s="90" t="s">
        <v>469</v>
      </c>
      <c r="B807" s="17" t="s">
        <v>588</v>
      </c>
      <c r="C807" s="17" t="s">
        <v>548</v>
      </c>
      <c r="D807" s="17" t="s">
        <v>761</v>
      </c>
      <c r="E807" s="17" t="s">
        <v>470</v>
      </c>
      <c r="F807" s="18">
        <f>F808</f>
        <v>1537600</v>
      </c>
      <c r="G807" s="18">
        <f t="shared" si="140"/>
        <v>0</v>
      </c>
      <c r="H807" s="18">
        <f t="shared" si="141"/>
        <v>0</v>
      </c>
      <c r="I807" s="18">
        <f t="shared" si="145"/>
        <v>1537600</v>
      </c>
      <c r="J807" s="18">
        <f t="shared" si="145"/>
        <v>1608800</v>
      </c>
      <c r="K807" s="18">
        <f t="shared" si="142"/>
        <v>0</v>
      </c>
      <c r="L807" s="18">
        <f t="shared" si="135"/>
        <v>0</v>
      </c>
      <c r="M807" s="18">
        <f>M808</f>
        <v>1608800</v>
      </c>
    </row>
    <row r="808" spans="1:13" ht="30">
      <c r="A808" s="90" t="s">
        <v>512</v>
      </c>
      <c r="B808" s="17" t="s">
        <v>588</v>
      </c>
      <c r="C808" s="17" t="s">
        <v>548</v>
      </c>
      <c r="D808" s="17" t="s">
        <v>761</v>
      </c>
      <c r="E808" s="17" t="s">
        <v>513</v>
      </c>
      <c r="F808" s="18">
        <f>F809</f>
        <v>1537600</v>
      </c>
      <c r="G808" s="18">
        <f t="shared" si="140"/>
        <v>0</v>
      </c>
      <c r="H808" s="18">
        <f t="shared" si="141"/>
        <v>0</v>
      </c>
      <c r="I808" s="18">
        <f t="shared" si="145"/>
        <v>1537600</v>
      </c>
      <c r="J808" s="18">
        <f t="shared" si="145"/>
        <v>1608800</v>
      </c>
      <c r="K808" s="18">
        <f t="shared" si="142"/>
        <v>0</v>
      </c>
      <c r="L808" s="18">
        <f t="shared" si="135"/>
        <v>0</v>
      </c>
      <c r="M808" s="18">
        <f>M809</f>
        <v>1608800</v>
      </c>
    </row>
    <row r="809" spans="1:13" ht="30">
      <c r="A809" s="90" t="s">
        <v>17</v>
      </c>
      <c r="B809" s="17" t="s">
        <v>588</v>
      </c>
      <c r="C809" s="17" t="s">
        <v>548</v>
      </c>
      <c r="D809" s="17" t="s">
        <v>761</v>
      </c>
      <c r="E809" s="17" t="s">
        <v>514</v>
      </c>
      <c r="F809" s="18">
        <v>1537600</v>
      </c>
      <c r="G809" s="18">
        <f t="shared" si="140"/>
        <v>0</v>
      </c>
      <c r="H809" s="18">
        <f t="shared" si="141"/>
        <v>0</v>
      </c>
      <c r="I809" s="18">
        <v>1537600</v>
      </c>
      <c r="J809" s="18">
        <v>1608800</v>
      </c>
      <c r="K809" s="18">
        <f t="shared" si="142"/>
        <v>0</v>
      </c>
      <c r="L809" s="18">
        <f t="shared" si="135"/>
        <v>0</v>
      </c>
      <c r="M809" s="18">
        <v>1608800</v>
      </c>
    </row>
    <row r="810" spans="1:13" ht="90">
      <c r="A810" s="16" t="s">
        <v>762</v>
      </c>
      <c r="B810" s="17" t="s">
        <v>588</v>
      </c>
      <c r="C810" s="17" t="s">
        <v>548</v>
      </c>
      <c r="D810" s="17" t="s">
        <v>763</v>
      </c>
      <c r="E810" s="17" t="s">
        <v>451</v>
      </c>
      <c r="F810" s="18">
        <f>F811+F814</f>
        <v>122699900</v>
      </c>
      <c r="G810" s="18">
        <f t="shared" si="140"/>
        <v>0</v>
      </c>
      <c r="H810" s="18">
        <f t="shared" si="141"/>
        <v>0</v>
      </c>
      <c r="I810" s="18">
        <f>I811+I814</f>
        <v>122699900</v>
      </c>
      <c r="J810" s="18">
        <f>J811+J814</f>
        <v>122699900</v>
      </c>
      <c r="K810" s="18">
        <f t="shared" si="142"/>
        <v>0</v>
      </c>
      <c r="L810" s="18">
        <f t="shared" si="135"/>
        <v>0</v>
      </c>
      <c r="M810" s="18">
        <f>M811+M814</f>
        <v>122699900</v>
      </c>
    </row>
    <row r="811" spans="1:13" ht="30">
      <c r="A811" s="90" t="s">
        <v>661</v>
      </c>
      <c r="B811" s="17" t="s">
        <v>588</v>
      </c>
      <c r="C811" s="17" t="s">
        <v>548</v>
      </c>
      <c r="D811" s="17" t="s">
        <v>763</v>
      </c>
      <c r="E811" s="17" t="s">
        <v>463</v>
      </c>
      <c r="F811" s="18">
        <f>F812</f>
        <v>7487000</v>
      </c>
      <c r="G811" s="18">
        <f t="shared" si="140"/>
        <v>3560000</v>
      </c>
      <c r="H811" s="18">
        <f t="shared" si="141"/>
        <v>47.549085080806734</v>
      </c>
      <c r="I811" s="18">
        <f>I812</f>
        <v>11047000</v>
      </c>
      <c r="J811" s="18">
        <f>J812</f>
        <v>7487000</v>
      </c>
      <c r="K811" s="18">
        <f t="shared" si="142"/>
        <v>3560000</v>
      </c>
      <c r="L811" s="18">
        <f t="shared" ref="L811:L874" si="146">K811/J811*100</f>
        <v>47.549085080806734</v>
      </c>
      <c r="M811" s="18">
        <f>M812</f>
        <v>11047000</v>
      </c>
    </row>
    <row r="812" spans="1:13" ht="30">
      <c r="A812" s="90" t="s">
        <v>464</v>
      </c>
      <c r="B812" s="17" t="s">
        <v>588</v>
      </c>
      <c r="C812" s="17" t="s">
        <v>548</v>
      </c>
      <c r="D812" s="17" t="s">
        <v>763</v>
      </c>
      <c r="E812" s="17" t="s">
        <v>465</v>
      </c>
      <c r="F812" s="18">
        <f>F813</f>
        <v>7487000</v>
      </c>
      <c r="G812" s="18">
        <f t="shared" si="140"/>
        <v>3560000</v>
      </c>
      <c r="H812" s="18">
        <f t="shared" si="141"/>
        <v>47.549085080806734</v>
      </c>
      <c r="I812" s="18">
        <f>I813</f>
        <v>11047000</v>
      </c>
      <c r="J812" s="18">
        <f>J813</f>
        <v>7487000</v>
      </c>
      <c r="K812" s="18">
        <f t="shared" si="142"/>
        <v>3560000</v>
      </c>
      <c r="L812" s="18">
        <f t="shared" si="146"/>
        <v>47.549085080806734</v>
      </c>
      <c r="M812" s="18">
        <f>M813</f>
        <v>11047000</v>
      </c>
    </row>
    <row r="813" spans="1:13" ht="30">
      <c r="A813" s="90" t="s">
        <v>662</v>
      </c>
      <c r="B813" s="17" t="s">
        <v>588</v>
      </c>
      <c r="C813" s="17" t="s">
        <v>548</v>
      </c>
      <c r="D813" s="17" t="s">
        <v>763</v>
      </c>
      <c r="E813" s="17" t="s">
        <v>468</v>
      </c>
      <c r="F813" s="18">
        <v>7487000</v>
      </c>
      <c r="G813" s="18">
        <f t="shared" si="140"/>
        <v>3560000</v>
      </c>
      <c r="H813" s="18">
        <f t="shared" si="141"/>
        <v>47.549085080806734</v>
      </c>
      <c r="I813" s="18">
        <v>11047000</v>
      </c>
      <c r="J813" s="18">
        <v>7487000</v>
      </c>
      <c r="K813" s="18">
        <f t="shared" si="142"/>
        <v>3560000</v>
      </c>
      <c r="L813" s="18">
        <f t="shared" si="146"/>
        <v>47.549085080806734</v>
      </c>
      <c r="M813" s="18">
        <v>11047000</v>
      </c>
    </row>
    <row r="814" spans="1:13">
      <c r="A814" s="90" t="s">
        <v>469</v>
      </c>
      <c r="B814" s="17" t="s">
        <v>588</v>
      </c>
      <c r="C814" s="17" t="s">
        <v>548</v>
      </c>
      <c r="D814" s="17" t="s">
        <v>763</v>
      </c>
      <c r="E814" s="17" t="s">
        <v>470</v>
      </c>
      <c r="F814" s="18">
        <f>F815</f>
        <v>115212900</v>
      </c>
      <c r="G814" s="18">
        <f t="shared" si="140"/>
        <v>-3560000</v>
      </c>
      <c r="H814" s="18">
        <f t="shared" si="141"/>
        <v>-3.0899317697931394</v>
      </c>
      <c r="I814" s="18">
        <f>I815</f>
        <v>111652900</v>
      </c>
      <c r="J814" s="18">
        <f>J815</f>
        <v>115212900</v>
      </c>
      <c r="K814" s="18">
        <f t="shared" si="142"/>
        <v>-3560000</v>
      </c>
      <c r="L814" s="18">
        <f t="shared" si="146"/>
        <v>-3.0899317697931394</v>
      </c>
      <c r="M814" s="18">
        <f>M815</f>
        <v>111652900</v>
      </c>
    </row>
    <row r="815" spans="1:13" ht="30">
      <c r="A815" s="90" t="s">
        <v>512</v>
      </c>
      <c r="B815" s="17" t="s">
        <v>588</v>
      </c>
      <c r="C815" s="17" t="s">
        <v>548</v>
      </c>
      <c r="D815" s="17" t="s">
        <v>763</v>
      </c>
      <c r="E815" s="17" t="s">
        <v>513</v>
      </c>
      <c r="F815" s="18">
        <f>F816</f>
        <v>115212900</v>
      </c>
      <c r="G815" s="18">
        <f t="shared" si="140"/>
        <v>-3560000</v>
      </c>
      <c r="H815" s="18">
        <f t="shared" si="141"/>
        <v>-3.0899317697931394</v>
      </c>
      <c r="I815" s="18">
        <f>I816</f>
        <v>111652900</v>
      </c>
      <c r="J815" s="18">
        <f>J816</f>
        <v>115212900</v>
      </c>
      <c r="K815" s="18">
        <f t="shared" si="142"/>
        <v>-3560000</v>
      </c>
      <c r="L815" s="18">
        <f t="shared" si="146"/>
        <v>-3.0899317697931394</v>
      </c>
      <c r="M815" s="18">
        <f>M816</f>
        <v>111652900</v>
      </c>
    </row>
    <row r="816" spans="1:13" ht="30">
      <c r="A816" s="90" t="s">
        <v>17</v>
      </c>
      <c r="B816" s="17" t="s">
        <v>588</v>
      </c>
      <c r="C816" s="17" t="s">
        <v>548</v>
      </c>
      <c r="D816" s="17" t="s">
        <v>763</v>
      </c>
      <c r="E816" s="17" t="s">
        <v>514</v>
      </c>
      <c r="F816" s="18">
        <v>115212900</v>
      </c>
      <c r="G816" s="18">
        <f t="shared" si="140"/>
        <v>-3560000</v>
      </c>
      <c r="H816" s="18">
        <f t="shared" si="141"/>
        <v>-3.0899317697931394</v>
      </c>
      <c r="I816" s="18">
        <v>111652900</v>
      </c>
      <c r="J816" s="18">
        <v>115212900</v>
      </c>
      <c r="K816" s="18">
        <f t="shared" si="142"/>
        <v>-3560000</v>
      </c>
      <c r="L816" s="18">
        <f t="shared" si="146"/>
        <v>-3.0899317697931394</v>
      </c>
      <c r="M816" s="18">
        <v>111652900</v>
      </c>
    </row>
    <row r="817" spans="1:13" ht="90">
      <c r="A817" s="90" t="s">
        <v>764</v>
      </c>
      <c r="B817" s="17" t="s">
        <v>588</v>
      </c>
      <c r="C817" s="17" t="s">
        <v>548</v>
      </c>
      <c r="D817" s="17" t="s">
        <v>765</v>
      </c>
      <c r="E817" s="17" t="s">
        <v>451</v>
      </c>
      <c r="F817" s="18">
        <f>F818</f>
        <v>551200</v>
      </c>
      <c r="G817" s="18">
        <f t="shared" si="140"/>
        <v>0</v>
      </c>
      <c r="H817" s="18">
        <f t="shared" si="141"/>
        <v>0</v>
      </c>
      <c r="I817" s="18">
        <f t="shared" ref="I817:J819" si="147">I818</f>
        <v>551200</v>
      </c>
      <c r="J817" s="18">
        <f t="shared" si="147"/>
        <v>551200</v>
      </c>
      <c r="K817" s="18">
        <f t="shared" si="142"/>
        <v>0</v>
      </c>
      <c r="L817" s="18">
        <f t="shared" si="146"/>
        <v>0</v>
      </c>
      <c r="M817" s="18">
        <f>M818</f>
        <v>551200</v>
      </c>
    </row>
    <row r="818" spans="1:13">
      <c r="A818" s="90" t="s">
        <v>469</v>
      </c>
      <c r="B818" s="17" t="s">
        <v>588</v>
      </c>
      <c r="C818" s="17" t="s">
        <v>548</v>
      </c>
      <c r="D818" s="17" t="s">
        <v>765</v>
      </c>
      <c r="E818" s="17" t="s">
        <v>470</v>
      </c>
      <c r="F818" s="18">
        <f>F819</f>
        <v>551200</v>
      </c>
      <c r="G818" s="18">
        <f t="shared" si="140"/>
        <v>0</v>
      </c>
      <c r="H818" s="18">
        <f t="shared" si="141"/>
        <v>0</v>
      </c>
      <c r="I818" s="18">
        <f t="shared" si="147"/>
        <v>551200</v>
      </c>
      <c r="J818" s="18">
        <f t="shared" si="147"/>
        <v>551200</v>
      </c>
      <c r="K818" s="18">
        <f t="shared" si="142"/>
        <v>0</v>
      </c>
      <c r="L818" s="18">
        <f t="shared" si="146"/>
        <v>0</v>
      </c>
      <c r="M818" s="18">
        <f>M819</f>
        <v>551200</v>
      </c>
    </row>
    <row r="819" spans="1:13" ht="30">
      <c r="A819" s="90" t="s">
        <v>471</v>
      </c>
      <c r="B819" s="17" t="s">
        <v>588</v>
      </c>
      <c r="C819" s="17" t="s">
        <v>548</v>
      </c>
      <c r="D819" s="17" t="s">
        <v>765</v>
      </c>
      <c r="E819" s="17" t="s">
        <v>472</v>
      </c>
      <c r="F819" s="18">
        <f>F820</f>
        <v>551200</v>
      </c>
      <c r="G819" s="18">
        <f t="shared" si="140"/>
        <v>0</v>
      </c>
      <c r="H819" s="18">
        <f t="shared" si="141"/>
        <v>0</v>
      </c>
      <c r="I819" s="18">
        <f t="shared" si="147"/>
        <v>551200</v>
      </c>
      <c r="J819" s="18">
        <f t="shared" si="147"/>
        <v>551200</v>
      </c>
      <c r="K819" s="18">
        <f t="shared" si="142"/>
        <v>0</v>
      </c>
      <c r="L819" s="18">
        <f t="shared" si="146"/>
        <v>0</v>
      </c>
      <c r="M819" s="18">
        <f>M820</f>
        <v>551200</v>
      </c>
    </row>
    <row r="820" spans="1:13" ht="45">
      <c r="A820" s="90" t="s">
        <v>663</v>
      </c>
      <c r="B820" s="17" t="s">
        <v>588</v>
      </c>
      <c r="C820" s="17" t="s">
        <v>548</v>
      </c>
      <c r="D820" s="17" t="s">
        <v>765</v>
      </c>
      <c r="E820" s="17" t="s">
        <v>473</v>
      </c>
      <c r="F820" s="18">
        <v>551200</v>
      </c>
      <c r="G820" s="18">
        <f t="shared" si="140"/>
        <v>0</v>
      </c>
      <c r="H820" s="18">
        <f t="shared" si="141"/>
        <v>0</v>
      </c>
      <c r="I820" s="18">
        <v>551200</v>
      </c>
      <c r="J820" s="18">
        <v>551200</v>
      </c>
      <c r="K820" s="18">
        <f t="shared" si="142"/>
        <v>0</v>
      </c>
      <c r="L820" s="18">
        <f t="shared" si="146"/>
        <v>0</v>
      </c>
      <c r="M820" s="18">
        <v>551200</v>
      </c>
    </row>
    <row r="821" spans="1:13">
      <c r="A821" s="90" t="s">
        <v>517</v>
      </c>
      <c r="B821" s="17" t="s">
        <v>588</v>
      </c>
      <c r="C821" s="17" t="s">
        <v>518</v>
      </c>
      <c r="D821" s="17" t="s">
        <v>451</v>
      </c>
      <c r="E821" s="17" t="s">
        <v>451</v>
      </c>
      <c r="F821" s="18">
        <f>F822</f>
        <v>38791500</v>
      </c>
      <c r="G821" s="18">
        <f t="shared" si="140"/>
        <v>0</v>
      </c>
      <c r="H821" s="18">
        <f t="shared" si="141"/>
        <v>0</v>
      </c>
      <c r="I821" s="18">
        <f t="shared" ref="I821:J823" si="148">I822</f>
        <v>38791500</v>
      </c>
      <c r="J821" s="18">
        <f t="shared" si="148"/>
        <v>38791500</v>
      </c>
      <c r="K821" s="18">
        <f t="shared" si="142"/>
        <v>0</v>
      </c>
      <c r="L821" s="18">
        <f t="shared" si="146"/>
        <v>0</v>
      </c>
      <c r="M821" s="18">
        <f>M822</f>
        <v>38791500</v>
      </c>
    </row>
    <row r="822" spans="1:13">
      <c r="A822" s="90" t="s">
        <v>652</v>
      </c>
      <c r="B822" s="17" t="s">
        <v>588</v>
      </c>
      <c r="C822" s="17" t="s">
        <v>518</v>
      </c>
      <c r="D822" s="17" t="s">
        <v>653</v>
      </c>
      <c r="E822" s="17" t="s">
        <v>451</v>
      </c>
      <c r="F822" s="18">
        <f>F823</f>
        <v>38791500</v>
      </c>
      <c r="G822" s="18">
        <f t="shared" si="140"/>
        <v>0</v>
      </c>
      <c r="H822" s="18">
        <f t="shared" si="141"/>
        <v>0</v>
      </c>
      <c r="I822" s="18">
        <f t="shared" si="148"/>
        <v>38791500</v>
      </c>
      <c r="J822" s="18">
        <f t="shared" si="148"/>
        <v>38791500</v>
      </c>
      <c r="K822" s="18">
        <f t="shared" si="142"/>
        <v>0</v>
      </c>
      <c r="L822" s="18">
        <f t="shared" si="146"/>
        <v>0</v>
      </c>
      <c r="M822" s="18">
        <f>M823</f>
        <v>38791500</v>
      </c>
    </row>
    <row r="823" spans="1:13" ht="30">
      <c r="A823" s="90" t="s">
        <v>384</v>
      </c>
      <c r="B823" s="17" t="s">
        <v>588</v>
      </c>
      <c r="C823" s="17" t="s">
        <v>518</v>
      </c>
      <c r="D823" s="17" t="s">
        <v>385</v>
      </c>
      <c r="E823" s="17" t="s">
        <v>451</v>
      </c>
      <c r="F823" s="18">
        <f>F824</f>
        <v>38791500</v>
      </c>
      <c r="G823" s="18">
        <f t="shared" si="140"/>
        <v>0</v>
      </c>
      <c r="H823" s="18">
        <f t="shared" si="141"/>
        <v>0</v>
      </c>
      <c r="I823" s="18">
        <f t="shared" si="148"/>
        <v>38791500</v>
      </c>
      <c r="J823" s="18">
        <f t="shared" si="148"/>
        <v>38791500</v>
      </c>
      <c r="K823" s="18">
        <f t="shared" si="142"/>
        <v>0</v>
      </c>
      <c r="L823" s="18">
        <f t="shared" si="146"/>
        <v>0</v>
      </c>
      <c r="M823" s="18">
        <f>M824</f>
        <v>38791500</v>
      </c>
    </row>
    <row r="824" spans="1:13" ht="45">
      <c r="A824" s="90" t="s">
        <v>766</v>
      </c>
      <c r="B824" s="17" t="s">
        <v>588</v>
      </c>
      <c r="C824" s="17" t="s">
        <v>518</v>
      </c>
      <c r="D824" s="17" t="s">
        <v>767</v>
      </c>
      <c r="E824" s="17" t="s">
        <v>451</v>
      </c>
      <c r="F824" s="18">
        <f>F825+F829</f>
        <v>38791500</v>
      </c>
      <c r="G824" s="18">
        <f t="shared" si="140"/>
        <v>0</v>
      </c>
      <c r="H824" s="18">
        <f t="shared" si="141"/>
        <v>0</v>
      </c>
      <c r="I824" s="18">
        <f>I825+I829</f>
        <v>38791500</v>
      </c>
      <c r="J824" s="18">
        <f>J825+J829</f>
        <v>38791500</v>
      </c>
      <c r="K824" s="18">
        <f t="shared" si="142"/>
        <v>0</v>
      </c>
      <c r="L824" s="18">
        <f t="shared" si="146"/>
        <v>0</v>
      </c>
      <c r="M824" s="18">
        <f>M825+M829</f>
        <v>38791500</v>
      </c>
    </row>
    <row r="825" spans="1:13" ht="75">
      <c r="A825" s="90" t="s">
        <v>656</v>
      </c>
      <c r="B825" s="17" t="s">
        <v>588</v>
      </c>
      <c r="C825" s="17" t="s">
        <v>518</v>
      </c>
      <c r="D825" s="17" t="s">
        <v>767</v>
      </c>
      <c r="E825" s="17" t="s">
        <v>456</v>
      </c>
      <c r="F825" s="18">
        <f>F826</f>
        <v>34722000</v>
      </c>
      <c r="G825" s="18">
        <f t="shared" si="140"/>
        <v>0</v>
      </c>
      <c r="H825" s="18">
        <f t="shared" si="141"/>
        <v>0</v>
      </c>
      <c r="I825" s="18">
        <f>I826</f>
        <v>34722000</v>
      </c>
      <c r="J825" s="18">
        <f>J826</f>
        <v>34722000</v>
      </c>
      <c r="K825" s="18">
        <f t="shared" si="142"/>
        <v>0</v>
      </c>
      <c r="L825" s="18">
        <f t="shared" si="146"/>
        <v>0</v>
      </c>
      <c r="M825" s="18">
        <f>M826</f>
        <v>34722000</v>
      </c>
    </row>
    <row r="826" spans="1:13" ht="30">
      <c r="A826" s="90" t="s">
        <v>457</v>
      </c>
      <c r="B826" s="17" t="s">
        <v>588</v>
      </c>
      <c r="C826" s="17" t="s">
        <v>518</v>
      </c>
      <c r="D826" s="17" t="s">
        <v>767</v>
      </c>
      <c r="E826" s="17" t="s">
        <v>458</v>
      </c>
      <c r="F826" s="18">
        <f>F827+F828</f>
        <v>34722000</v>
      </c>
      <c r="G826" s="18">
        <f t="shared" si="140"/>
        <v>0</v>
      </c>
      <c r="H826" s="18">
        <f t="shared" si="141"/>
        <v>0</v>
      </c>
      <c r="I826" s="18">
        <f>I827+I828</f>
        <v>34722000</v>
      </c>
      <c r="J826" s="18">
        <f>J827+J828</f>
        <v>34722000</v>
      </c>
      <c r="K826" s="18">
        <f t="shared" si="142"/>
        <v>0</v>
      </c>
      <c r="L826" s="18">
        <f t="shared" si="146"/>
        <v>0</v>
      </c>
      <c r="M826" s="18">
        <f>M827+M828</f>
        <v>34722000</v>
      </c>
    </row>
    <row r="827" spans="1:13" ht="45">
      <c r="A827" s="90" t="s">
        <v>657</v>
      </c>
      <c r="B827" s="17" t="s">
        <v>588</v>
      </c>
      <c r="C827" s="17" t="s">
        <v>518</v>
      </c>
      <c r="D827" s="17" t="s">
        <v>767</v>
      </c>
      <c r="E827" s="17" t="s">
        <v>459</v>
      </c>
      <c r="F827" s="18">
        <v>33514000</v>
      </c>
      <c r="G827" s="18">
        <f t="shared" si="140"/>
        <v>0</v>
      </c>
      <c r="H827" s="18">
        <f t="shared" si="141"/>
        <v>0</v>
      </c>
      <c r="I827" s="18">
        <v>33514000</v>
      </c>
      <c r="J827" s="18">
        <v>33514000</v>
      </c>
      <c r="K827" s="18">
        <f t="shared" si="142"/>
        <v>0</v>
      </c>
      <c r="L827" s="18">
        <f t="shared" si="146"/>
        <v>0</v>
      </c>
      <c r="M827" s="18">
        <v>33514000</v>
      </c>
    </row>
    <row r="828" spans="1:13" ht="45">
      <c r="A828" s="90" t="s">
        <v>660</v>
      </c>
      <c r="B828" s="17" t="s">
        <v>588</v>
      </c>
      <c r="C828" s="17" t="s">
        <v>518</v>
      </c>
      <c r="D828" s="17" t="s">
        <v>767</v>
      </c>
      <c r="E828" s="17" t="s">
        <v>462</v>
      </c>
      <c r="F828" s="18">
        <v>1208000</v>
      </c>
      <c r="G828" s="18">
        <f t="shared" si="140"/>
        <v>0</v>
      </c>
      <c r="H828" s="18">
        <f t="shared" si="141"/>
        <v>0</v>
      </c>
      <c r="I828" s="18">
        <v>1208000</v>
      </c>
      <c r="J828" s="18">
        <v>1208000</v>
      </c>
      <c r="K828" s="18">
        <f t="shared" si="142"/>
        <v>0</v>
      </c>
      <c r="L828" s="18">
        <f t="shared" si="146"/>
        <v>0</v>
      </c>
      <c r="M828" s="18">
        <v>1208000</v>
      </c>
    </row>
    <row r="829" spans="1:13" ht="30">
      <c r="A829" s="90" t="s">
        <v>661</v>
      </c>
      <c r="B829" s="17" t="s">
        <v>588</v>
      </c>
      <c r="C829" s="17" t="s">
        <v>518</v>
      </c>
      <c r="D829" s="17" t="s">
        <v>767</v>
      </c>
      <c r="E829" s="17" t="s">
        <v>463</v>
      </c>
      <c r="F829" s="18">
        <f>F830</f>
        <v>4069500</v>
      </c>
      <c r="G829" s="18">
        <f t="shared" si="140"/>
        <v>0</v>
      </c>
      <c r="H829" s="18">
        <f t="shared" si="141"/>
        <v>0</v>
      </c>
      <c r="I829" s="18">
        <f>I830</f>
        <v>4069500</v>
      </c>
      <c r="J829" s="18">
        <f>J830</f>
        <v>4069500</v>
      </c>
      <c r="K829" s="18">
        <f t="shared" si="142"/>
        <v>0</v>
      </c>
      <c r="L829" s="18">
        <f t="shared" si="146"/>
        <v>0</v>
      </c>
      <c r="M829" s="18">
        <f>M830</f>
        <v>4069500</v>
      </c>
    </row>
    <row r="830" spans="1:13" ht="30">
      <c r="A830" s="90" t="s">
        <v>464</v>
      </c>
      <c r="B830" s="17" t="s">
        <v>588</v>
      </c>
      <c r="C830" s="17" t="s">
        <v>518</v>
      </c>
      <c r="D830" s="17" t="s">
        <v>767</v>
      </c>
      <c r="E830" s="17" t="s">
        <v>465</v>
      </c>
      <c r="F830" s="18">
        <f>F831+F832</f>
        <v>4069500</v>
      </c>
      <c r="G830" s="18">
        <f t="shared" si="140"/>
        <v>0</v>
      </c>
      <c r="H830" s="18">
        <f t="shared" si="141"/>
        <v>0</v>
      </c>
      <c r="I830" s="18">
        <f>I831+I832</f>
        <v>4069500</v>
      </c>
      <c r="J830" s="18">
        <f>J831+J832</f>
        <v>4069500</v>
      </c>
      <c r="K830" s="18">
        <f t="shared" si="142"/>
        <v>0</v>
      </c>
      <c r="L830" s="18">
        <f t="shared" si="146"/>
        <v>0</v>
      </c>
      <c r="M830" s="18">
        <f>M831+M832</f>
        <v>4069500</v>
      </c>
    </row>
    <row r="831" spans="1:13" ht="30">
      <c r="A831" s="90" t="s">
        <v>466</v>
      </c>
      <c r="B831" s="17" t="s">
        <v>588</v>
      </c>
      <c r="C831" s="17" t="s">
        <v>518</v>
      </c>
      <c r="D831" s="17" t="s">
        <v>767</v>
      </c>
      <c r="E831" s="17" t="s">
        <v>467</v>
      </c>
      <c r="F831" s="18">
        <v>1294100</v>
      </c>
      <c r="G831" s="18">
        <f t="shared" si="140"/>
        <v>0</v>
      </c>
      <c r="H831" s="18">
        <f t="shared" si="141"/>
        <v>0</v>
      </c>
      <c r="I831" s="18">
        <v>1294100</v>
      </c>
      <c r="J831" s="18">
        <v>1194100</v>
      </c>
      <c r="K831" s="18">
        <f t="shared" si="142"/>
        <v>0</v>
      </c>
      <c r="L831" s="18">
        <f t="shared" si="146"/>
        <v>0</v>
      </c>
      <c r="M831" s="18">
        <v>1194100</v>
      </c>
    </row>
    <row r="832" spans="1:13" ht="30">
      <c r="A832" s="90" t="s">
        <v>662</v>
      </c>
      <c r="B832" s="17" t="s">
        <v>588</v>
      </c>
      <c r="C832" s="17" t="s">
        <v>518</v>
      </c>
      <c r="D832" s="17" t="s">
        <v>767</v>
      </c>
      <c r="E832" s="17" t="s">
        <v>468</v>
      </c>
      <c r="F832" s="18">
        <v>2775400</v>
      </c>
      <c r="G832" s="18">
        <f t="shared" si="140"/>
        <v>0</v>
      </c>
      <c r="H832" s="18">
        <f t="shared" si="141"/>
        <v>0</v>
      </c>
      <c r="I832" s="18">
        <v>2775400</v>
      </c>
      <c r="J832" s="18">
        <v>2875400</v>
      </c>
      <c r="K832" s="18">
        <f t="shared" si="142"/>
        <v>0</v>
      </c>
      <c r="L832" s="18">
        <f t="shared" si="146"/>
        <v>0</v>
      </c>
      <c r="M832" s="18">
        <v>2875400</v>
      </c>
    </row>
    <row r="833" spans="1:13" ht="30">
      <c r="A833" s="107" t="s">
        <v>589</v>
      </c>
      <c r="B833" s="108" t="s">
        <v>590</v>
      </c>
      <c r="C833" s="108" t="s">
        <v>451</v>
      </c>
      <c r="D833" s="108" t="s">
        <v>451</v>
      </c>
      <c r="E833" s="108" t="s">
        <v>451</v>
      </c>
      <c r="F833" s="95">
        <f>F834+F856+F889+F918+F931+F938</f>
        <v>787435400</v>
      </c>
      <c r="G833" s="95">
        <f t="shared" si="140"/>
        <v>0</v>
      </c>
      <c r="H833" s="95">
        <f t="shared" si="141"/>
        <v>0</v>
      </c>
      <c r="I833" s="95">
        <f>I834+I856+I889+I918+I931+I938</f>
        <v>787435400</v>
      </c>
      <c r="J833" s="95">
        <f>J834+J856+J889+J918+J931+J938</f>
        <v>225418000</v>
      </c>
      <c r="K833" s="95">
        <f t="shared" si="142"/>
        <v>0</v>
      </c>
      <c r="L833" s="95">
        <f t="shared" si="146"/>
        <v>0</v>
      </c>
      <c r="M833" s="95">
        <f>M834+M856+M889+M918+M931+M938</f>
        <v>225418000</v>
      </c>
    </row>
    <row r="834" spans="1:13">
      <c r="A834" s="90" t="s">
        <v>620</v>
      </c>
      <c r="B834" s="17" t="s">
        <v>590</v>
      </c>
      <c r="C834" s="17" t="s">
        <v>452</v>
      </c>
      <c r="D834" s="17" t="s">
        <v>451</v>
      </c>
      <c r="E834" s="17" t="s">
        <v>451</v>
      </c>
      <c r="F834" s="18">
        <f>F835</f>
        <v>42416900</v>
      </c>
      <c r="G834" s="18">
        <f t="shared" si="140"/>
        <v>0</v>
      </c>
      <c r="H834" s="18">
        <f t="shared" si="141"/>
        <v>0</v>
      </c>
      <c r="I834" s="18">
        <f>I835</f>
        <v>42416900</v>
      </c>
      <c r="J834" s="18">
        <f>J835</f>
        <v>42749100</v>
      </c>
      <c r="K834" s="18">
        <f t="shared" si="142"/>
        <v>0</v>
      </c>
      <c r="L834" s="18">
        <f t="shared" si="146"/>
        <v>0</v>
      </c>
      <c r="M834" s="18">
        <f>M835</f>
        <v>42749100</v>
      </c>
    </row>
    <row r="835" spans="1:13">
      <c r="A835" s="90" t="s">
        <v>485</v>
      </c>
      <c r="B835" s="17" t="s">
        <v>590</v>
      </c>
      <c r="C835" s="17" t="s">
        <v>486</v>
      </c>
      <c r="D835" s="17" t="s">
        <v>451</v>
      </c>
      <c r="E835" s="17" t="s">
        <v>451</v>
      </c>
      <c r="F835" s="18">
        <f>F836+F850</f>
        <v>42416900</v>
      </c>
      <c r="G835" s="18">
        <f t="shared" si="140"/>
        <v>0</v>
      </c>
      <c r="H835" s="18">
        <f t="shared" si="141"/>
        <v>0</v>
      </c>
      <c r="I835" s="18">
        <f>I836+I850</f>
        <v>42416900</v>
      </c>
      <c r="J835" s="18">
        <f>J836+J850</f>
        <v>42749100</v>
      </c>
      <c r="K835" s="18">
        <f t="shared" si="142"/>
        <v>0</v>
      </c>
      <c r="L835" s="18">
        <f t="shared" si="146"/>
        <v>0</v>
      </c>
      <c r="M835" s="18">
        <f>M836+M850</f>
        <v>42749100</v>
      </c>
    </row>
    <row r="836" spans="1:13" ht="45">
      <c r="A836" s="90" t="s">
        <v>59</v>
      </c>
      <c r="B836" s="17" t="s">
        <v>590</v>
      </c>
      <c r="C836" s="17" t="s">
        <v>486</v>
      </c>
      <c r="D836" s="17" t="s">
        <v>60</v>
      </c>
      <c r="E836" s="17" t="s">
        <v>451</v>
      </c>
      <c r="F836" s="18">
        <f>F837</f>
        <v>42347000</v>
      </c>
      <c r="G836" s="18">
        <f t="shared" si="140"/>
        <v>0</v>
      </c>
      <c r="H836" s="18">
        <f t="shared" si="141"/>
        <v>0</v>
      </c>
      <c r="I836" s="18">
        <f>I837</f>
        <v>42347000</v>
      </c>
      <c r="J836" s="18">
        <f>J837</f>
        <v>42675700</v>
      </c>
      <c r="K836" s="18">
        <f t="shared" si="142"/>
        <v>0</v>
      </c>
      <c r="L836" s="18">
        <f t="shared" si="146"/>
        <v>0</v>
      </c>
      <c r="M836" s="18">
        <f>M837</f>
        <v>42675700</v>
      </c>
    </row>
    <row r="837" spans="1:13" ht="75">
      <c r="A837" s="90" t="s">
        <v>772</v>
      </c>
      <c r="B837" s="17" t="s">
        <v>590</v>
      </c>
      <c r="C837" s="17" t="s">
        <v>486</v>
      </c>
      <c r="D837" s="17" t="s">
        <v>773</v>
      </c>
      <c r="E837" s="17" t="s">
        <v>451</v>
      </c>
      <c r="F837" s="18">
        <f>F838</f>
        <v>42347000</v>
      </c>
      <c r="G837" s="18">
        <f t="shared" si="140"/>
        <v>0</v>
      </c>
      <c r="H837" s="18">
        <f t="shared" si="141"/>
        <v>0</v>
      </c>
      <c r="I837" s="18">
        <f>I838</f>
        <v>42347000</v>
      </c>
      <c r="J837" s="18">
        <f>J838</f>
        <v>42675700</v>
      </c>
      <c r="K837" s="18">
        <f t="shared" si="142"/>
        <v>0</v>
      </c>
      <c r="L837" s="18">
        <f t="shared" si="146"/>
        <v>0</v>
      </c>
      <c r="M837" s="18">
        <f>M838</f>
        <v>42675700</v>
      </c>
    </row>
    <row r="838" spans="1:13" ht="90">
      <c r="A838" s="90" t="s">
        <v>774</v>
      </c>
      <c r="B838" s="17" t="s">
        <v>590</v>
      </c>
      <c r="C838" s="17" t="s">
        <v>486</v>
      </c>
      <c r="D838" s="17" t="s">
        <v>775</v>
      </c>
      <c r="E838" s="17" t="s">
        <v>451</v>
      </c>
      <c r="F838" s="18">
        <f>F839+F843+F847</f>
        <v>42347000</v>
      </c>
      <c r="G838" s="18">
        <f t="shared" si="140"/>
        <v>0</v>
      </c>
      <c r="H838" s="18">
        <f t="shared" si="141"/>
        <v>0</v>
      </c>
      <c r="I838" s="18">
        <f>I839+I843+I847</f>
        <v>42347000</v>
      </c>
      <c r="J838" s="18">
        <f>J839+J843+J847</f>
        <v>42675700</v>
      </c>
      <c r="K838" s="18">
        <f t="shared" si="142"/>
        <v>0</v>
      </c>
      <c r="L838" s="18">
        <f t="shared" si="146"/>
        <v>0</v>
      </c>
      <c r="M838" s="18">
        <f>M839+M843+M847</f>
        <v>42675700</v>
      </c>
    </row>
    <row r="839" spans="1:13" ht="75">
      <c r="A839" s="90" t="s">
        <v>656</v>
      </c>
      <c r="B839" s="17" t="s">
        <v>590</v>
      </c>
      <c r="C839" s="17" t="s">
        <v>486</v>
      </c>
      <c r="D839" s="17" t="s">
        <v>775</v>
      </c>
      <c r="E839" s="17" t="s">
        <v>456</v>
      </c>
      <c r="F839" s="18">
        <f>F840</f>
        <v>38453000</v>
      </c>
      <c r="G839" s="18">
        <f t="shared" si="140"/>
        <v>0</v>
      </c>
      <c r="H839" s="18">
        <f t="shared" si="141"/>
        <v>0</v>
      </c>
      <c r="I839" s="18">
        <f>I840</f>
        <v>38453000</v>
      </c>
      <c r="J839" s="18">
        <f>J840</f>
        <v>38645800</v>
      </c>
      <c r="K839" s="18">
        <f t="shared" si="142"/>
        <v>0</v>
      </c>
      <c r="L839" s="18">
        <f t="shared" si="146"/>
        <v>0</v>
      </c>
      <c r="M839" s="18">
        <f>M840</f>
        <v>38645800</v>
      </c>
    </row>
    <row r="840" spans="1:13" ht="30">
      <c r="A840" s="90" t="s">
        <v>457</v>
      </c>
      <c r="B840" s="17" t="s">
        <v>590</v>
      </c>
      <c r="C840" s="17" t="s">
        <v>486</v>
      </c>
      <c r="D840" s="17" t="s">
        <v>775</v>
      </c>
      <c r="E840" s="17" t="s">
        <v>458</v>
      </c>
      <c r="F840" s="18">
        <f>F841+F842</f>
        <v>38453000</v>
      </c>
      <c r="G840" s="18">
        <f t="shared" si="140"/>
        <v>0</v>
      </c>
      <c r="H840" s="18">
        <f t="shared" si="141"/>
        <v>0</v>
      </c>
      <c r="I840" s="18">
        <f>I841+I842</f>
        <v>38453000</v>
      </c>
      <c r="J840" s="18">
        <f>J841+J842</f>
        <v>38645800</v>
      </c>
      <c r="K840" s="18">
        <f t="shared" si="142"/>
        <v>0</v>
      </c>
      <c r="L840" s="18">
        <f t="shared" si="146"/>
        <v>0</v>
      </c>
      <c r="M840" s="18">
        <f>M841+M842</f>
        <v>38645800</v>
      </c>
    </row>
    <row r="841" spans="1:13" ht="45">
      <c r="A841" s="90" t="s">
        <v>657</v>
      </c>
      <c r="B841" s="17" t="s">
        <v>590</v>
      </c>
      <c r="C841" s="17" t="s">
        <v>486</v>
      </c>
      <c r="D841" s="17" t="s">
        <v>775</v>
      </c>
      <c r="E841" s="17" t="s">
        <v>459</v>
      </c>
      <c r="F841" s="18">
        <v>37705800</v>
      </c>
      <c r="G841" s="18">
        <f t="shared" si="140"/>
        <v>0</v>
      </c>
      <c r="H841" s="18">
        <f t="shared" si="141"/>
        <v>0</v>
      </c>
      <c r="I841" s="18">
        <v>37705800</v>
      </c>
      <c r="J841" s="18">
        <v>37873200</v>
      </c>
      <c r="K841" s="18">
        <f t="shared" si="142"/>
        <v>0</v>
      </c>
      <c r="L841" s="18">
        <f t="shared" si="146"/>
        <v>0</v>
      </c>
      <c r="M841" s="18">
        <v>37873200</v>
      </c>
    </row>
    <row r="842" spans="1:13" ht="45">
      <c r="A842" s="90" t="s">
        <v>660</v>
      </c>
      <c r="B842" s="17" t="s">
        <v>590</v>
      </c>
      <c r="C842" s="17" t="s">
        <v>486</v>
      </c>
      <c r="D842" s="17" t="s">
        <v>775</v>
      </c>
      <c r="E842" s="17" t="s">
        <v>462</v>
      </c>
      <c r="F842" s="18">
        <v>747200</v>
      </c>
      <c r="G842" s="18">
        <f t="shared" si="140"/>
        <v>0</v>
      </c>
      <c r="H842" s="18">
        <f t="shared" si="141"/>
        <v>0</v>
      </c>
      <c r="I842" s="18">
        <v>747200</v>
      </c>
      <c r="J842" s="18">
        <v>772600</v>
      </c>
      <c r="K842" s="18">
        <f t="shared" si="142"/>
        <v>0</v>
      </c>
      <c r="L842" s="18">
        <f t="shared" si="146"/>
        <v>0</v>
      </c>
      <c r="M842" s="18">
        <v>772600</v>
      </c>
    </row>
    <row r="843" spans="1:13" ht="30">
      <c r="A843" s="90" t="s">
        <v>661</v>
      </c>
      <c r="B843" s="17" t="s">
        <v>590</v>
      </c>
      <c r="C843" s="17" t="s">
        <v>486</v>
      </c>
      <c r="D843" s="17" t="s">
        <v>775</v>
      </c>
      <c r="E843" s="17" t="s">
        <v>463</v>
      </c>
      <c r="F843" s="18">
        <f>F844</f>
        <v>3884000</v>
      </c>
      <c r="G843" s="18">
        <f t="shared" si="140"/>
        <v>0</v>
      </c>
      <c r="H843" s="18">
        <f t="shared" si="141"/>
        <v>0</v>
      </c>
      <c r="I843" s="18">
        <f>I844</f>
        <v>3884000</v>
      </c>
      <c r="J843" s="18">
        <f>J844</f>
        <v>4019900</v>
      </c>
      <c r="K843" s="18">
        <f t="shared" si="142"/>
        <v>0</v>
      </c>
      <c r="L843" s="18">
        <f t="shared" si="146"/>
        <v>0</v>
      </c>
      <c r="M843" s="18">
        <f>M844</f>
        <v>4019900</v>
      </c>
    </row>
    <row r="844" spans="1:13" ht="30">
      <c r="A844" s="90" t="s">
        <v>464</v>
      </c>
      <c r="B844" s="17" t="s">
        <v>590</v>
      </c>
      <c r="C844" s="17" t="s">
        <v>486</v>
      </c>
      <c r="D844" s="17" t="s">
        <v>775</v>
      </c>
      <c r="E844" s="17" t="s">
        <v>465</v>
      </c>
      <c r="F844" s="18">
        <f>F845+F846</f>
        <v>3884000</v>
      </c>
      <c r="G844" s="18">
        <f t="shared" si="140"/>
        <v>0</v>
      </c>
      <c r="H844" s="18">
        <f t="shared" si="141"/>
        <v>0</v>
      </c>
      <c r="I844" s="18">
        <f>I845+I846</f>
        <v>3884000</v>
      </c>
      <c r="J844" s="18">
        <f>J845+J846</f>
        <v>4019900</v>
      </c>
      <c r="K844" s="18">
        <f t="shared" si="142"/>
        <v>0</v>
      </c>
      <c r="L844" s="18">
        <f t="shared" si="146"/>
        <v>0</v>
      </c>
      <c r="M844" s="18">
        <f>M845+M846</f>
        <v>4019900</v>
      </c>
    </row>
    <row r="845" spans="1:13" ht="30">
      <c r="A845" s="90" t="s">
        <v>466</v>
      </c>
      <c r="B845" s="17" t="s">
        <v>590</v>
      </c>
      <c r="C845" s="17" t="s">
        <v>486</v>
      </c>
      <c r="D845" s="17" t="s">
        <v>775</v>
      </c>
      <c r="E845" s="17" t="s">
        <v>467</v>
      </c>
      <c r="F845" s="18">
        <v>1649300</v>
      </c>
      <c r="G845" s="18">
        <f t="shared" si="140"/>
        <v>0</v>
      </c>
      <c r="H845" s="18">
        <f t="shared" si="141"/>
        <v>0</v>
      </c>
      <c r="I845" s="18">
        <v>1649300</v>
      </c>
      <c r="J845" s="18">
        <v>1679500</v>
      </c>
      <c r="K845" s="18">
        <f t="shared" si="142"/>
        <v>0</v>
      </c>
      <c r="L845" s="18">
        <f t="shared" si="146"/>
        <v>0</v>
      </c>
      <c r="M845" s="18">
        <v>1679500</v>
      </c>
    </row>
    <row r="846" spans="1:13" ht="30">
      <c r="A846" s="90" t="s">
        <v>662</v>
      </c>
      <c r="B846" s="17" t="s">
        <v>590</v>
      </c>
      <c r="C846" s="17" t="s">
        <v>486</v>
      </c>
      <c r="D846" s="17" t="s">
        <v>775</v>
      </c>
      <c r="E846" s="17" t="s">
        <v>468</v>
      </c>
      <c r="F846" s="18">
        <v>2234700</v>
      </c>
      <c r="G846" s="18">
        <f t="shared" si="140"/>
        <v>0</v>
      </c>
      <c r="H846" s="18">
        <f t="shared" si="141"/>
        <v>0</v>
      </c>
      <c r="I846" s="18">
        <v>2234700</v>
      </c>
      <c r="J846" s="18">
        <v>2340400</v>
      </c>
      <c r="K846" s="18">
        <f t="shared" si="142"/>
        <v>0</v>
      </c>
      <c r="L846" s="18">
        <f t="shared" si="146"/>
        <v>0</v>
      </c>
      <c r="M846" s="18">
        <v>2340400</v>
      </c>
    </row>
    <row r="847" spans="1:13">
      <c r="A847" s="90" t="s">
        <v>476</v>
      </c>
      <c r="B847" s="17" t="s">
        <v>590</v>
      </c>
      <c r="C847" s="17" t="s">
        <v>486</v>
      </c>
      <c r="D847" s="17" t="s">
        <v>775</v>
      </c>
      <c r="E847" s="17" t="s">
        <v>477</v>
      </c>
      <c r="F847" s="18">
        <f>F848</f>
        <v>10000</v>
      </c>
      <c r="G847" s="18">
        <f t="shared" si="140"/>
        <v>0</v>
      </c>
      <c r="H847" s="18">
        <f t="shared" si="141"/>
        <v>0</v>
      </c>
      <c r="I847" s="18">
        <f>I848</f>
        <v>10000</v>
      </c>
      <c r="J847" s="18">
        <f>J848</f>
        <v>10000</v>
      </c>
      <c r="K847" s="18">
        <f t="shared" si="142"/>
        <v>0</v>
      </c>
      <c r="L847" s="18">
        <f t="shared" si="146"/>
        <v>0</v>
      </c>
      <c r="M847" s="18">
        <f>M848</f>
        <v>10000</v>
      </c>
    </row>
    <row r="848" spans="1:13">
      <c r="A848" s="90" t="s">
        <v>478</v>
      </c>
      <c r="B848" s="17" t="s">
        <v>590</v>
      </c>
      <c r="C848" s="17" t="s">
        <v>486</v>
      </c>
      <c r="D848" s="17" t="s">
        <v>775</v>
      </c>
      <c r="E848" s="17" t="s">
        <v>479</v>
      </c>
      <c r="F848" s="18">
        <f>F849</f>
        <v>10000</v>
      </c>
      <c r="G848" s="18">
        <f t="shared" si="140"/>
        <v>0</v>
      </c>
      <c r="H848" s="18">
        <f t="shared" si="141"/>
        <v>0</v>
      </c>
      <c r="I848" s="18">
        <f>I849</f>
        <v>10000</v>
      </c>
      <c r="J848" s="18">
        <f>J849</f>
        <v>10000</v>
      </c>
      <c r="K848" s="18">
        <f t="shared" si="142"/>
        <v>0</v>
      </c>
      <c r="L848" s="18">
        <f t="shared" si="146"/>
        <v>0</v>
      </c>
      <c r="M848" s="18">
        <f>M849</f>
        <v>10000</v>
      </c>
    </row>
    <row r="849" spans="1:13">
      <c r="A849" s="90" t="s">
        <v>665</v>
      </c>
      <c r="B849" s="17" t="s">
        <v>590</v>
      </c>
      <c r="C849" s="17" t="s">
        <v>486</v>
      </c>
      <c r="D849" s="17" t="s">
        <v>775</v>
      </c>
      <c r="E849" s="17" t="s">
        <v>480</v>
      </c>
      <c r="F849" s="18">
        <v>10000</v>
      </c>
      <c r="G849" s="18">
        <f t="shared" si="140"/>
        <v>0</v>
      </c>
      <c r="H849" s="18">
        <f t="shared" si="141"/>
        <v>0</v>
      </c>
      <c r="I849" s="18">
        <v>10000</v>
      </c>
      <c r="J849" s="18">
        <v>10000</v>
      </c>
      <c r="K849" s="18">
        <f t="shared" si="142"/>
        <v>0</v>
      </c>
      <c r="L849" s="18">
        <f t="shared" si="146"/>
        <v>0</v>
      </c>
      <c r="M849" s="18">
        <v>10000</v>
      </c>
    </row>
    <row r="850" spans="1:13" ht="60">
      <c r="A850" s="90" t="s">
        <v>680</v>
      </c>
      <c r="B850" s="17" t="s">
        <v>590</v>
      </c>
      <c r="C850" s="17" t="s">
        <v>486</v>
      </c>
      <c r="D850" s="17" t="s">
        <v>681</v>
      </c>
      <c r="E850" s="17" t="s">
        <v>451</v>
      </c>
      <c r="F850" s="18">
        <f>F851</f>
        <v>69900</v>
      </c>
      <c r="G850" s="18">
        <f t="shared" si="140"/>
        <v>0</v>
      </c>
      <c r="H850" s="18">
        <f t="shared" si="141"/>
        <v>0</v>
      </c>
      <c r="I850" s="18">
        <f t="shared" ref="I850:J854" si="149">I851</f>
        <v>69900</v>
      </c>
      <c r="J850" s="18">
        <f t="shared" si="149"/>
        <v>73400</v>
      </c>
      <c r="K850" s="18">
        <f t="shared" si="142"/>
        <v>0</v>
      </c>
      <c r="L850" s="18">
        <f t="shared" si="146"/>
        <v>0</v>
      </c>
      <c r="M850" s="18">
        <f>M851</f>
        <v>73400</v>
      </c>
    </row>
    <row r="851" spans="1:13" ht="90">
      <c r="A851" s="90" t="s">
        <v>682</v>
      </c>
      <c r="B851" s="17" t="s">
        <v>590</v>
      </c>
      <c r="C851" s="17" t="s">
        <v>486</v>
      </c>
      <c r="D851" s="17" t="s">
        <v>683</v>
      </c>
      <c r="E851" s="17" t="s">
        <v>451</v>
      </c>
      <c r="F851" s="18">
        <f>F852</f>
        <v>69900</v>
      </c>
      <c r="G851" s="18">
        <f t="shared" si="140"/>
        <v>0</v>
      </c>
      <c r="H851" s="18">
        <f t="shared" si="141"/>
        <v>0</v>
      </c>
      <c r="I851" s="18">
        <f t="shared" si="149"/>
        <v>69900</v>
      </c>
      <c r="J851" s="18">
        <f t="shared" si="149"/>
        <v>73400</v>
      </c>
      <c r="K851" s="18">
        <f t="shared" si="142"/>
        <v>0</v>
      </c>
      <c r="L851" s="18">
        <f t="shared" si="146"/>
        <v>0</v>
      </c>
      <c r="M851" s="18">
        <f>M852</f>
        <v>73400</v>
      </c>
    </row>
    <row r="852" spans="1:13" ht="90">
      <c r="A852" s="16" t="s">
        <v>684</v>
      </c>
      <c r="B852" s="17" t="s">
        <v>590</v>
      </c>
      <c r="C852" s="17" t="s">
        <v>486</v>
      </c>
      <c r="D852" s="17" t="s">
        <v>685</v>
      </c>
      <c r="E852" s="17" t="s">
        <v>451</v>
      </c>
      <c r="F852" s="18">
        <f>F853</f>
        <v>69900</v>
      </c>
      <c r="G852" s="18">
        <f t="shared" si="140"/>
        <v>0</v>
      </c>
      <c r="H852" s="18">
        <f t="shared" si="141"/>
        <v>0</v>
      </c>
      <c r="I852" s="18">
        <f t="shared" si="149"/>
        <v>69900</v>
      </c>
      <c r="J852" s="18">
        <f t="shared" si="149"/>
        <v>73400</v>
      </c>
      <c r="K852" s="18">
        <f t="shared" si="142"/>
        <v>0</v>
      </c>
      <c r="L852" s="18">
        <f t="shared" si="146"/>
        <v>0</v>
      </c>
      <c r="M852" s="18">
        <f>M853</f>
        <v>73400</v>
      </c>
    </row>
    <row r="853" spans="1:13" ht="30">
      <c r="A853" s="90" t="s">
        <v>661</v>
      </c>
      <c r="B853" s="17" t="s">
        <v>590</v>
      </c>
      <c r="C853" s="17" t="s">
        <v>486</v>
      </c>
      <c r="D853" s="17" t="s">
        <v>685</v>
      </c>
      <c r="E853" s="17" t="s">
        <v>463</v>
      </c>
      <c r="F853" s="18">
        <f>F854</f>
        <v>69900</v>
      </c>
      <c r="G853" s="18">
        <f t="shared" ref="G853:G916" si="150">I853-F853</f>
        <v>0</v>
      </c>
      <c r="H853" s="18">
        <f t="shared" ref="H853:H860" si="151">G853/F853*100</f>
        <v>0</v>
      </c>
      <c r="I853" s="18">
        <f t="shared" si="149"/>
        <v>69900</v>
      </c>
      <c r="J853" s="18">
        <f t="shared" si="149"/>
        <v>73400</v>
      </c>
      <c r="K853" s="18">
        <f t="shared" ref="K853:K916" si="152">M853-J853</f>
        <v>0</v>
      </c>
      <c r="L853" s="18">
        <f t="shared" si="146"/>
        <v>0</v>
      </c>
      <c r="M853" s="18">
        <f>M854</f>
        <v>73400</v>
      </c>
    </row>
    <row r="854" spans="1:13" ht="30">
      <c r="A854" s="90" t="s">
        <v>464</v>
      </c>
      <c r="B854" s="17" t="s">
        <v>590</v>
      </c>
      <c r="C854" s="17" t="s">
        <v>486</v>
      </c>
      <c r="D854" s="17" t="s">
        <v>685</v>
      </c>
      <c r="E854" s="17" t="s">
        <v>465</v>
      </c>
      <c r="F854" s="18">
        <f>F855</f>
        <v>69900</v>
      </c>
      <c r="G854" s="18">
        <f t="shared" si="150"/>
        <v>0</v>
      </c>
      <c r="H854" s="18">
        <f t="shared" si="151"/>
        <v>0</v>
      </c>
      <c r="I854" s="18">
        <f t="shared" si="149"/>
        <v>69900</v>
      </c>
      <c r="J854" s="18">
        <f t="shared" si="149"/>
        <v>73400</v>
      </c>
      <c r="K854" s="18">
        <f t="shared" si="152"/>
        <v>0</v>
      </c>
      <c r="L854" s="18">
        <f t="shared" si="146"/>
        <v>0</v>
      </c>
      <c r="M854" s="18">
        <f>M855</f>
        <v>73400</v>
      </c>
    </row>
    <row r="855" spans="1:13" ht="30">
      <c r="A855" s="90" t="s">
        <v>662</v>
      </c>
      <c r="B855" s="17" t="s">
        <v>590</v>
      </c>
      <c r="C855" s="17" t="s">
        <v>486</v>
      </c>
      <c r="D855" s="17" t="s">
        <v>685</v>
      </c>
      <c r="E855" s="17" t="s">
        <v>468</v>
      </c>
      <c r="F855" s="18">
        <v>69900</v>
      </c>
      <c r="G855" s="18">
        <f t="shared" si="150"/>
        <v>0</v>
      </c>
      <c r="H855" s="18">
        <f t="shared" si="151"/>
        <v>0</v>
      </c>
      <c r="I855" s="18">
        <v>69900</v>
      </c>
      <c r="J855" s="18">
        <v>73400</v>
      </c>
      <c r="K855" s="18">
        <f t="shared" si="152"/>
        <v>0</v>
      </c>
      <c r="L855" s="18">
        <f t="shared" si="146"/>
        <v>0</v>
      </c>
      <c r="M855" s="18">
        <v>73400</v>
      </c>
    </row>
    <row r="856" spans="1:13">
      <c r="A856" s="90" t="s">
        <v>502</v>
      </c>
      <c r="B856" s="17" t="s">
        <v>590</v>
      </c>
      <c r="C856" s="17" t="s">
        <v>503</v>
      </c>
      <c r="D856" s="17" t="s">
        <v>451</v>
      </c>
      <c r="E856" s="17" t="s">
        <v>451</v>
      </c>
      <c r="F856" s="18">
        <f>F857+F874</f>
        <v>145356500</v>
      </c>
      <c r="G856" s="18">
        <f t="shared" si="150"/>
        <v>0</v>
      </c>
      <c r="H856" s="18">
        <f t="shared" si="151"/>
        <v>0</v>
      </c>
      <c r="I856" s="18">
        <f>I857+I874</f>
        <v>145356500</v>
      </c>
      <c r="J856" s="18">
        <f>J857+J874</f>
        <v>146984000</v>
      </c>
      <c r="K856" s="18">
        <f t="shared" si="152"/>
        <v>0</v>
      </c>
      <c r="L856" s="18">
        <f t="shared" si="146"/>
        <v>0</v>
      </c>
      <c r="M856" s="18">
        <f>M857+M874</f>
        <v>146984000</v>
      </c>
    </row>
    <row r="857" spans="1:13">
      <c r="A857" s="90" t="s">
        <v>593</v>
      </c>
      <c r="B857" s="17" t="s">
        <v>590</v>
      </c>
      <c r="C857" s="17" t="s">
        <v>594</v>
      </c>
      <c r="D857" s="17" t="s">
        <v>451</v>
      </c>
      <c r="E857" s="17" t="s">
        <v>451</v>
      </c>
      <c r="F857" s="18">
        <f>F858</f>
        <v>111194500</v>
      </c>
      <c r="G857" s="18">
        <f t="shared" si="150"/>
        <v>0</v>
      </c>
      <c r="H857" s="18">
        <f t="shared" si="151"/>
        <v>0</v>
      </c>
      <c r="I857" s="18">
        <f>I858</f>
        <v>111194500</v>
      </c>
      <c r="J857" s="18">
        <f>J858</f>
        <v>111194100</v>
      </c>
      <c r="K857" s="18">
        <f t="shared" si="152"/>
        <v>0</v>
      </c>
      <c r="L857" s="18">
        <f t="shared" si="146"/>
        <v>0</v>
      </c>
      <c r="M857" s="18">
        <f>M858</f>
        <v>111194100</v>
      </c>
    </row>
    <row r="858" spans="1:13" ht="30">
      <c r="A858" s="90" t="s">
        <v>778</v>
      </c>
      <c r="B858" s="17" t="s">
        <v>590</v>
      </c>
      <c r="C858" s="17" t="s">
        <v>594</v>
      </c>
      <c r="D858" s="17" t="s">
        <v>779</v>
      </c>
      <c r="E858" s="17" t="s">
        <v>451</v>
      </c>
      <c r="F858" s="18">
        <f>F859</f>
        <v>111194500</v>
      </c>
      <c r="G858" s="18">
        <f t="shared" si="150"/>
        <v>0</v>
      </c>
      <c r="H858" s="18">
        <f t="shared" si="151"/>
        <v>0</v>
      </c>
      <c r="I858" s="18">
        <f>I859</f>
        <v>111194500</v>
      </c>
      <c r="J858" s="18">
        <f>J859</f>
        <v>111194100</v>
      </c>
      <c r="K858" s="18">
        <f t="shared" si="152"/>
        <v>0</v>
      </c>
      <c r="L858" s="18">
        <f t="shared" si="146"/>
        <v>0</v>
      </c>
      <c r="M858" s="18">
        <f>M859</f>
        <v>111194100</v>
      </c>
    </row>
    <row r="859" spans="1:13" ht="45">
      <c r="A859" s="90" t="s">
        <v>780</v>
      </c>
      <c r="B859" s="17" t="s">
        <v>590</v>
      </c>
      <c r="C859" s="17" t="s">
        <v>594</v>
      </c>
      <c r="D859" s="17" t="s">
        <v>781</v>
      </c>
      <c r="E859" s="17" t="s">
        <v>451</v>
      </c>
      <c r="F859" s="18">
        <f>F860+F867</f>
        <v>111194500</v>
      </c>
      <c r="G859" s="18">
        <f t="shared" si="150"/>
        <v>0</v>
      </c>
      <c r="H859" s="18">
        <f t="shared" si="151"/>
        <v>0</v>
      </c>
      <c r="I859" s="18">
        <f>I860+I867</f>
        <v>111194500</v>
      </c>
      <c r="J859" s="18">
        <f>J860+J867</f>
        <v>111194100</v>
      </c>
      <c r="K859" s="18">
        <f t="shared" si="152"/>
        <v>0</v>
      </c>
      <c r="L859" s="18">
        <f t="shared" si="146"/>
        <v>0</v>
      </c>
      <c r="M859" s="18">
        <f>M860+M867</f>
        <v>111194100</v>
      </c>
    </row>
    <row r="860" spans="1:13" ht="60">
      <c r="A860" s="90" t="s">
        <v>782</v>
      </c>
      <c r="B860" s="17" t="s">
        <v>590</v>
      </c>
      <c r="C860" s="17" t="s">
        <v>594</v>
      </c>
      <c r="D860" s="17" t="s">
        <v>783</v>
      </c>
      <c r="E860" s="17" t="s">
        <v>451</v>
      </c>
      <c r="F860" s="18">
        <f>F861+F864</f>
        <v>5559700</v>
      </c>
      <c r="G860" s="18">
        <f t="shared" si="150"/>
        <v>0</v>
      </c>
      <c r="H860" s="18">
        <f t="shared" si="151"/>
        <v>0</v>
      </c>
      <c r="I860" s="18">
        <f>I861+I864</f>
        <v>5559700</v>
      </c>
      <c r="J860" s="18">
        <f>J861+J864</f>
        <v>5559700</v>
      </c>
      <c r="K860" s="18">
        <f t="shared" si="152"/>
        <v>0</v>
      </c>
      <c r="L860" s="18">
        <f t="shared" si="146"/>
        <v>0</v>
      </c>
      <c r="M860" s="18">
        <f>M861+M864</f>
        <v>5559700</v>
      </c>
    </row>
    <row r="861" spans="1:13" ht="30">
      <c r="A861" s="90" t="s">
        <v>661</v>
      </c>
      <c r="B861" s="17" t="s">
        <v>590</v>
      </c>
      <c r="C861" s="17" t="s">
        <v>594</v>
      </c>
      <c r="D861" s="17" t="s">
        <v>783</v>
      </c>
      <c r="E861" s="17" t="s">
        <v>463</v>
      </c>
      <c r="F861" s="18"/>
      <c r="G861" s="18">
        <f t="shared" si="150"/>
        <v>0</v>
      </c>
      <c r="H861" s="18">
        <v>0</v>
      </c>
      <c r="I861" s="18"/>
      <c r="J861" s="18">
        <f>J862</f>
        <v>4216800</v>
      </c>
      <c r="K861" s="18">
        <f t="shared" si="152"/>
        <v>0</v>
      </c>
      <c r="L861" s="18">
        <f t="shared" si="146"/>
        <v>0</v>
      </c>
      <c r="M861" s="18">
        <f>M862</f>
        <v>4216800</v>
      </c>
    </row>
    <row r="862" spans="1:13" ht="30">
      <c r="A862" s="90" t="s">
        <v>464</v>
      </c>
      <c r="B862" s="17" t="s">
        <v>590</v>
      </c>
      <c r="C862" s="17" t="s">
        <v>594</v>
      </c>
      <c r="D862" s="17" t="s">
        <v>783</v>
      </c>
      <c r="E862" s="17" t="s">
        <v>465</v>
      </c>
      <c r="F862" s="18"/>
      <c r="G862" s="18">
        <f t="shared" si="150"/>
        <v>0</v>
      </c>
      <c r="H862" s="18">
        <v>0</v>
      </c>
      <c r="I862" s="18"/>
      <c r="J862" s="18">
        <f>J863</f>
        <v>4216800</v>
      </c>
      <c r="K862" s="18">
        <f t="shared" si="152"/>
        <v>0</v>
      </c>
      <c r="L862" s="18">
        <f t="shared" si="146"/>
        <v>0</v>
      </c>
      <c r="M862" s="18">
        <f>M863</f>
        <v>4216800</v>
      </c>
    </row>
    <row r="863" spans="1:13" ht="45">
      <c r="A863" s="90" t="s">
        <v>591</v>
      </c>
      <c r="B863" s="17" t="s">
        <v>590</v>
      </c>
      <c r="C863" s="17" t="s">
        <v>594</v>
      </c>
      <c r="D863" s="17" t="s">
        <v>783</v>
      </c>
      <c r="E863" s="17" t="s">
        <v>592</v>
      </c>
      <c r="F863" s="18"/>
      <c r="G863" s="18">
        <f t="shared" si="150"/>
        <v>0</v>
      </c>
      <c r="H863" s="18">
        <v>0</v>
      </c>
      <c r="I863" s="18"/>
      <c r="J863" s="18">
        <v>4216800</v>
      </c>
      <c r="K863" s="18">
        <f t="shared" si="152"/>
        <v>0</v>
      </c>
      <c r="L863" s="18">
        <f t="shared" si="146"/>
        <v>0</v>
      </c>
      <c r="M863" s="18">
        <v>4216800</v>
      </c>
    </row>
    <row r="864" spans="1:13" ht="45">
      <c r="A864" s="90" t="s">
        <v>65</v>
      </c>
      <c r="B864" s="17" t="s">
        <v>590</v>
      </c>
      <c r="C864" s="17" t="s">
        <v>594</v>
      </c>
      <c r="D864" s="17" t="s">
        <v>783</v>
      </c>
      <c r="E864" s="17" t="s">
        <v>544</v>
      </c>
      <c r="F864" s="18">
        <f>F865</f>
        <v>5559700</v>
      </c>
      <c r="G864" s="18">
        <f t="shared" si="150"/>
        <v>0</v>
      </c>
      <c r="H864" s="18">
        <v>0</v>
      </c>
      <c r="I864" s="18">
        <f>I865</f>
        <v>5559700</v>
      </c>
      <c r="J864" s="18">
        <f>J865</f>
        <v>1342900</v>
      </c>
      <c r="K864" s="18">
        <f t="shared" si="152"/>
        <v>0</v>
      </c>
      <c r="L864" s="18">
        <f t="shared" si="146"/>
        <v>0</v>
      </c>
      <c r="M864" s="18">
        <f>M865</f>
        <v>1342900</v>
      </c>
    </row>
    <row r="865" spans="1:13">
      <c r="A865" s="90" t="s">
        <v>543</v>
      </c>
      <c r="B865" s="17" t="s">
        <v>590</v>
      </c>
      <c r="C865" s="17" t="s">
        <v>594</v>
      </c>
      <c r="D865" s="17" t="s">
        <v>783</v>
      </c>
      <c r="E865" s="17" t="s">
        <v>595</v>
      </c>
      <c r="F865" s="18">
        <f>F866</f>
        <v>5559700</v>
      </c>
      <c r="G865" s="18">
        <f t="shared" si="150"/>
        <v>0</v>
      </c>
      <c r="H865" s="18">
        <f t="shared" ref="H865:H928" si="153">G865/F865*100</f>
        <v>0</v>
      </c>
      <c r="I865" s="18">
        <f>I866</f>
        <v>5559700</v>
      </c>
      <c r="J865" s="18">
        <f>J866</f>
        <v>1342900</v>
      </c>
      <c r="K865" s="18">
        <f t="shared" si="152"/>
        <v>0</v>
      </c>
      <c r="L865" s="18">
        <f t="shared" si="146"/>
        <v>0</v>
      </c>
      <c r="M865" s="18">
        <f>M866</f>
        <v>1342900</v>
      </c>
    </row>
    <row r="866" spans="1:13" ht="45">
      <c r="A866" s="90" t="s">
        <v>776</v>
      </c>
      <c r="B866" s="17" t="s">
        <v>590</v>
      </c>
      <c r="C866" s="17" t="s">
        <v>594</v>
      </c>
      <c r="D866" s="17" t="s">
        <v>783</v>
      </c>
      <c r="E866" s="17" t="s">
        <v>777</v>
      </c>
      <c r="F866" s="18">
        <v>5559700</v>
      </c>
      <c r="G866" s="18">
        <f t="shared" si="150"/>
        <v>0</v>
      </c>
      <c r="H866" s="18">
        <f t="shared" si="153"/>
        <v>0</v>
      </c>
      <c r="I866" s="18">
        <v>5559700</v>
      </c>
      <c r="J866" s="18">
        <v>1342900</v>
      </c>
      <c r="K866" s="18">
        <f t="shared" si="152"/>
        <v>0</v>
      </c>
      <c r="L866" s="18">
        <f t="shared" si="146"/>
        <v>0</v>
      </c>
      <c r="M866" s="18">
        <v>1342900</v>
      </c>
    </row>
    <row r="867" spans="1:13" ht="105">
      <c r="A867" s="16" t="s">
        <v>784</v>
      </c>
      <c r="B867" s="17" t="s">
        <v>590</v>
      </c>
      <c r="C867" s="17" t="s">
        <v>594</v>
      </c>
      <c r="D867" s="17" t="s">
        <v>785</v>
      </c>
      <c r="E867" s="17" t="s">
        <v>451</v>
      </c>
      <c r="F867" s="18">
        <f>F868+F871</f>
        <v>105634800</v>
      </c>
      <c r="G867" s="18">
        <f t="shared" si="150"/>
        <v>0</v>
      </c>
      <c r="H867" s="18">
        <f t="shared" si="153"/>
        <v>0</v>
      </c>
      <c r="I867" s="18">
        <f>I868+I871</f>
        <v>105634800</v>
      </c>
      <c r="J867" s="18">
        <f>J868+J871</f>
        <v>105634400</v>
      </c>
      <c r="K867" s="18">
        <f t="shared" si="152"/>
        <v>0</v>
      </c>
      <c r="L867" s="18">
        <f t="shared" si="146"/>
        <v>0</v>
      </c>
      <c r="M867" s="18">
        <f>M868+M871</f>
        <v>105634400</v>
      </c>
    </row>
    <row r="868" spans="1:13" ht="30">
      <c r="A868" s="90" t="s">
        <v>661</v>
      </c>
      <c r="B868" s="17" t="s">
        <v>590</v>
      </c>
      <c r="C868" s="17" t="s">
        <v>594</v>
      </c>
      <c r="D868" s="17" t="s">
        <v>785</v>
      </c>
      <c r="E868" s="17" t="s">
        <v>463</v>
      </c>
      <c r="F868" s="18"/>
      <c r="G868" s="18">
        <f t="shared" si="150"/>
        <v>0</v>
      </c>
      <c r="H868" s="18">
        <v>0</v>
      </c>
      <c r="I868" s="18"/>
      <c r="J868" s="18">
        <f>J869</f>
        <v>80119400</v>
      </c>
      <c r="K868" s="18">
        <f t="shared" si="152"/>
        <v>0</v>
      </c>
      <c r="L868" s="18">
        <f t="shared" si="146"/>
        <v>0</v>
      </c>
      <c r="M868" s="18">
        <f>M869</f>
        <v>80119400</v>
      </c>
    </row>
    <row r="869" spans="1:13" ht="30">
      <c r="A869" s="90" t="s">
        <v>464</v>
      </c>
      <c r="B869" s="17" t="s">
        <v>590</v>
      </c>
      <c r="C869" s="17" t="s">
        <v>594</v>
      </c>
      <c r="D869" s="17" t="s">
        <v>785</v>
      </c>
      <c r="E869" s="17" t="s">
        <v>465</v>
      </c>
      <c r="F869" s="18"/>
      <c r="G869" s="18">
        <f t="shared" si="150"/>
        <v>0</v>
      </c>
      <c r="H869" s="18">
        <v>0</v>
      </c>
      <c r="I869" s="18"/>
      <c r="J869" s="18">
        <f>J870</f>
        <v>80119400</v>
      </c>
      <c r="K869" s="18">
        <f t="shared" si="152"/>
        <v>0</v>
      </c>
      <c r="L869" s="18">
        <f t="shared" si="146"/>
        <v>0</v>
      </c>
      <c r="M869" s="18">
        <f>M870</f>
        <v>80119400</v>
      </c>
    </row>
    <row r="870" spans="1:13" ht="45">
      <c r="A870" s="90" t="s">
        <v>591</v>
      </c>
      <c r="B870" s="17" t="s">
        <v>590</v>
      </c>
      <c r="C870" s="17" t="s">
        <v>594</v>
      </c>
      <c r="D870" s="17" t="s">
        <v>785</v>
      </c>
      <c r="E870" s="17" t="s">
        <v>592</v>
      </c>
      <c r="F870" s="18"/>
      <c r="G870" s="18">
        <f t="shared" si="150"/>
        <v>0</v>
      </c>
      <c r="H870" s="18">
        <v>0</v>
      </c>
      <c r="I870" s="18"/>
      <c r="J870" s="18">
        <v>80119400</v>
      </c>
      <c r="K870" s="18">
        <f t="shared" si="152"/>
        <v>0</v>
      </c>
      <c r="L870" s="18">
        <f t="shared" si="146"/>
        <v>0</v>
      </c>
      <c r="M870" s="18">
        <v>80119400</v>
      </c>
    </row>
    <row r="871" spans="1:13" ht="45">
      <c r="A871" s="90" t="s">
        <v>65</v>
      </c>
      <c r="B871" s="17" t="s">
        <v>590</v>
      </c>
      <c r="C871" s="17" t="s">
        <v>594</v>
      </c>
      <c r="D871" s="17" t="s">
        <v>785</v>
      </c>
      <c r="E871" s="17" t="s">
        <v>544</v>
      </c>
      <c r="F871" s="18">
        <f>F872</f>
        <v>105634800</v>
      </c>
      <c r="G871" s="18">
        <f t="shared" si="150"/>
        <v>0</v>
      </c>
      <c r="H871" s="18">
        <f t="shared" si="153"/>
        <v>0</v>
      </c>
      <c r="I871" s="18">
        <f>I872</f>
        <v>105634800</v>
      </c>
      <c r="J871" s="18">
        <f>J872</f>
        <v>25515000</v>
      </c>
      <c r="K871" s="18">
        <f t="shared" si="152"/>
        <v>0</v>
      </c>
      <c r="L871" s="18">
        <f t="shared" si="146"/>
        <v>0</v>
      </c>
      <c r="M871" s="18">
        <f>M872</f>
        <v>25515000</v>
      </c>
    </row>
    <row r="872" spans="1:13">
      <c r="A872" s="90" t="s">
        <v>543</v>
      </c>
      <c r="B872" s="17" t="s">
        <v>590</v>
      </c>
      <c r="C872" s="17" t="s">
        <v>594</v>
      </c>
      <c r="D872" s="17" t="s">
        <v>785</v>
      </c>
      <c r="E872" s="17" t="s">
        <v>595</v>
      </c>
      <c r="F872" s="18">
        <f>F873</f>
        <v>105634800</v>
      </c>
      <c r="G872" s="18">
        <f t="shared" si="150"/>
        <v>0</v>
      </c>
      <c r="H872" s="18">
        <f t="shared" si="153"/>
        <v>0</v>
      </c>
      <c r="I872" s="18">
        <f>I873</f>
        <v>105634800</v>
      </c>
      <c r="J872" s="18">
        <f>J873</f>
        <v>25515000</v>
      </c>
      <c r="K872" s="18">
        <f t="shared" si="152"/>
        <v>0</v>
      </c>
      <c r="L872" s="18">
        <f t="shared" si="146"/>
        <v>0</v>
      </c>
      <c r="M872" s="18">
        <f>M873</f>
        <v>25515000</v>
      </c>
    </row>
    <row r="873" spans="1:13" ht="45">
      <c r="A873" s="90" t="s">
        <v>776</v>
      </c>
      <c r="B873" s="17" t="s">
        <v>590</v>
      </c>
      <c r="C873" s="17" t="s">
        <v>594</v>
      </c>
      <c r="D873" s="17" t="s">
        <v>785</v>
      </c>
      <c r="E873" s="17" t="s">
        <v>777</v>
      </c>
      <c r="F873" s="18">
        <v>105634800</v>
      </c>
      <c r="G873" s="18">
        <f t="shared" si="150"/>
        <v>0</v>
      </c>
      <c r="H873" s="18">
        <f t="shared" si="153"/>
        <v>0</v>
      </c>
      <c r="I873" s="18">
        <v>105634800</v>
      </c>
      <c r="J873" s="18">
        <v>25515000</v>
      </c>
      <c r="K873" s="18">
        <f t="shared" si="152"/>
        <v>0</v>
      </c>
      <c r="L873" s="18">
        <f t="shared" si="146"/>
        <v>0</v>
      </c>
      <c r="M873" s="18">
        <v>25515000</v>
      </c>
    </row>
    <row r="874" spans="1:13">
      <c r="A874" s="90" t="s">
        <v>506</v>
      </c>
      <c r="B874" s="17" t="s">
        <v>590</v>
      </c>
      <c r="C874" s="17" t="s">
        <v>507</v>
      </c>
      <c r="D874" s="17" t="s">
        <v>451</v>
      </c>
      <c r="E874" s="17" t="s">
        <v>451</v>
      </c>
      <c r="F874" s="18">
        <f>F875</f>
        <v>34162000</v>
      </c>
      <c r="G874" s="18">
        <f t="shared" si="150"/>
        <v>0</v>
      </c>
      <c r="H874" s="18">
        <f t="shared" si="153"/>
        <v>0</v>
      </c>
      <c r="I874" s="18">
        <f t="shared" ref="I874:J876" si="154">I875</f>
        <v>34162000</v>
      </c>
      <c r="J874" s="18">
        <f t="shared" si="154"/>
        <v>35789900</v>
      </c>
      <c r="K874" s="18">
        <f t="shared" si="152"/>
        <v>0</v>
      </c>
      <c r="L874" s="18">
        <f t="shared" si="146"/>
        <v>0</v>
      </c>
      <c r="M874" s="18">
        <f>M875</f>
        <v>35789900</v>
      </c>
    </row>
    <row r="875" spans="1:13" ht="45">
      <c r="A875" s="90" t="s">
        <v>59</v>
      </c>
      <c r="B875" s="17" t="s">
        <v>590</v>
      </c>
      <c r="C875" s="17" t="s">
        <v>507</v>
      </c>
      <c r="D875" s="17" t="s">
        <v>60</v>
      </c>
      <c r="E875" s="17" t="s">
        <v>451</v>
      </c>
      <c r="F875" s="18">
        <f>F876</f>
        <v>34162000</v>
      </c>
      <c r="G875" s="18">
        <f t="shared" si="150"/>
        <v>0</v>
      </c>
      <c r="H875" s="18">
        <f t="shared" si="153"/>
        <v>0</v>
      </c>
      <c r="I875" s="18">
        <f t="shared" si="154"/>
        <v>34162000</v>
      </c>
      <c r="J875" s="18">
        <f t="shared" si="154"/>
        <v>35789900</v>
      </c>
      <c r="K875" s="18">
        <f t="shared" si="152"/>
        <v>0</v>
      </c>
      <c r="L875" s="18">
        <f t="shared" ref="L875:L914" si="155">K875/J875*100</f>
        <v>0</v>
      </c>
      <c r="M875" s="18">
        <f>M876</f>
        <v>35789900</v>
      </c>
    </row>
    <row r="876" spans="1:13" ht="75">
      <c r="A876" s="90" t="s">
        <v>772</v>
      </c>
      <c r="B876" s="17" t="s">
        <v>590</v>
      </c>
      <c r="C876" s="17" t="s">
        <v>507</v>
      </c>
      <c r="D876" s="17" t="s">
        <v>773</v>
      </c>
      <c r="E876" s="17" t="s">
        <v>451</v>
      </c>
      <c r="F876" s="18">
        <f>F877</f>
        <v>34162000</v>
      </c>
      <c r="G876" s="18">
        <f t="shared" si="150"/>
        <v>0</v>
      </c>
      <c r="H876" s="18">
        <f t="shared" si="153"/>
        <v>0</v>
      </c>
      <c r="I876" s="18">
        <f t="shared" si="154"/>
        <v>34162000</v>
      </c>
      <c r="J876" s="18">
        <f t="shared" si="154"/>
        <v>35789900</v>
      </c>
      <c r="K876" s="18">
        <f t="shared" si="152"/>
        <v>0</v>
      </c>
      <c r="L876" s="18">
        <f t="shared" si="155"/>
        <v>0</v>
      </c>
      <c r="M876" s="18">
        <f>M877</f>
        <v>35789900</v>
      </c>
    </row>
    <row r="877" spans="1:13" ht="105">
      <c r="A877" s="16" t="s">
        <v>786</v>
      </c>
      <c r="B877" s="17" t="s">
        <v>590</v>
      </c>
      <c r="C877" s="17" t="s">
        <v>507</v>
      </c>
      <c r="D877" s="17" t="s">
        <v>787</v>
      </c>
      <c r="E877" s="17" t="s">
        <v>451</v>
      </c>
      <c r="F877" s="18">
        <f>F878+F882+F886</f>
        <v>34162000</v>
      </c>
      <c r="G877" s="18">
        <f t="shared" si="150"/>
        <v>0</v>
      </c>
      <c r="H877" s="18">
        <f t="shared" si="153"/>
        <v>0</v>
      </c>
      <c r="I877" s="18">
        <f>I878+I882+I886</f>
        <v>34162000</v>
      </c>
      <c r="J877" s="18">
        <f>J878+J882+J886</f>
        <v>35789900</v>
      </c>
      <c r="K877" s="18">
        <f t="shared" si="152"/>
        <v>0</v>
      </c>
      <c r="L877" s="18">
        <f t="shared" si="155"/>
        <v>0</v>
      </c>
      <c r="M877" s="18">
        <f>M878+M882+M886</f>
        <v>35789900</v>
      </c>
    </row>
    <row r="878" spans="1:13" ht="75">
      <c r="A878" s="90" t="s">
        <v>656</v>
      </c>
      <c r="B878" s="17" t="s">
        <v>590</v>
      </c>
      <c r="C878" s="17" t="s">
        <v>507</v>
      </c>
      <c r="D878" s="17" t="s">
        <v>787</v>
      </c>
      <c r="E878" s="17" t="s">
        <v>456</v>
      </c>
      <c r="F878" s="18">
        <f>F879</f>
        <v>30946300</v>
      </c>
      <c r="G878" s="18">
        <f t="shared" si="150"/>
        <v>0</v>
      </c>
      <c r="H878" s="18">
        <f t="shared" si="153"/>
        <v>0</v>
      </c>
      <c r="I878" s="18">
        <f>I879</f>
        <v>30946300</v>
      </c>
      <c r="J878" s="18">
        <f>J879</f>
        <v>32481600</v>
      </c>
      <c r="K878" s="18">
        <f t="shared" si="152"/>
        <v>0</v>
      </c>
      <c r="L878" s="18">
        <f t="shared" si="155"/>
        <v>0</v>
      </c>
      <c r="M878" s="18">
        <f>M879</f>
        <v>32481600</v>
      </c>
    </row>
    <row r="879" spans="1:13">
      <c r="A879" s="90" t="s">
        <v>491</v>
      </c>
      <c r="B879" s="17" t="s">
        <v>590</v>
      </c>
      <c r="C879" s="17" t="s">
        <v>507</v>
      </c>
      <c r="D879" s="17" t="s">
        <v>787</v>
      </c>
      <c r="E879" s="17" t="s">
        <v>492</v>
      </c>
      <c r="F879" s="18">
        <f>F880+F881</f>
        <v>30946300</v>
      </c>
      <c r="G879" s="18">
        <f t="shared" si="150"/>
        <v>0</v>
      </c>
      <c r="H879" s="18">
        <f t="shared" si="153"/>
        <v>0</v>
      </c>
      <c r="I879" s="18">
        <f>I880+I881</f>
        <v>30946300</v>
      </c>
      <c r="J879" s="18">
        <f>J880+J881</f>
        <v>32481600</v>
      </c>
      <c r="K879" s="18">
        <f t="shared" si="152"/>
        <v>0</v>
      </c>
      <c r="L879" s="18">
        <f t="shared" si="155"/>
        <v>0</v>
      </c>
      <c r="M879" s="18">
        <f>M880+M881</f>
        <v>32481600</v>
      </c>
    </row>
    <row r="880" spans="1:13" ht="30">
      <c r="A880" s="90" t="s">
        <v>695</v>
      </c>
      <c r="B880" s="17" t="s">
        <v>590</v>
      </c>
      <c r="C880" s="17" t="s">
        <v>507</v>
      </c>
      <c r="D880" s="17" t="s">
        <v>787</v>
      </c>
      <c r="E880" s="17" t="s">
        <v>493</v>
      </c>
      <c r="F880" s="18">
        <v>30089500</v>
      </c>
      <c r="G880" s="18">
        <f t="shared" si="150"/>
        <v>0</v>
      </c>
      <c r="H880" s="18">
        <f t="shared" si="153"/>
        <v>0</v>
      </c>
      <c r="I880" s="18">
        <v>30089500</v>
      </c>
      <c r="J880" s="18">
        <v>31594300</v>
      </c>
      <c r="K880" s="18">
        <f t="shared" si="152"/>
        <v>0</v>
      </c>
      <c r="L880" s="18">
        <f t="shared" si="155"/>
        <v>0</v>
      </c>
      <c r="M880" s="18">
        <v>31594300</v>
      </c>
    </row>
    <row r="881" spans="1:13" ht="30">
      <c r="A881" s="90" t="s">
        <v>696</v>
      </c>
      <c r="B881" s="17" t="s">
        <v>590</v>
      </c>
      <c r="C881" s="17" t="s">
        <v>507</v>
      </c>
      <c r="D881" s="17" t="s">
        <v>787</v>
      </c>
      <c r="E881" s="17" t="s">
        <v>494</v>
      </c>
      <c r="F881" s="18">
        <v>856800</v>
      </c>
      <c r="G881" s="18">
        <f t="shared" si="150"/>
        <v>0</v>
      </c>
      <c r="H881" s="18">
        <f t="shared" si="153"/>
        <v>0</v>
      </c>
      <c r="I881" s="18">
        <v>856800</v>
      </c>
      <c r="J881" s="18">
        <v>887300</v>
      </c>
      <c r="K881" s="18">
        <f t="shared" si="152"/>
        <v>0</v>
      </c>
      <c r="L881" s="18">
        <f t="shared" si="155"/>
        <v>0</v>
      </c>
      <c r="M881" s="18">
        <v>887300</v>
      </c>
    </row>
    <row r="882" spans="1:13" ht="30">
      <c r="A882" s="90" t="s">
        <v>661</v>
      </c>
      <c r="B882" s="17" t="s">
        <v>590</v>
      </c>
      <c r="C882" s="17" t="s">
        <v>507</v>
      </c>
      <c r="D882" s="17" t="s">
        <v>787</v>
      </c>
      <c r="E882" s="17" t="s">
        <v>463</v>
      </c>
      <c r="F882" s="18">
        <f>F883</f>
        <v>2935700</v>
      </c>
      <c r="G882" s="18">
        <f t="shared" si="150"/>
        <v>0</v>
      </c>
      <c r="H882" s="18">
        <f t="shared" si="153"/>
        <v>0</v>
      </c>
      <c r="I882" s="18">
        <f>I883</f>
        <v>2935700</v>
      </c>
      <c r="J882" s="18">
        <f>J883</f>
        <v>3028300</v>
      </c>
      <c r="K882" s="18">
        <f t="shared" si="152"/>
        <v>0</v>
      </c>
      <c r="L882" s="18">
        <f t="shared" si="155"/>
        <v>0</v>
      </c>
      <c r="M882" s="18">
        <f>M883</f>
        <v>3028300</v>
      </c>
    </row>
    <row r="883" spans="1:13" ht="30">
      <c r="A883" s="90" t="s">
        <v>464</v>
      </c>
      <c r="B883" s="17" t="s">
        <v>590</v>
      </c>
      <c r="C883" s="17" t="s">
        <v>507</v>
      </c>
      <c r="D883" s="17" t="s">
        <v>787</v>
      </c>
      <c r="E883" s="17" t="s">
        <v>465</v>
      </c>
      <c r="F883" s="18">
        <f>F884+F885</f>
        <v>2935700</v>
      </c>
      <c r="G883" s="18">
        <f t="shared" si="150"/>
        <v>0</v>
      </c>
      <c r="H883" s="18">
        <f t="shared" si="153"/>
        <v>0</v>
      </c>
      <c r="I883" s="18">
        <f>I884+I885</f>
        <v>2935700</v>
      </c>
      <c r="J883" s="18">
        <f>J884+J885</f>
        <v>3028300</v>
      </c>
      <c r="K883" s="18">
        <f t="shared" si="152"/>
        <v>0</v>
      </c>
      <c r="L883" s="18">
        <f t="shared" si="155"/>
        <v>0</v>
      </c>
      <c r="M883" s="18">
        <f>M884+M885</f>
        <v>3028300</v>
      </c>
    </row>
    <row r="884" spans="1:13" ht="30">
      <c r="A884" s="90" t="s">
        <v>466</v>
      </c>
      <c r="B884" s="17" t="s">
        <v>590</v>
      </c>
      <c r="C884" s="17" t="s">
        <v>507</v>
      </c>
      <c r="D884" s="17" t="s">
        <v>787</v>
      </c>
      <c r="E884" s="17" t="s">
        <v>467</v>
      </c>
      <c r="F884" s="18">
        <v>1046600</v>
      </c>
      <c r="G884" s="18">
        <f t="shared" si="150"/>
        <v>0</v>
      </c>
      <c r="H884" s="18">
        <f t="shared" si="153"/>
        <v>0</v>
      </c>
      <c r="I884" s="18">
        <v>1046600</v>
      </c>
      <c r="J884" s="18">
        <v>1053200</v>
      </c>
      <c r="K884" s="18">
        <f t="shared" si="152"/>
        <v>0</v>
      </c>
      <c r="L884" s="18">
        <f t="shared" si="155"/>
        <v>0</v>
      </c>
      <c r="M884" s="18">
        <v>1053200</v>
      </c>
    </row>
    <row r="885" spans="1:13" ht="30">
      <c r="A885" s="90" t="s">
        <v>662</v>
      </c>
      <c r="B885" s="17" t="s">
        <v>590</v>
      </c>
      <c r="C885" s="17" t="s">
        <v>507</v>
      </c>
      <c r="D885" s="17" t="s">
        <v>787</v>
      </c>
      <c r="E885" s="17" t="s">
        <v>468</v>
      </c>
      <c r="F885" s="18">
        <v>1889100</v>
      </c>
      <c r="G885" s="18">
        <f t="shared" si="150"/>
        <v>0</v>
      </c>
      <c r="H885" s="18">
        <f t="shared" si="153"/>
        <v>0</v>
      </c>
      <c r="I885" s="18">
        <v>1889100</v>
      </c>
      <c r="J885" s="18">
        <v>1975100</v>
      </c>
      <c r="K885" s="18">
        <f t="shared" si="152"/>
        <v>0</v>
      </c>
      <c r="L885" s="18">
        <f t="shared" si="155"/>
        <v>0</v>
      </c>
      <c r="M885" s="18">
        <v>1975100</v>
      </c>
    </row>
    <row r="886" spans="1:13">
      <c r="A886" s="90" t="s">
        <v>476</v>
      </c>
      <c r="B886" s="17" t="s">
        <v>590</v>
      </c>
      <c r="C886" s="17" t="s">
        <v>507</v>
      </c>
      <c r="D886" s="17" t="s">
        <v>787</v>
      </c>
      <c r="E886" s="17" t="s">
        <v>477</v>
      </c>
      <c r="F886" s="18">
        <f>F887</f>
        <v>280000</v>
      </c>
      <c r="G886" s="18">
        <f t="shared" si="150"/>
        <v>0</v>
      </c>
      <c r="H886" s="18">
        <f t="shared" si="153"/>
        <v>0</v>
      </c>
      <c r="I886" s="18">
        <f>I887</f>
        <v>280000</v>
      </c>
      <c r="J886" s="18">
        <f>J887</f>
        <v>280000</v>
      </c>
      <c r="K886" s="18">
        <f t="shared" si="152"/>
        <v>0</v>
      </c>
      <c r="L886" s="18">
        <f t="shared" si="155"/>
        <v>0</v>
      </c>
      <c r="M886" s="18">
        <f>M887</f>
        <v>280000</v>
      </c>
    </row>
    <row r="887" spans="1:13">
      <c r="A887" s="90" t="s">
        <v>478</v>
      </c>
      <c r="B887" s="17" t="s">
        <v>590</v>
      </c>
      <c r="C887" s="17" t="s">
        <v>507</v>
      </c>
      <c r="D887" s="17" t="s">
        <v>787</v>
      </c>
      <c r="E887" s="17" t="s">
        <v>479</v>
      </c>
      <c r="F887" s="18">
        <f>F888</f>
        <v>280000</v>
      </c>
      <c r="G887" s="18">
        <f t="shared" si="150"/>
        <v>0</v>
      </c>
      <c r="H887" s="18">
        <f t="shared" si="153"/>
        <v>0</v>
      </c>
      <c r="I887" s="18">
        <f>I888</f>
        <v>280000</v>
      </c>
      <c r="J887" s="18">
        <f>J888</f>
        <v>280000</v>
      </c>
      <c r="K887" s="18">
        <f t="shared" si="152"/>
        <v>0</v>
      </c>
      <c r="L887" s="18">
        <f t="shared" si="155"/>
        <v>0</v>
      </c>
      <c r="M887" s="18">
        <f>M888</f>
        <v>280000</v>
      </c>
    </row>
    <row r="888" spans="1:13">
      <c r="A888" s="90" t="s">
        <v>665</v>
      </c>
      <c r="B888" s="17" t="s">
        <v>590</v>
      </c>
      <c r="C888" s="17" t="s">
        <v>507</v>
      </c>
      <c r="D888" s="17" t="s">
        <v>787</v>
      </c>
      <c r="E888" s="17" t="s">
        <v>480</v>
      </c>
      <c r="F888" s="18">
        <v>280000</v>
      </c>
      <c r="G888" s="18">
        <f t="shared" si="150"/>
        <v>0</v>
      </c>
      <c r="H888" s="18">
        <f t="shared" si="153"/>
        <v>0</v>
      </c>
      <c r="I888" s="18">
        <v>280000</v>
      </c>
      <c r="J888" s="18">
        <v>280000</v>
      </c>
      <c r="K888" s="18">
        <f t="shared" si="152"/>
        <v>0</v>
      </c>
      <c r="L888" s="18">
        <f t="shared" si="155"/>
        <v>0</v>
      </c>
      <c r="M888" s="18">
        <v>280000</v>
      </c>
    </row>
    <row r="889" spans="1:13">
      <c r="A889" s="90" t="s">
        <v>625</v>
      </c>
      <c r="B889" s="17" t="s">
        <v>590</v>
      </c>
      <c r="C889" s="17" t="s">
        <v>540</v>
      </c>
      <c r="D889" s="17" t="s">
        <v>451</v>
      </c>
      <c r="E889" s="17" t="s">
        <v>451</v>
      </c>
      <c r="F889" s="18">
        <f>F890</f>
        <v>476989000</v>
      </c>
      <c r="G889" s="18">
        <f t="shared" si="150"/>
        <v>0</v>
      </c>
      <c r="H889" s="18">
        <f t="shared" si="153"/>
        <v>0</v>
      </c>
      <c r="I889" s="18">
        <f>I890</f>
        <v>476989000</v>
      </c>
      <c r="J889" s="18">
        <f>J890</f>
        <v>35684900</v>
      </c>
      <c r="K889" s="18">
        <f t="shared" si="152"/>
        <v>0</v>
      </c>
      <c r="L889" s="18">
        <f t="shared" si="155"/>
        <v>0</v>
      </c>
      <c r="M889" s="18">
        <f>M890</f>
        <v>35684900</v>
      </c>
    </row>
    <row r="890" spans="1:13">
      <c r="A890" s="90" t="s">
        <v>596</v>
      </c>
      <c r="B890" s="17" t="s">
        <v>590</v>
      </c>
      <c r="C890" s="17" t="s">
        <v>597</v>
      </c>
      <c r="D890" s="17" t="s">
        <v>451</v>
      </c>
      <c r="E890" s="17" t="s">
        <v>451</v>
      </c>
      <c r="F890" s="18">
        <f>F891+F901</f>
        <v>476989000</v>
      </c>
      <c r="G890" s="18">
        <f t="shared" si="150"/>
        <v>0</v>
      </c>
      <c r="H890" s="18">
        <f t="shared" si="153"/>
        <v>0</v>
      </c>
      <c r="I890" s="18">
        <f>I891+I901</f>
        <v>476989000</v>
      </c>
      <c r="J890" s="18">
        <f>J891+J901</f>
        <v>35684900</v>
      </c>
      <c r="K890" s="18">
        <f t="shared" si="152"/>
        <v>0</v>
      </c>
      <c r="L890" s="18">
        <f t="shared" si="155"/>
        <v>0</v>
      </c>
      <c r="M890" s="18">
        <f>M891+M901</f>
        <v>35684900</v>
      </c>
    </row>
    <row r="891" spans="1:13" ht="45">
      <c r="A891" s="90" t="s">
        <v>59</v>
      </c>
      <c r="B891" s="17" t="s">
        <v>590</v>
      </c>
      <c r="C891" s="17" t="s">
        <v>597</v>
      </c>
      <c r="D891" s="17" t="s">
        <v>60</v>
      </c>
      <c r="E891" s="17" t="s">
        <v>451</v>
      </c>
      <c r="F891" s="18">
        <f>F892</f>
        <v>41894000</v>
      </c>
      <c r="G891" s="18">
        <f t="shared" si="150"/>
        <v>0</v>
      </c>
      <c r="H891" s="18">
        <f t="shared" si="153"/>
        <v>0</v>
      </c>
      <c r="I891" s="18">
        <f>I892</f>
        <v>41894000</v>
      </c>
      <c r="J891" s="18">
        <f>J892</f>
        <v>33516000</v>
      </c>
      <c r="K891" s="18">
        <f t="shared" si="152"/>
        <v>0</v>
      </c>
      <c r="L891" s="18">
        <f t="shared" si="155"/>
        <v>0</v>
      </c>
      <c r="M891" s="18">
        <f>M892</f>
        <v>33516000</v>
      </c>
    </row>
    <row r="892" spans="1:13" ht="75">
      <c r="A892" s="90" t="s">
        <v>61</v>
      </c>
      <c r="B892" s="17" t="s">
        <v>590</v>
      </c>
      <c r="C892" s="17" t="s">
        <v>597</v>
      </c>
      <c r="D892" s="17" t="s">
        <v>62</v>
      </c>
      <c r="E892" s="17" t="s">
        <v>451</v>
      </c>
      <c r="F892" s="18">
        <f>F893+F897</f>
        <v>41894000</v>
      </c>
      <c r="G892" s="18">
        <f t="shared" si="150"/>
        <v>0</v>
      </c>
      <c r="H892" s="18">
        <f t="shared" si="153"/>
        <v>0</v>
      </c>
      <c r="I892" s="18">
        <f>I893+I897</f>
        <v>41894000</v>
      </c>
      <c r="J892" s="18">
        <f>J893+J897</f>
        <v>33516000</v>
      </c>
      <c r="K892" s="18">
        <f t="shared" si="152"/>
        <v>0</v>
      </c>
      <c r="L892" s="18">
        <f t="shared" si="155"/>
        <v>0</v>
      </c>
      <c r="M892" s="18">
        <f>M893+M897</f>
        <v>33516000</v>
      </c>
    </row>
    <row r="893" spans="1:13" ht="105">
      <c r="A893" s="16" t="s">
        <v>790</v>
      </c>
      <c r="B893" s="17" t="s">
        <v>590</v>
      </c>
      <c r="C893" s="17" t="s">
        <v>597</v>
      </c>
      <c r="D893" s="17" t="s">
        <v>791</v>
      </c>
      <c r="E893" s="17" t="s">
        <v>451</v>
      </c>
      <c r="F893" s="18">
        <f>F894</f>
        <v>4189000</v>
      </c>
      <c r="G893" s="18">
        <f t="shared" si="150"/>
        <v>0</v>
      </c>
      <c r="H893" s="18">
        <f t="shared" si="153"/>
        <v>0</v>
      </c>
      <c r="I893" s="18">
        <f t="shared" ref="I893:J895" si="156">I894</f>
        <v>4189000</v>
      </c>
      <c r="J893" s="18">
        <f t="shared" si="156"/>
        <v>3352000</v>
      </c>
      <c r="K893" s="18">
        <f t="shared" si="152"/>
        <v>0</v>
      </c>
      <c r="L893" s="18">
        <f t="shared" si="155"/>
        <v>0</v>
      </c>
      <c r="M893" s="18">
        <f>M894</f>
        <v>3352000</v>
      </c>
    </row>
    <row r="894" spans="1:13" ht="45">
      <c r="A894" s="90" t="s">
        <v>65</v>
      </c>
      <c r="B894" s="17" t="s">
        <v>590</v>
      </c>
      <c r="C894" s="17" t="s">
        <v>597</v>
      </c>
      <c r="D894" s="17" t="s">
        <v>791</v>
      </c>
      <c r="E894" s="17" t="s">
        <v>544</v>
      </c>
      <c r="F894" s="18">
        <f>F895</f>
        <v>4189000</v>
      </c>
      <c r="G894" s="18">
        <f t="shared" si="150"/>
        <v>0</v>
      </c>
      <c r="H894" s="18">
        <f t="shared" si="153"/>
        <v>0</v>
      </c>
      <c r="I894" s="18">
        <f t="shared" si="156"/>
        <v>4189000</v>
      </c>
      <c r="J894" s="18">
        <f t="shared" si="156"/>
        <v>3352000</v>
      </c>
      <c r="K894" s="18">
        <f t="shared" si="152"/>
        <v>0</v>
      </c>
      <c r="L894" s="18">
        <f t="shared" si="155"/>
        <v>0</v>
      </c>
      <c r="M894" s="18">
        <f>M895</f>
        <v>3352000</v>
      </c>
    </row>
    <row r="895" spans="1:13">
      <c r="A895" s="90" t="s">
        <v>543</v>
      </c>
      <c r="B895" s="17" t="s">
        <v>590</v>
      </c>
      <c r="C895" s="17" t="s">
        <v>597</v>
      </c>
      <c r="D895" s="17" t="s">
        <v>791</v>
      </c>
      <c r="E895" s="17" t="s">
        <v>595</v>
      </c>
      <c r="F895" s="18">
        <f>F896</f>
        <v>4189000</v>
      </c>
      <c r="G895" s="18">
        <f t="shared" si="150"/>
        <v>0</v>
      </c>
      <c r="H895" s="18">
        <f t="shared" si="153"/>
        <v>0</v>
      </c>
      <c r="I895" s="18">
        <f t="shared" si="156"/>
        <v>4189000</v>
      </c>
      <c r="J895" s="18">
        <f t="shared" si="156"/>
        <v>3352000</v>
      </c>
      <c r="K895" s="18">
        <f t="shared" si="152"/>
        <v>0</v>
      </c>
      <c r="L895" s="18">
        <f t="shared" si="155"/>
        <v>0</v>
      </c>
      <c r="M895" s="18">
        <f>M896</f>
        <v>3352000</v>
      </c>
    </row>
    <row r="896" spans="1:13" ht="45">
      <c r="A896" s="90" t="s">
        <v>776</v>
      </c>
      <c r="B896" s="17" t="s">
        <v>590</v>
      </c>
      <c r="C896" s="17" t="s">
        <v>597</v>
      </c>
      <c r="D896" s="17" t="s">
        <v>791</v>
      </c>
      <c r="E896" s="17" t="s">
        <v>777</v>
      </c>
      <c r="F896" s="18">
        <v>4189000</v>
      </c>
      <c r="G896" s="18">
        <f t="shared" si="150"/>
        <v>0</v>
      </c>
      <c r="H896" s="18">
        <f t="shared" si="153"/>
        <v>0</v>
      </c>
      <c r="I896" s="18">
        <v>4189000</v>
      </c>
      <c r="J896" s="18">
        <v>3352000</v>
      </c>
      <c r="K896" s="18">
        <f t="shared" si="152"/>
        <v>0</v>
      </c>
      <c r="L896" s="18">
        <f t="shared" si="155"/>
        <v>0</v>
      </c>
      <c r="M896" s="18">
        <v>3352000</v>
      </c>
    </row>
    <row r="897" spans="1:13" ht="90">
      <c r="A897" s="16" t="s">
        <v>68</v>
      </c>
      <c r="B897" s="17" t="s">
        <v>590</v>
      </c>
      <c r="C897" s="17" t="s">
        <v>597</v>
      </c>
      <c r="D897" s="17" t="s">
        <v>69</v>
      </c>
      <c r="E897" s="17" t="s">
        <v>451</v>
      </c>
      <c r="F897" s="18">
        <f>F898</f>
        <v>37705000</v>
      </c>
      <c r="G897" s="18">
        <f t="shared" si="150"/>
        <v>0</v>
      </c>
      <c r="H897" s="18">
        <f t="shared" si="153"/>
        <v>0</v>
      </c>
      <c r="I897" s="18">
        <f t="shared" ref="I897:J899" si="157">I898</f>
        <v>37705000</v>
      </c>
      <c r="J897" s="18">
        <f t="shared" si="157"/>
        <v>30164000</v>
      </c>
      <c r="K897" s="18">
        <f t="shared" si="152"/>
        <v>0</v>
      </c>
      <c r="L897" s="18">
        <f t="shared" si="155"/>
        <v>0</v>
      </c>
      <c r="M897" s="18">
        <f>M898</f>
        <v>30164000</v>
      </c>
    </row>
    <row r="898" spans="1:13" ht="45">
      <c r="A898" s="90" t="s">
        <v>65</v>
      </c>
      <c r="B898" s="17" t="s">
        <v>590</v>
      </c>
      <c r="C898" s="17" t="s">
        <v>597</v>
      </c>
      <c r="D898" s="17" t="s">
        <v>69</v>
      </c>
      <c r="E898" s="17" t="s">
        <v>544</v>
      </c>
      <c r="F898" s="18">
        <f>F899</f>
        <v>37705000</v>
      </c>
      <c r="G898" s="18">
        <f t="shared" si="150"/>
        <v>0</v>
      </c>
      <c r="H898" s="18">
        <f t="shared" si="153"/>
        <v>0</v>
      </c>
      <c r="I898" s="18">
        <f t="shared" si="157"/>
        <v>37705000</v>
      </c>
      <c r="J898" s="18">
        <f t="shared" si="157"/>
        <v>30164000</v>
      </c>
      <c r="K898" s="18">
        <f t="shared" si="152"/>
        <v>0</v>
      </c>
      <c r="L898" s="18">
        <f t="shared" si="155"/>
        <v>0</v>
      </c>
      <c r="M898" s="18">
        <f>M899</f>
        <v>30164000</v>
      </c>
    </row>
    <row r="899" spans="1:13">
      <c r="A899" s="90" t="s">
        <v>543</v>
      </c>
      <c r="B899" s="17" t="s">
        <v>590</v>
      </c>
      <c r="C899" s="17" t="s">
        <v>597</v>
      </c>
      <c r="D899" s="17" t="s">
        <v>69</v>
      </c>
      <c r="E899" s="17" t="s">
        <v>595</v>
      </c>
      <c r="F899" s="18">
        <f>F900</f>
        <v>37705000</v>
      </c>
      <c r="G899" s="18">
        <f t="shared" si="150"/>
        <v>0</v>
      </c>
      <c r="H899" s="18">
        <f t="shared" si="153"/>
        <v>0</v>
      </c>
      <c r="I899" s="18">
        <f t="shared" si="157"/>
        <v>37705000</v>
      </c>
      <c r="J899" s="18">
        <f t="shared" si="157"/>
        <v>30164000</v>
      </c>
      <c r="K899" s="18">
        <f t="shared" si="152"/>
        <v>0</v>
      </c>
      <c r="L899" s="18">
        <f t="shared" si="155"/>
        <v>0</v>
      </c>
      <c r="M899" s="18">
        <f>M900</f>
        <v>30164000</v>
      </c>
    </row>
    <row r="900" spans="1:13" ht="45">
      <c r="A900" s="90" t="s">
        <v>776</v>
      </c>
      <c r="B900" s="17" t="s">
        <v>590</v>
      </c>
      <c r="C900" s="17" t="s">
        <v>597</v>
      </c>
      <c r="D900" s="17" t="s">
        <v>69</v>
      </c>
      <c r="E900" s="17" t="s">
        <v>777</v>
      </c>
      <c r="F900" s="18">
        <v>37705000</v>
      </c>
      <c r="G900" s="18">
        <f t="shared" si="150"/>
        <v>0</v>
      </c>
      <c r="H900" s="18">
        <f t="shared" si="153"/>
        <v>0</v>
      </c>
      <c r="I900" s="18">
        <v>37705000</v>
      </c>
      <c r="J900" s="18">
        <v>30164000</v>
      </c>
      <c r="K900" s="18">
        <f t="shared" si="152"/>
        <v>0</v>
      </c>
      <c r="L900" s="18">
        <f t="shared" si="155"/>
        <v>0</v>
      </c>
      <c r="M900" s="18">
        <v>30164000</v>
      </c>
    </row>
    <row r="901" spans="1:13" ht="45">
      <c r="A901" s="90" t="s">
        <v>674</v>
      </c>
      <c r="B901" s="17" t="s">
        <v>590</v>
      </c>
      <c r="C901" s="17" t="s">
        <v>597</v>
      </c>
      <c r="D901" s="17" t="s">
        <v>675</v>
      </c>
      <c r="E901" s="17" t="s">
        <v>451</v>
      </c>
      <c r="F901" s="18">
        <f>F902</f>
        <v>435095000</v>
      </c>
      <c r="G901" s="18">
        <f t="shared" si="150"/>
        <v>0</v>
      </c>
      <c r="H901" s="18">
        <f t="shared" si="153"/>
        <v>0</v>
      </c>
      <c r="I901" s="18">
        <f>I902</f>
        <v>435095000</v>
      </c>
      <c r="J901" s="18">
        <f>J902</f>
        <v>2168900</v>
      </c>
      <c r="K901" s="18">
        <f t="shared" si="152"/>
        <v>0</v>
      </c>
      <c r="L901" s="18">
        <f t="shared" si="155"/>
        <v>0</v>
      </c>
      <c r="M901" s="18">
        <f>M902</f>
        <v>2168900</v>
      </c>
    </row>
    <row r="902" spans="1:13" ht="75">
      <c r="A902" s="90" t="s">
        <v>792</v>
      </c>
      <c r="B902" s="17" t="s">
        <v>590</v>
      </c>
      <c r="C902" s="17" t="s">
        <v>597</v>
      </c>
      <c r="D902" s="17" t="s">
        <v>793</v>
      </c>
      <c r="E902" s="17" t="s">
        <v>451</v>
      </c>
      <c r="F902" s="18">
        <f>F903+F907+F911</f>
        <v>435095000</v>
      </c>
      <c r="G902" s="18">
        <f t="shared" si="150"/>
        <v>0</v>
      </c>
      <c r="H902" s="18">
        <f t="shared" si="153"/>
        <v>0</v>
      </c>
      <c r="I902" s="18">
        <f>I903+I907+I911</f>
        <v>435095000</v>
      </c>
      <c r="J902" s="18">
        <f>J903+J907+J911</f>
        <v>2168900</v>
      </c>
      <c r="K902" s="18">
        <f t="shared" si="152"/>
        <v>0</v>
      </c>
      <c r="L902" s="18">
        <f t="shared" si="155"/>
        <v>0</v>
      </c>
      <c r="M902" s="18">
        <f>M903+M907+M911</f>
        <v>2168900</v>
      </c>
    </row>
    <row r="903" spans="1:13" ht="90">
      <c r="A903" s="16" t="s">
        <v>794</v>
      </c>
      <c r="B903" s="17" t="s">
        <v>590</v>
      </c>
      <c r="C903" s="17" t="s">
        <v>597</v>
      </c>
      <c r="D903" s="17" t="s">
        <v>795</v>
      </c>
      <c r="E903" s="17" t="s">
        <v>451</v>
      </c>
      <c r="F903" s="18">
        <f>F904</f>
        <v>21639000</v>
      </c>
      <c r="G903" s="18">
        <f t="shared" si="150"/>
        <v>0</v>
      </c>
      <c r="H903" s="18">
        <f t="shared" si="153"/>
        <v>0</v>
      </c>
      <c r="I903" s="18">
        <f>I904</f>
        <v>21639000</v>
      </c>
      <c r="J903" s="18"/>
      <c r="K903" s="18">
        <f t="shared" si="152"/>
        <v>0</v>
      </c>
      <c r="L903" s="18">
        <v>0</v>
      </c>
      <c r="M903" s="18"/>
    </row>
    <row r="904" spans="1:13" ht="45">
      <c r="A904" s="90" t="s">
        <v>65</v>
      </c>
      <c r="B904" s="17" t="s">
        <v>590</v>
      </c>
      <c r="C904" s="17" t="s">
        <v>597</v>
      </c>
      <c r="D904" s="17" t="s">
        <v>795</v>
      </c>
      <c r="E904" s="17" t="s">
        <v>544</v>
      </c>
      <c r="F904" s="18">
        <f>F905</f>
        <v>21639000</v>
      </c>
      <c r="G904" s="18">
        <f t="shared" si="150"/>
        <v>0</v>
      </c>
      <c r="H904" s="18">
        <f t="shared" si="153"/>
        <v>0</v>
      </c>
      <c r="I904" s="18">
        <f>I905</f>
        <v>21639000</v>
      </c>
      <c r="J904" s="18"/>
      <c r="K904" s="18">
        <f t="shared" si="152"/>
        <v>0</v>
      </c>
      <c r="L904" s="18">
        <v>0</v>
      </c>
      <c r="M904" s="18"/>
    </row>
    <row r="905" spans="1:13">
      <c r="A905" s="90" t="s">
        <v>543</v>
      </c>
      <c r="B905" s="17" t="s">
        <v>590</v>
      </c>
      <c r="C905" s="17" t="s">
        <v>597</v>
      </c>
      <c r="D905" s="17" t="s">
        <v>795</v>
      </c>
      <c r="E905" s="17" t="s">
        <v>595</v>
      </c>
      <c r="F905" s="18">
        <f>F906</f>
        <v>21639000</v>
      </c>
      <c r="G905" s="18">
        <f t="shared" si="150"/>
        <v>0</v>
      </c>
      <c r="H905" s="18">
        <f t="shared" si="153"/>
        <v>0</v>
      </c>
      <c r="I905" s="18">
        <f>I906</f>
        <v>21639000</v>
      </c>
      <c r="J905" s="18"/>
      <c r="K905" s="18">
        <f t="shared" si="152"/>
        <v>0</v>
      </c>
      <c r="L905" s="18">
        <v>0</v>
      </c>
      <c r="M905" s="18"/>
    </row>
    <row r="906" spans="1:13" ht="45">
      <c r="A906" s="90" t="s">
        <v>776</v>
      </c>
      <c r="B906" s="17" t="s">
        <v>590</v>
      </c>
      <c r="C906" s="17" t="s">
        <v>597</v>
      </c>
      <c r="D906" s="17" t="s">
        <v>795</v>
      </c>
      <c r="E906" s="17" t="s">
        <v>777</v>
      </c>
      <c r="F906" s="18">
        <v>21639000</v>
      </c>
      <c r="G906" s="18">
        <f t="shared" si="150"/>
        <v>0</v>
      </c>
      <c r="H906" s="18">
        <f t="shared" si="153"/>
        <v>0</v>
      </c>
      <c r="I906" s="18">
        <v>21639000</v>
      </c>
      <c r="J906" s="18"/>
      <c r="K906" s="18">
        <f t="shared" si="152"/>
        <v>0</v>
      </c>
      <c r="L906" s="18">
        <v>0</v>
      </c>
      <c r="M906" s="18"/>
    </row>
    <row r="907" spans="1:13" ht="105">
      <c r="A907" s="16" t="s">
        <v>796</v>
      </c>
      <c r="B907" s="17" t="s">
        <v>590</v>
      </c>
      <c r="C907" s="17" t="s">
        <v>597</v>
      </c>
      <c r="D907" s="17" t="s">
        <v>797</v>
      </c>
      <c r="E907" s="17" t="s">
        <v>451</v>
      </c>
      <c r="F907" s="18">
        <f>F908</f>
        <v>116200</v>
      </c>
      <c r="G907" s="18">
        <f t="shared" si="150"/>
        <v>0</v>
      </c>
      <c r="H907" s="18">
        <f t="shared" si="153"/>
        <v>0</v>
      </c>
      <c r="I907" s="18">
        <f t="shared" ref="I907:J909" si="158">I908</f>
        <v>116200</v>
      </c>
      <c r="J907" s="18">
        <f t="shared" si="158"/>
        <v>108400</v>
      </c>
      <c r="K907" s="18">
        <f t="shared" si="152"/>
        <v>0</v>
      </c>
      <c r="L907" s="18">
        <v>0</v>
      </c>
      <c r="M907" s="18">
        <f>M908</f>
        <v>108400</v>
      </c>
    </row>
    <row r="908" spans="1:13" ht="30">
      <c r="A908" s="90" t="s">
        <v>661</v>
      </c>
      <c r="B908" s="17" t="s">
        <v>590</v>
      </c>
      <c r="C908" s="17" t="s">
        <v>597</v>
      </c>
      <c r="D908" s="17" t="s">
        <v>797</v>
      </c>
      <c r="E908" s="17" t="s">
        <v>463</v>
      </c>
      <c r="F908" s="18">
        <f>F909</f>
        <v>116200</v>
      </c>
      <c r="G908" s="18">
        <f t="shared" si="150"/>
        <v>0</v>
      </c>
      <c r="H908" s="18">
        <f t="shared" si="153"/>
        <v>0</v>
      </c>
      <c r="I908" s="18">
        <f t="shared" si="158"/>
        <v>116200</v>
      </c>
      <c r="J908" s="18">
        <f t="shared" si="158"/>
        <v>108400</v>
      </c>
      <c r="K908" s="18">
        <f t="shared" si="152"/>
        <v>0</v>
      </c>
      <c r="L908" s="18">
        <f t="shared" si="155"/>
        <v>0</v>
      </c>
      <c r="M908" s="18">
        <f>M909</f>
        <v>108400</v>
      </c>
    </row>
    <row r="909" spans="1:13" ht="30">
      <c r="A909" s="90" t="s">
        <v>464</v>
      </c>
      <c r="B909" s="17" t="s">
        <v>590</v>
      </c>
      <c r="C909" s="17" t="s">
        <v>597</v>
      </c>
      <c r="D909" s="17" t="s">
        <v>797</v>
      </c>
      <c r="E909" s="17" t="s">
        <v>465</v>
      </c>
      <c r="F909" s="18">
        <f>F910</f>
        <v>116200</v>
      </c>
      <c r="G909" s="18">
        <f t="shared" si="150"/>
        <v>0</v>
      </c>
      <c r="H909" s="18">
        <f t="shared" si="153"/>
        <v>0</v>
      </c>
      <c r="I909" s="18">
        <f t="shared" si="158"/>
        <v>116200</v>
      </c>
      <c r="J909" s="18">
        <f t="shared" si="158"/>
        <v>108400</v>
      </c>
      <c r="K909" s="18">
        <f t="shared" si="152"/>
        <v>0</v>
      </c>
      <c r="L909" s="18">
        <f t="shared" si="155"/>
        <v>0</v>
      </c>
      <c r="M909" s="18">
        <f>M910</f>
        <v>108400</v>
      </c>
    </row>
    <row r="910" spans="1:13" ht="45">
      <c r="A910" s="90" t="s">
        <v>591</v>
      </c>
      <c r="B910" s="17" t="s">
        <v>590</v>
      </c>
      <c r="C910" s="17" t="s">
        <v>597</v>
      </c>
      <c r="D910" s="17" t="s">
        <v>797</v>
      </c>
      <c r="E910" s="17" t="s">
        <v>592</v>
      </c>
      <c r="F910" s="18">
        <v>116200</v>
      </c>
      <c r="G910" s="18">
        <f t="shared" si="150"/>
        <v>0</v>
      </c>
      <c r="H910" s="18">
        <f t="shared" si="153"/>
        <v>0</v>
      </c>
      <c r="I910" s="18">
        <v>116200</v>
      </c>
      <c r="J910" s="18">
        <v>108400</v>
      </c>
      <c r="K910" s="18">
        <f t="shared" si="152"/>
        <v>0</v>
      </c>
      <c r="L910" s="18">
        <f t="shared" si="155"/>
        <v>0</v>
      </c>
      <c r="M910" s="18">
        <v>108400</v>
      </c>
    </row>
    <row r="911" spans="1:13" ht="90">
      <c r="A911" s="16" t="s">
        <v>798</v>
      </c>
      <c r="B911" s="17" t="s">
        <v>590</v>
      </c>
      <c r="C911" s="17" t="s">
        <v>597</v>
      </c>
      <c r="D911" s="17" t="s">
        <v>799</v>
      </c>
      <c r="E911" s="17" t="s">
        <v>451</v>
      </c>
      <c r="F911" s="18">
        <f>F912+F915</f>
        <v>413339800</v>
      </c>
      <c r="G911" s="18">
        <f t="shared" si="150"/>
        <v>0</v>
      </c>
      <c r="H911" s="18">
        <f t="shared" si="153"/>
        <v>0</v>
      </c>
      <c r="I911" s="18">
        <f>I912+I915</f>
        <v>413339800</v>
      </c>
      <c r="J911" s="18">
        <f>J912</f>
        <v>2060500</v>
      </c>
      <c r="K911" s="18">
        <f t="shared" si="152"/>
        <v>0</v>
      </c>
      <c r="L911" s="18">
        <f t="shared" si="155"/>
        <v>0</v>
      </c>
      <c r="M911" s="18">
        <f>M912</f>
        <v>2060500</v>
      </c>
    </row>
    <row r="912" spans="1:13" ht="30">
      <c r="A912" s="90" t="s">
        <v>661</v>
      </c>
      <c r="B912" s="17" t="s">
        <v>590</v>
      </c>
      <c r="C912" s="17" t="s">
        <v>597</v>
      </c>
      <c r="D912" s="17" t="s">
        <v>799</v>
      </c>
      <c r="E912" s="17" t="s">
        <v>463</v>
      </c>
      <c r="F912" s="18">
        <f>F913</f>
        <v>2207800</v>
      </c>
      <c r="G912" s="18">
        <f t="shared" si="150"/>
        <v>0</v>
      </c>
      <c r="H912" s="18">
        <f t="shared" si="153"/>
        <v>0</v>
      </c>
      <c r="I912" s="18">
        <f>I913</f>
        <v>2207800</v>
      </c>
      <c r="J912" s="18">
        <f>J913</f>
        <v>2060500</v>
      </c>
      <c r="K912" s="18">
        <f t="shared" si="152"/>
        <v>0</v>
      </c>
      <c r="L912" s="18">
        <f t="shared" si="155"/>
        <v>0</v>
      </c>
      <c r="M912" s="18">
        <f>M913</f>
        <v>2060500</v>
      </c>
    </row>
    <row r="913" spans="1:13" ht="30">
      <c r="A913" s="90" t="s">
        <v>464</v>
      </c>
      <c r="B913" s="17" t="s">
        <v>590</v>
      </c>
      <c r="C913" s="17" t="s">
        <v>597</v>
      </c>
      <c r="D913" s="17" t="s">
        <v>799</v>
      </c>
      <c r="E913" s="17" t="s">
        <v>465</v>
      </c>
      <c r="F913" s="18">
        <f>F914</f>
        <v>2207800</v>
      </c>
      <c r="G913" s="18">
        <f t="shared" si="150"/>
        <v>0</v>
      </c>
      <c r="H913" s="18">
        <f t="shared" si="153"/>
        <v>0</v>
      </c>
      <c r="I913" s="18">
        <f>I914</f>
        <v>2207800</v>
      </c>
      <c r="J913" s="18">
        <f>J914</f>
        <v>2060500</v>
      </c>
      <c r="K913" s="18">
        <f t="shared" si="152"/>
        <v>0</v>
      </c>
      <c r="L913" s="18">
        <f t="shared" si="155"/>
        <v>0</v>
      </c>
      <c r="M913" s="18">
        <f>M914</f>
        <v>2060500</v>
      </c>
    </row>
    <row r="914" spans="1:13" ht="45">
      <c r="A914" s="90" t="s">
        <v>591</v>
      </c>
      <c r="B914" s="17" t="s">
        <v>590</v>
      </c>
      <c r="C914" s="17" t="s">
        <v>597</v>
      </c>
      <c r="D914" s="17" t="s">
        <v>799</v>
      </c>
      <c r="E914" s="17" t="s">
        <v>592</v>
      </c>
      <c r="F914" s="18">
        <v>2207800</v>
      </c>
      <c r="G914" s="18">
        <f t="shared" si="150"/>
        <v>0</v>
      </c>
      <c r="H914" s="18">
        <f t="shared" si="153"/>
        <v>0</v>
      </c>
      <c r="I914" s="18">
        <v>2207800</v>
      </c>
      <c r="J914" s="18">
        <v>2060500</v>
      </c>
      <c r="K914" s="18">
        <f t="shared" si="152"/>
        <v>0</v>
      </c>
      <c r="L914" s="18">
        <f t="shared" si="155"/>
        <v>0</v>
      </c>
      <c r="M914" s="18">
        <v>2060500</v>
      </c>
    </row>
    <row r="915" spans="1:13" ht="45">
      <c r="A915" s="90" t="s">
        <v>65</v>
      </c>
      <c r="B915" s="17" t="s">
        <v>590</v>
      </c>
      <c r="C915" s="17" t="s">
        <v>597</v>
      </c>
      <c r="D915" s="17" t="s">
        <v>799</v>
      </c>
      <c r="E915" s="17" t="s">
        <v>544</v>
      </c>
      <c r="F915" s="18">
        <f>F916</f>
        <v>411132000</v>
      </c>
      <c r="G915" s="18">
        <f t="shared" si="150"/>
        <v>0</v>
      </c>
      <c r="H915" s="18">
        <f t="shared" si="153"/>
        <v>0</v>
      </c>
      <c r="I915" s="18">
        <f>I916</f>
        <v>411132000</v>
      </c>
      <c r="J915" s="18"/>
      <c r="K915" s="18">
        <f t="shared" si="152"/>
        <v>0</v>
      </c>
      <c r="L915" s="18">
        <v>0</v>
      </c>
      <c r="M915" s="18"/>
    </row>
    <row r="916" spans="1:13">
      <c r="A916" s="90" t="s">
        <v>543</v>
      </c>
      <c r="B916" s="17" t="s">
        <v>590</v>
      </c>
      <c r="C916" s="17" t="s">
        <v>597</v>
      </c>
      <c r="D916" s="17" t="s">
        <v>799</v>
      </c>
      <c r="E916" s="17" t="s">
        <v>595</v>
      </c>
      <c r="F916" s="18">
        <f>F917</f>
        <v>411132000</v>
      </c>
      <c r="G916" s="18">
        <f t="shared" si="150"/>
        <v>0</v>
      </c>
      <c r="H916" s="18">
        <f t="shared" si="153"/>
        <v>0</v>
      </c>
      <c r="I916" s="18">
        <f>I917</f>
        <v>411132000</v>
      </c>
      <c r="J916" s="18"/>
      <c r="K916" s="18">
        <f t="shared" si="152"/>
        <v>0</v>
      </c>
      <c r="L916" s="18">
        <v>0</v>
      </c>
      <c r="M916" s="18"/>
    </row>
    <row r="917" spans="1:13" ht="45">
      <c r="A917" s="90" t="s">
        <v>776</v>
      </c>
      <c r="B917" s="17" t="s">
        <v>590</v>
      </c>
      <c r="C917" s="17" t="s">
        <v>597</v>
      </c>
      <c r="D917" s="17" t="s">
        <v>799</v>
      </c>
      <c r="E917" s="17" t="s">
        <v>777</v>
      </c>
      <c r="F917" s="18">
        <v>411132000</v>
      </c>
      <c r="G917" s="18">
        <f t="shared" ref="G917:G980" si="159">I917-F917</f>
        <v>0</v>
      </c>
      <c r="H917" s="18">
        <f t="shared" si="153"/>
        <v>0</v>
      </c>
      <c r="I917" s="18">
        <v>411132000</v>
      </c>
      <c r="J917" s="18"/>
      <c r="K917" s="18">
        <f t="shared" ref="K917:K980" si="160">M917-J917</f>
        <v>0</v>
      </c>
      <c r="L917" s="18">
        <v>0</v>
      </c>
      <c r="M917" s="18"/>
    </row>
    <row r="918" spans="1:13">
      <c r="A918" s="90" t="s">
        <v>558</v>
      </c>
      <c r="B918" s="17" t="s">
        <v>590</v>
      </c>
      <c r="C918" s="17" t="s">
        <v>559</v>
      </c>
      <c r="D918" s="17" t="s">
        <v>451</v>
      </c>
      <c r="E918" s="17" t="s">
        <v>451</v>
      </c>
      <c r="F918" s="18">
        <f>F919+F925</f>
        <v>1176000</v>
      </c>
      <c r="G918" s="18">
        <f t="shared" si="159"/>
        <v>0</v>
      </c>
      <c r="H918" s="18">
        <f t="shared" si="153"/>
        <v>0</v>
      </c>
      <c r="I918" s="18">
        <f>I919+I925</f>
        <v>1176000</v>
      </c>
      <c r="J918" s="18"/>
      <c r="K918" s="18">
        <f t="shared" si="160"/>
        <v>0</v>
      </c>
      <c r="L918" s="18">
        <v>0</v>
      </c>
      <c r="M918" s="18"/>
    </row>
    <row r="919" spans="1:13">
      <c r="A919" s="90" t="s">
        <v>564</v>
      </c>
      <c r="B919" s="17" t="s">
        <v>590</v>
      </c>
      <c r="C919" s="17" t="s">
        <v>565</v>
      </c>
      <c r="D919" s="17" t="s">
        <v>451</v>
      </c>
      <c r="E919" s="17" t="s">
        <v>451</v>
      </c>
      <c r="F919" s="18">
        <f>F920</f>
        <v>588000</v>
      </c>
      <c r="G919" s="18">
        <f t="shared" si="159"/>
        <v>0</v>
      </c>
      <c r="H919" s="18">
        <f t="shared" si="153"/>
        <v>0</v>
      </c>
      <c r="I919" s="18">
        <f>I920</f>
        <v>588000</v>
      </c>
      <c r="J919" s="18"/>
      <c r="K919" s="18">
        <f t="shared" si="160"/>
        <v>0</v>
      </c>
      <c r="L919" s="18">
        <v>0</v>
      </c>
      <c r="M919" s="18"/>
    </row>
    <row r="920" spans="1:13" ht="30">
      <c r="A920" s="90" t="s">
        <v>768</v>
      </c>
      <c r="B920" s="17" t="s">
        <v>590</v>
      </c>
      <c r="C920" s="17" t="s">
        <v>565</v>
      </c>
      <c r="D920" s="17" t="s">
        <v>769</v>
      </c>
      <c r="E920" s="17" t="s">
        <v>451</v>
      </c>
      <c r="F920" s="18">
        <f>F921</f>
        <v>588000</v>
      </c>
      <c r="G920" s="18">
        <f t="shared" si="159"/>
        <v>0</v>
      </c>
      <c r="H920" s="18">
        <f t="shared" si="153"/>
        <v>0</v>
      </c>
      <c r="I920" s="18">
        <f>I921</f>
        <v>588000</v>
      </c>
      <c r="J920" s="18"/>
      <c r="K920" s="18">
        <f t="shared" si="160"/>
        <v>0</v>
      </c>
      <c r="L920" s="18">
        <v>0</v>
      </c>
      <c r="M920" s="18"/>
    </row>
    <row r="921" spans="1:13" ht="45">
      <c r="A921" s="90" t="s">
        <v>770</v>
      </c>
      <c r="B921" s="17" t="s">
        <v>590</v>
      </c>
      <c r="C921" s="17" t="s">
        <v>565</v>
      </c>
      <c r="D921" s="17" t="s">
        <v>771</v>
      </c>
      <c r="E921" s="17" t="s">
        <v>451</v>
      </c>
      <c r="F921" s="18">
        <f>F922</f>
        <v>588000</v>
      </c>
      <c r="G921" s="18">
        <f t="shared" si="159"/>
        <v>0</v>
      </c>
      <c r="H921" s="18">
        <f t="shared" si="153"/>
        <v>0</v>
      </c>
      <c r="I921" s="18">
        <f>I922</f>
        <v>588000</v>
      </c>
      <c r="J921" s="18"/>
      <c r="K921" s="18">
        <f t="shared" si="160"/>
        <v>0</v>
      </c>
      <c r="L921" s="18">
        <v>0</v>
      </c>
      <c r="M921" s="18"/>
    </row>
    <row r="922" spans="1:13" ht="30">
      <c r="A922" s="90" t="s">
        <v>661</v>
      </c>
      <c r="B922" s="17" t="s">
        <v>590</v>
      </c>
      <c r="C922" s="17" t="s">
        <v>565</v>
      </c>
      <c r="D922" s="17" t="s">
        <v>771</v>
      </c>
      <c r="E922" s="17" t="s">
        <v>463</v>
      </c>
      <c r="F922" s="18">
        <f>F923</f>
        <v>588000</v>
      </c>
      <c r="G922" s="18">
        <f t="shared" si="159"/>
        <v>0</v>
      </c>
      <c r="H922" s="18">
        <f t="shared" si="153"/>
        <v>0</v>
      </c>
      <c r="I922" s="18">
        <f>I923</f>
        <v>588000</v>
      </c>
      <c r="J922" s="18"/>
      <c r="K922" s="18">
        <f t="shared" si="160"/>
        <v>0</v>
      </c>
      <c r="L922" s="18">
        <v>0</v>
      </c>
      <c r="M922" s="18"/>
    </row>
    <row r="923" spans="1:13" ht="30">
      <c r="A923" s="90" t="s">
        <v>464</v>
      </c>
      <c r="B923" s="17" t="s">
        <v>590</v>
      </c>
      <c r="C923" s="17" t="s">
        <v>565</v>
      </c>
      <c r="D923" s="17" t="s">
        <v>771</v>
      </c>
      <c r="E923" s="17" t="s">
        <v>465</v>
      </c>
      <c r="F923" s="18">
        <f>F924</f>
        <v>588000</v>
      </c>
      <c r="G923" s="18">
        <f t="shared" si="159"/>
        <v>0</v>
      </c>
      <c r="H923" s="18">
        <f t="shared" si="153"/>
        <v>0</v>
      </c>
      <c r="I923" s="18">
        <f>I924</f>
        <v>588000</v>
      </c>
      <c r="J923" s="18"/>
      <c r="K923" s="18">
        <f t="shared" si="160"/>
        <v>0</v>
      </c>
      <c r="L923" s="18">
        <v>0</v>
      </c>
      <c r="M923" s="18"/>
    </row>
    <row r="924" spans="1:13" ht="45">
      <c r="A924" s="90" t="s">
        <v>591</v>
      </c>
      <c r="B924" s="17" t="s">
        <v>590</v>
      </c>
      <c r="C924" s="17" t="s">
        <v>565</v>
      </c>
      <c r="D924" s="17" t="s">
        <v>771</v>
      </c>
      <c r="E924" s="17" t="s">
        <v>592</v>
      </c>
      <c r="F924" s="18">
        <v>588000</v>
      </c>
      <c r="G924" s="18">
        <f t="shared" si="159"/>
        <v>0</v>
      </c>
      <c r="H924" s="18">
        <f t="shared" si="153"/>
        <v>0</v>
      </c>
      <c r="I924" s="18">
        <v>588000</v>
      </c>
      <c r="J924" s="18"/>
      <c r="K924" s="18">
        <f t="shared" si="160"/>
        <v>0</v>
      </c>
      <c r="L924" s="18">
        <v>0</v>
      </c>
      <c r="M924" s="18"/>
    </row>
    <row r="925" spans="1:13">
      <c r="A925" s="90" t="s">
        <v>570</v>
      </c>
      <c r="B925" s="17" t="s">
        <v>590</v>
      </c>
      <c r="C925" s="17" t="s">
        <v>571</v>
      </c>
      <c r="D925" s="17" t="s">
        <v>451</v>
      </c>
      <c r="E925" s="17" t="s">
        <v>451</v>
      </c>
      <c r="F925" s="18">
        <f>F926</f>
        <v>588000</v>
      </c>
      <c r="G925" s="18">
        <f t="shared" si="159"/>
        <v>0</v>
      </c>
      <c r="H925" s="18">
        <f t="shared" si="153"/>
        <v>0</v>
      </c>
      <c r="I925" s="18">
        <f>I926</f>
        <v>588000</v>
      </c>
      <c r="J925" s="18"/>
      <c r="K925" s="18">
        <f t="shared" si="160"/>
        <v>0</v>
      </c>
      <c r="L925" s="18">
        <v>0</v>
      </c>
      <c r="M925" s="18"/>
    </row>
    <row r="926" spans="1:13" ht="30">
      <c r="A926" s="90" t="s">
        <v>768</v>
      </c>
      <c r="B926" s="17" t="s">
        <v>590</v>
      </c>
      <c r="C926" s="17" t="s">
        <v>571</v>
      </c>
      <c r="D926" s="17" t="s">
        <v>769</v>
      </c>
      <c r="E926" s="17" t="s">
        <v>451</v>
      </c>
      <c r="F926" s="18">
        <f>F927</f>
        <v>588000</v>
      </c>
      <c r="G926" s="18">
        <f t="shared" si="159"/>
        <v>0</v>
      </c>
      <c r="H926" s="18">
        <f t="shared" si="153"/>
        <v>0</v>
      </c>
      <c r="I926" s="18">
        <f>I927</f>
        <v>588000</v>
      </c>
      <c r="J926" s="18"/>
      <c r="K926" s="18">
        <f t="shared" si="160"/>
        <v>0</v>
      </c>
      <c r="L926" s="18">
        <v>0</v>
      </c>
      <c r="M926" s="18"/>
    </row>
    <row r="927" spans="1:13" ht="45">
      <c r="A927" s="90" t="s">
        <v>770</v>
      </c>
      <c r="B927" s="17" t="s">
        <v>590</v>
      </c>
      <c r="C927" s="17" t="s">
        <v>571</v>
      </c>
      <c r="D927" s="17" t="s">
        <v>771</v>
      </c>
      <c r="E927" s="17" t="s">
        <v>451</v>
      </c>
      <c r="F927" s="18">
        <f>F928</f>
        <v>588000</v>
      </c>
      <c r="G927" s="18">
        <f t="shared" si="159"/>
        <v>0</v>
      </c>
      <c r="H927" s="18">
        <f t="shared" si="153"/>
        <v>0</v>
      </c>
      <c r="I927" s="18">
        <f>I928</f>
        <v>588000</v>
      </c>
      <c r="J927" s="18"/>
      <c r="K927" s="18">
        <f t="shared" si="160"/>
        <v>0</v>
      </c>
      <c r="L927" s="18">
        <v>0</v>
      </c>
      <c r="M927" s="18"/>
    </row>
    <row r="928" spans="1:13" ht="30">
      <c r="A928" s="90" t="s">
        <v>661</v>
      </c>
      <c r="B928" s="17" t="s">
        <v>590</v>
      </c>
      <c r="C928" s="17" t="s">
        <v>571</v>
      </c>
      <c r="D928" s="17" t="s">
        <v>771</v>
      </c>
      <c r="E928" s="17" t="s">
        <v>463</v>
      </c>
      <c r="F928" s="18">
        <f>F929</f>
        <v>588000</v>
      </c>
      <c r="G928" s="18">
        <f t="shared" si="159"/>
        <v>0</v>
      </c>
      <c r="H928" s="18">
        <f t="shared" si="153"/>
        <v>0</v>
      </c>
      <c r="I928" s="18">
        <f>I929</f>
        <v>588000</v>
      </c>
      <c r="J928" s="18"/>
      <c r="K928" s="18">
        <f t="shared" si="160"/>
        <v>0</v>
      </c>
      <c r="L928" s="18">
        <v>0</v>
      </c>
      <c r="M928" s="18"/>
    </row>
    <row r="929" spans="1:13" ht="30">
      <c r="A929" s="90" t="s">
        <v>464</v>
      </c>
      <c r="B929" s="17" t="s">
        <v>590</v>
      </c>
      <c r="C929" s="17" t="s">
        <v>571</v>
      </c>
      <c r="D929" s="17" t="s">
        <v>771</v>
      </c>
      <c r="E929" s="17" t="s">
        <v>465</v>
      </c>
      <c r="F929" s="18">
        <f>F930</f>
        <v>588000</v>
      </c>
      <c r="G929" s="18">
        <f t="shared" si="159"/>
        <v>0</v>
      </c>
      <c r="H929" s="18">
        <f t="shared" ref="H929:H992" si="161">G929/F929*100</f>
        <v>0</v>
      </c>
      <c r="I929" s="18">
        <f>I930</f>
        <v>588000</v>
      </c>
      <c r="J929" s="18"/>
      <c r="K929" s="18">
        <f t="shared" si="160"/>
        <v>0</v>
      </c>
      <c r="L929" s="18">
        <v>0</v>
      </c>
      <c r="M929" s="18"/>
    </row>
    <row r="930" spans="1:13" ht="45">
      <c r="A930" s="90" t="s">
        <v>591</v>
      </c>
      <c r="B930" s="17" t="s">
        <v>590</v>
      </c>
      <c r="C930" s="17" t="s">
        <v>571</v>
      </c>
      <c r="D930" s="17" t="s">
        <v>771</v>
      </c>
      <c r="E930" s="17" t="s">
        <v>592</v>
      </c>
      <c r="F930" s="18">
        <v>588000</v>
      </c>
      <c r="G930" s="18">
        <f t="shared" si="159"/>
        <v>0</v>
      </c>
      <c r="H930" s="18">
        <f t="shared" si="161"/>
        <v>0</v>
      </c>
      <c r="I930" s="18">
        <v>588000</v>
      </c>
      <c r="J930" s="18"/>
      <c r="K930" s="18">
        <f t="shared" si="160"/>
        <v>0</v>
      </c>
      <c r="L930" s="18">
        <v>0</v>
      </c>
      <c r="M930" s="18"/>
    </row>
    <row r="931" spans="1:13">
      <c r="A931" s="90" t="s">
        <v>573</v>
      </c>
      <c r="B931" s="17" t="s">
        <v>590</v>
      </c>
      <c r="C931" s="17" t="s">
        <v>574</v>
      </c>
      <c r="D931" s="17" t="s">
        <v>451</v>
      </c>
      <c r="E931" s="17" t="s">
        <v>451</v>
      </c>
      <c r="F931" s="18">
        <f t="shared" ref="F931:F936" si="162">F932</f>
        <v>588000</v>
      </c>
      <c r="G931" s="18">
        <f t="shared" si="159"/>
        <v>0</v>
      </c>
      <c r="H931" s="18">
        <f t="shared" si="161"/>
        <v>0</v>
      </c>
      <c r="I931" s="18">
        <f t="shared" ref="I931:I936" si="163">I932</f>
        <v>588000</v>
      </c>
      <c r="J931" s="18"/>
      <c r="K931" s="18">
        <f t="shared" si="160"/>
        <v>0</v>
      </c>
      <c r="L931" s="18">
        <v>0</v>
      </c>
      <c r="M931" s="18"/>
    </row>
    <row r="932" spans="1:13">
      <c r="A932" s="90" t="s">
        <v>575</v>
      </c>
      <c r="B932" s="17" t="s">
        <v>590</v>
      </c>
      <c r="C932" s="17" t="s">
        <v>576</v>
      </c>
      <c r="D932" s="17" t="s">
        <v>451</v>
      </c>
      <c r="E932" s="17" t="s">
        <v>451</v>
      </c>
      <c r="F932" s="18">
        <f t="shared" si="162"/>
        <v>588000</v>
      </c>
      <c r="G932" s="18">
        <f t="shared" si="159"/>
        <v>0</v>
      </c>
      <c r="H932" s="18">
        <f t="shared" si="161"/>
        <v>0</v>
      </c>
      <c r="I932" s="18">
        <f t="shared" si="163"/>
        <v>588000</v>
      </c>
      <c r="J932" s="18"/>
      <c r="K932" s="18">
        <f t="shared" si="160"/>
        <v>0</v>
      </c>
      <c r="L932" s="18">
        <v>0</v>
      </c>
      <c r="M932" s="18"/>
    </row>
    <row r="933" spans="1:13" ht="30">
      <c r="A933" s="90" t="s">
        <v>768</v>
      </c>
      <c r="B933" s="17" t="s">
        <v>590</v>
      </c>
      <c r="C933" s="17" t="s">
        <v>576</v>
      </c>
      <c r="D933" s="17" t="s">
        <v>769</v>
      </c>
      <c r="E933" s="17" t="s">
        <v>451</v>
      </c>
      <c r="F933" s="18">
        <f t="shared" si="162"/>
        <v>588000</v>
      </c>
      <c r="G933" s="18">
        <f t="shared" si="159"/>
        <v>0</v>
      </c>
      <c r="H933" s="18">
        <f t="shared" si="161"/>
        <v>0</v>
      </c>
      <c r="I933" s="18">
        <f t="shared" si="163"/>
        <v>588000</v>
      </c>
      <c r="J933" s="18"/>
      <c r="K933" s="18">
        <f t="shared" si="160"/>
        <v>0</v>
      </c>
      <c r="L933" s="18">
        <v>0</v>
      </c>
      <c r="M933" s="18"/>
    </row>
    <row r="934" spans="1:13" ht="45">
      <c r="A934" s="90" t="s">
        <v>770</v>
      </c>
      <c r="B934" s="17" t="s">
        <v>590</v>
      </c>
      <c r="C934" s="17" t="s">
        <v>576</v>
      </c>
      <c r="D934" s="17" t="s">
        <v>771</v>
      </c>
      <c r="E934" s="17" t="s">
        <v>451</v>
      </c>
      <c r="F934" s="18">
        <f t="shared" si="162"/>
        <v>588000</v>
      </c>
      <c r="G934" s="18">
        <f t="shared" si="159"/>
        <v>0</v>
      </c>
      <c r="H934" s="18">
        <f t="shared" si="161"/>
        <v>0</v>
      </c>
      <c r="I934" s="18">
        <f t="shared" si="163"/>
        <v>588000</v>
      </c>
      <c r="J934" s="18"/>
      <c r="K934" s="18">
        <f t="shared" si="160"/>
        <v>0</v>
      </c>
      <c r="L934" s="18">
        <v>0</v>
      </c>
      <c r="M934" s="18"/>
    </row>
    <row r="935" spans="1:13" ht="30">
      <c r="A935" s="90" t="s">
        <v>661</v>
      </c>
      <c r="B935" s="17" t="s">
        <v>590</v>
      </c>
      <c r="C935" s="17" t="s">
        <v>576</v>
      </c>
      <c r="D935" s="17" t="s">
        <v>771</v>
      </c>
      <c r="E935" s="17" t="s">
        <v>463</v>
      </c>
      <c r="F935" s="18">
        <f t="shared" si="162"/>
        <v>588000</v>
      </c>
      <c r="G935" s="18">
        <f t="shared" si="159"/>
        <v>0</v>
      </c>
      <c r="H935" s="18">
        <f t="shared" si="161"/>
        <v>0</v>
      </c>
      <c r="I935" s="18">
        <f t="shared" si="163"/>
        <v>588000</v>
      </c>
      <c r="J935" s="18"/>
      <c r="K935" s="18">
        <f t="shared" si="160"/>
        <v>0</v>
      </c>
      <c r="L935" s="18">
        <v>0</v>
      </c>
      <c r="M935" s="18"/>
    </row>
    <row r="936" spans="1:13" ht="30">
      <c r="A936" s="90" t="s">
        <v>464</v>
      </c>
      <c r="B936" s="17" t="s">
        <v>590</v>
      </c>
      <c r="C936" s="17" t="s">
        <v>576</v>
      </c>
      <c r="D936" s="17" t="s">
        <v>771</v>
      </c>
      <c r="E936" s="17" t="s">
        <v>465</v>
      </c>
      <c r="F936" s="18">
        <f t="shared" si="162"/>
        <v>588000</v>
      </c>
      <c r="G936" s="18">
        <f t="shared" si="159"/>
        <v>0</v>
      </c>
      <c r="H936" s="18">
        <f t="shared" si="161"/>
        <v>0</v>
      </c>
      <c r="I936" s="18">
        <f t="shared" si="163"/>
        <v>588000</v>
      </c>
      <c r="J936" s="18"/>
      <c r="K936" s="18">
        <f t="shared" si="160"/>
        <v>0</v>
      </c>
      <c r="L936" s="18">
        <v>0</v>
      </c>
      <c r="M936" s="18"/>
    </row>
    <row r="937" spans="1:13" ht="45">
      <c r="A937" s="90" t="s">
        <v>591</v>
      </c>
      <c r="B937" s="17" t="s">
        <v>590</v>
      </c>
      <c r="C937" s="17" t="s">
        <v>576</v>
      </c>
      <c r="D937" s="17" t="s">
        <v>771</v>
      </c>
      <c r="E937" s="17" t="s">
        <v>592</v>
      </c>
      <c r="F937" s="18">
        <v>588000</v>
      </c>
      <c r="G937" s="18">
        <f t="shared" si="159"/>
        <v>0</v>
      </c>
      <c r="H937" s="18">
        <f t="shared" si="161"/>
        <v>0</v>
      </c>
      <c r="I937" s="18">
        <v>588000</v>
      </c>
      <c r="J937" s="18"/>
      <c r="K937" s="18">
        <f t="shared" si="160"/>
        <v>0</v>
      </c>
      <c r="L937" s="18">
        <v>0</v>
      </c>
      <c r="M937" s="18"/>
    </row>
    <row r="938" spans="1:13">
      <c r="A938" s="90" t="s">
        <v>628</v>
      </c>
      <c r="B938" s="17" t="s">
        <v>590</v>
      </c>
      <c r="C938" s="17" t="s">
        <v>581</v>
      </c>
      <c r="D938" s="17" t="s">
        <v>451</v>
      </c>
      <c r="E938" s="17" t="s">
        <v>451</v>
      </c>
      <c r="F938" s="18">
        <f>F939+F945</f>
        <v>120909000</v>
      </c>
      <c r="G938" s="18">
        <f t="shared" si="159"/>
        <v>0</v>
      </c>
      <c r="H938" s="18">
        <f t="shared" si="161"/>
        <v>0</v>
      </c>
      <c r="I938" s="18">
        <f>I939+I945</f>
        <v>120909000</v>
      </c>
      <c r="J938" s="18"/>
      <c r="K938" s="18">
        <f t="shared" si="160"/>
        <v>0</v>
      </c>
      <c r="L938" s="18">
        <v>0</v>
      </c>
      <c r="M938" s="18"/>
    </row>
    <row r="939" spans="1:13">
      <c r="A939" s="90" t="s">
        <v>582</v>
      </c>
      <c r="B939" s="17" t="s">
        <v>590</v>
      </c>
      <c r="C939" s="17" t="s">
        <v>583</v>
      </c>
      <c r="D939" s="17" t="s">
        <v>451</v>
      </c>
      <c r="E939" s="17" t="s">
        <v>451</v>
      </c>
      <c r="F939" s="18">
        <f>F940</f>
        <v>588000</v>
      </c>
      <c r="G939" s="18">
        <f t="shared" si="159"/>
        <v>0</v>
      </c>
      <c r="H939" s="18">
        <f t="shared" si="161"/>
        <v>0</v>
      </c>
      <c r="I939" s="18">
        <f>I940</f>
        <v>588000</v>
      </c>
      <c r="J939" s="18"/>
      <c r="K939" s="18">
        <f t="shared" si="160"/>
        <v>0</v>
      </c>
      <c r="L939" s="18">
        <v>0</v>
      </c>
      <c r="M939" s="18"/>
    </row>
    <row r="940" spans="1:13" ht="30">
      <c r="A940" s="90" t="s">
        <v>768</v>
      </c>
      <c r="B940" s="17" t="s">
        <v>590</v>
      </c>
      <c r="C940" s="17" t="s">
        <v>583</v>
      </c>
      <c r="D940" s="17" t="s">
        <v>769</v>
      </c>
      <c r="E940" s="17" t="s">
        <v>451</v>
      </c>
      <c r="F940" s="18">
        <f>F941</f>
        <v>588000</v>
      </c>
      <c r="G940" s="18">
        <f t="shared" si="159"/>
        <v>0</v>
      </c>
      <c r="H940" s="18">
        <f t="shared" si="161"/>
        <v>0</v>
      </c>
      <c r="I940" s="18">
        <f>I941</f>
        <v>588000</v>
      </c>
      <c r="J940" s="18"/>
      <c r="K940" s="18">
        <f t="shared" si="160"/>
        <v>0</v>
      </c>
      <c r="L940" s="18">
        <v>0</v>
      </c>
      <c r="M940" s="18"/>
    </row>
    <row r="941" spans="1:13" ht="45">
      <c r="A941" s="90" t="s">
        <v>770</v>
      </c>
      <c r="B941" s="17" t="s">
        <v>590</v>
      </c>
      <c r="C941" s="17" t="s">
        <v>583</v>
      </c>
      <c r="D941" s="17" t="s">
        <v>771</v>
      </c>
      <c r="E941" s="17" t="s">
        <v>451</v>
      </c>
      <c r="F941" s="18">
        <f>F942</f>
        <v>588000</v>
      </c>
      <c r="G941" s="18">
        <f t="shared" si="159"/>
        <v>0</v>
      </c>
      <c r="H941" s="18">
        <f t="shared" si="161"/>
        <v>0</v>
      </c>
      <c r="I941" s="18">
        <f>I942</f>
        <v>588000</v>
      </c>
      <c r="J941" s="18"/>
      <c r="K941" s="18">
        <f t="shared" si="160"/>
        <v>0</v>
      </c>
      <c r="L941" s="18">
        <v>0</v>
      </c>
      <c r="M941" s="18"/>
    </row>
    <row r="942" spans="1:13" ht="30">
      <c r="A942" s="90" t="s">
        <v>661</v>
      </c>
      <c r="B942" s="17" t="s">
        <v>590</v>
      </c>
      <c r="C942" s="17" t="s">
        <v>583</v>
      </c>
      <c r="D942" s="17" t="s">
        <v>771</v>
      </c>
      <c r="E942" s="17" t="s">
        <v>463</v>
      </c>
      <c r="F942" s="18">
        <f>F943</f>
        <v>588000</v>
      </c>
      <c r="G942" s="18">
        <f t="shared" si="159"/>
        <v>0</v>
      </c>
      <c r="H942" s="18">
        <f t="shared" si="161"/>
        <v>0</v>
      </c>
      <c r="I942" s="18">
        <f>I943</f>
        <v>588000</v>
      </c>
      <c r="J942" s="18"/>
      <c r="K942" s="18">
        <f t="shared" si="160"/>
        <v>0</v>
      </c>
      <c r="L942" s="18">
        <v>0</v>
      </c>
      <c r="M942" s="18"/>
    </row>
    <row r="943" spans="1:13" ht="30">
      <c r="A943" s="90" t="s">
        <v>464</v>
      </c>
      <c r="B943" s="17" t="s">
        <v>590</v>
      </c>
      <c r="C943" s="17" t="s">
        <v>583</v>
      </c>
      <c r="D943" s="17" t="s">
        <v>771</v>
      </c>
      <c r="E943" s="17" t="s">
        <v>465</v>
      </c>
      <c r="F943" s="18">
        <f>F944</f>
        <v>588000</v>
      </c>
      <c r="G943" s="18">
        <f t="shared" si="159"/>
        <v>0</v>
      </c>
      <c r="H943" s="18">
        <f t="shared" si="161"/>
        <v>0</v>
      </c>
      <c r="I943" s="18">
        <f>I944</f>
        <v>588000</v>
      </c>
      <c r="J943" s="18"/>
      <c r="K943" s="18">
        <f t="shared" si="160"/>
        <v>0</v>
      </c>
      <c r="L943" s="18">
        <v>0</v>
      </c>
      <c r="M943" s="18"/>
    </row>
    <row r="944" spans="1:13" ht="45">
      <c r="A944" s="90" t="s">
        <v>591</v>
      </c>
      <c r="B944" s="17" t="s">
        <v>590</v>
      </c>
      <c r="C944" s="17" t="s">
        <v>583</v>
      </c>
      <c r="D944" s="17" t="s">
        <v>771</v>
      </c>
      <c r="E944" s="17" t="s">
        <v>592</v>
      </c>
      <c r="F944" s="18">
        <v>588000</v>
      </c>
      <c r="G944" s="18">
        <f t="shared" si="159"/>
        <v>0</v>
      </c>
      <c r="H944" s="18">
        <f t="shared" si="161"/>
        <v>0</v>
      </c>
      <c r="I944" s="18">
        <v>588000</v>
      </c>
      <c r="J944" s="18"/>
      <c r="K944" s="18">
        <f t="shared" si="160"/>
        <v>0</v>
      </c>
      <c r="L944" s="18">
        <v>0</v>
      </c>
      <c r="M944" s="18"/>
    </row>
    <row r="945" spans="1:13">
      <c r="A945" s="90" t="s">
        <v>584</v>
      </c>
      <c r="B945" s="17" t="s">
        <v>590</v>
      </c>
      <c r="C945" s="17" t="s">
        <v>585</v>
      </c>
      <c r="D945" s="17" t="s">
        <v>451</v>
      </c>
      <c r="E945" s="17" t="s">
        <v>451</v>
      </c>
      <c r="F945" s="18">
        <f>F946</f>
        <v>120321000</v>
      </c>
      <c r="G945" s="18">
        <f t="shared" si="159"/>
        <v>0</v>
      </c>
      <c r="H945" s="18">
        <f t="shared" si="161"/>
        <v>0</v>
      </c>
      <c r="I945" s="18">
        <f>I946</f>
        <v>120321000</v>
      </c>
      <c r="J945" s="18"/>
      <c r="K945" s="18">
        <f t="shared" si="160"/>
        <v>0</v>
      </c>
      <c r="L945" s="18">
        <v>0</v>
      </c>
      <c r="M945" s="18"/>
    </row>
    <row r="946" spans="1:13" ht="45">
      <c r="A946" s="90" t="s">
        <v>109</v>
      </c>
      <c r="B946" s="17" t="s">
        <v>590</v>
      </c>
      <c r="C946" s="17" t="s">
        <v>585</v>
      </c>
      <c r="D946" s="17" t="s">
        <v>110</v>
      </c>
      <c r="E946" s="17" t="s">
        <v>451</v>
      </c>
      <c r="F946" s="18">
        <f>F947</f>
        <v>120321000</v>
      </c>
      <c r="G946" s="18">
        <f t="shared" si="159"/>
        <v>0</v>
      </c>
      <c r="H946" s="18">
        <f t="shared" si="161"/>
        <v>0</v>
      </c>
      <c r="I946" s="18">
        <f>I947</f>
        <v>120321000</v>
      </c>
      <c r="J946" s="18"/>
      <c r="K946" s="18">
        <f t="shared" si="160"/>
        <v>0</v>
      </c>
      <c r="L946" s="18">
        <v>0</v>
      </c>
      <c r="M946" s="18"/>
    </row>
    <row r="947" spans="1:13" ht="90">
      <c r="A947" s="90" t="s">
        <v>756</v>
      </c>
      <c r="B947" s="17" t="s">
        <v>590</v>
      </c>
      <c r="C947" s="17" t="s">
        <v>585</v>
      </c>
      <c r="D947" s="17" t="s">
        <v>757</v>
      </c>
      <c r="E947" s="17" t="s">
        <v>451</v>
      </c>
      <c r="F947" s="18">
        <f>F948+F952</f>
        <v>120321000</v>
      </c>
      <c r="G947" s="18">
        <f t="shared" si="159"/>
        <v>0</v>
      </c>
      <c r="H947" s="18">
        <f t="shared" si="161"/>
        <v>0</v>
      </c>
      <c r="I947" s="18">
        <f>I948+I952</f>
        <v>120321000</v>
      </c>
      <c r="J947" s="18"/>
      <c r="K947" s="18">
        <f t="shared" si="160"/>
        <v>0</v>
      </c>
      <c r="L947" s="18">
        <v>0</v>
      </c>
      <c r="M947" s="18"/>
    </row>
    <row r="948" spans="1:13" ht="90">
      <c r="A948" s="16" t="s">
        <v>800</v>
      </c>
      <c r="B948" s="17" t="s">
        <v>590</v>
      </c>
      <c r="C948" s="17" t="s">
        <v>585</v>
      </c>
      <c r="D948" s="17" t="s">
        <v>801</v>
      </c>
      <c r="E948" s="17" t="s">
        <v>451</v>
      </c>
      <c r="F948" s="18">
        <f>F949</f>
        <v>6016000</v>
      </c>
      <c r="G948" s="18">
        <f t="shared" si="159"/>
        <v>0</v>
      </c>
      <c r="H948" s="18">
        <f t="shared" si="161"/>
        <v>0</v>
      </c>
      <c r="I948" s="18">
        <f>I949</f>
        <v>6016000</v>
      </c>
      <c r="J948" s="18"/>
      <c r="K948" s="18">
        <f t="shared" si="160"/>
        <v>0</v>
      </c>
      <c r="L948" s="18">
        <v>0</v>
      </c>
      <c r="M948" s="18"/>
    </row>
    <row r="949" spans="1:13" ht="45">
      <c r="A949" s="90" t="s">
        <v>65</v>
      </c>
      <c r="B949" s="17" t="s">
        <v>590</v>
      </c>
      <c r="C949" s="17" t="s">
        <v>585</v>
      </c>
      <c r="D949" s="17" t="s">
        <v>801</v>
      </c>
      <c r="E949" s="17" t="s">
        <v>544</v>
      </c>
      <c r="F949" s="18">
        <f>F950</f>
        <v>6016000</v>
      </c>
      <c r="G949" s="18">
        <f t="shared" si="159"/>
        <v>0</v>
      </c>
      <c r="H949" s="18">
        <f t="shared" si="161"/>
        <v>0</v>
      </c>
      <c r="I949" s="18">
        <f>I950</f>
        <v>6016000</v>
      </c>
      <c r="J949" s="18"/>
      <c r="K949" s="18">
        <f t="shared" si="160"/>
        <v>0</v>
      </c>
      <c r="L949" s="18">
        <v>0</v>
      </c>
      <c r="M949" s="18"/>
    </row>
    <row r="950" spans="1:13">
      <c r="A950" s="90" t="s">
        <v>543</v>
      </c>
      <c r="B950" s="17" t="s">
        <v>590</v>
      </c>
      <c r="C950" s="17" t="s">
        <v>585</v>
      </c>
      <c r="D950" s="17" t="s">
        <v>801</v>
      </c>
      <c r="E950" s="17" t="s">
        <v>595</v>
      </c>
      <c r="F950" s="18">
        <f>F951</f>
        <v>6016000</v>
      </c>
      <c r="G950" s="18">
        <f t="shared" si="159"/>
        <v>0</v>
      </c>
      <c r="H950" s="18">
        <f t="shared" si="161"/>
        <v>0</v>
      </c>
      <c r="I950" s="18">
        <f>I951</f>
        <v>6016000</v>
      </c>
      <c r="J950" s="18"/>
      <c r="K950" s="18">
        <f t="shared" si="160"/>
        <v>0</v>
      </c>
      <c r="L950" s="18">
        <v>0</v>
      </c>
      <c r="M950" s="18"/>
    </row>
    <row r="951" spans="1:13" ht="45">
      <c r="A951" s="90" t="s">
        <v>776</v>
      </c>
      <c r="B951" s="17" t="s">
        <v>590</v>
      </c>
      <c r="C951" s="17" t="s">
        <v>585</v>
      </c>
      <c r="D951" s="17" t="s">
        <v>801</v>
      </c>
      <c r="E951" s="17" t="s">
        <v>777</v>
      </c>
      <c r="F951" s="18">
        <v>6016000</v>
      </c>
      <c r="G951" s="18">
        <f t="shared" si="159"/>
        <v>0</v>
      </c>
      <c r="H951" s="18">
        <f t="shared" si="161"/>
        <v>0</v>
      </c>
      <c r="I951" s="18">
        <v>6016000</v>
      </c>
      <c r="J951" s="18"/>
      <c r="K951" s="18">
        <f t="shared" si="160"/>
        <v>0</v>
      </c>
      <c r="L951" s="18">
        <v>0</v>
      </c>
      <c r="M951" s="18"/>
    </row>
    <row r="952" spans="1:13" ht="105">
      <c r="A952" s="16" t="s">
        <v>802</v>
      </c>
      <c r="B952" s="17" t="s">
        <v>590</v>
      </c>
      <c r="C952" s="17" t="s">
        <v>585</v>
      </c>
      <c r="D952" s="17" t="s">
        <v>803</v>
      </c>
      <c r="E952" s="17" t="s">
        <v>451</v>
      </c>
      <c r="F952" s="18">
        <f>F953</f>
        <v>114305000</v>
      </c>
      <c r="G952" s="18">
        <f t="shared" si="159"/>
        <v>0</v>
      </c>
      <c r="H952" s="18">
        <f t="shared" si="161"/>
        <v>0</v>
      </c>
      <c r="I952" s="18">
        <f>I953</f>
        <v>114305000</v>
      </c>
      <c r="J952" s="18"/>
      <c r="K952" s="18">
        <f t="shared" si="160"/>
        <v>0</v>
      </c>
      <c r="L952" s="18">
        <v>0</v>
      </c>
      <c r="M952" s="18"/>
    </row>
    <row r="953" spans="1:13" ht="45">
      <c r="A953" s="90" t="s">
        <v>65</v>
      </c>
      <c r="B953" s="17" t="s">
        <v>590</v>
      </c>
      <c r="C953" s="17" t="s">
        <v>585</v>
      </c>
      <c r="D953" s="17" t="s">
        <v>803</v>
      </c>
      <c r="E953" s="17" t="s">
        <v>544</v>
      </c>
      <c r="F953" s="18">
        <f>F954</f>
        <v>114305000</v>
      </c>
      <c r="G953" s="18">
        <f t="shared" si="159"/>
        <v>0</v>
      </c>
      <c r="H953" s="18">
        <f t="shared" si="161"/>
        <v>0</v>
      </c>
      <c r="I953" s="18">
        <f>I954</f>
        <v>114305000</v>
      </c>
      <c r="J953" s="18"/>
      <c r="K953" s="18">
        <f t="shared" si="160"/>
        <v>0</v>
      </c>
      <c r="L953" s="18">
        <v>0</v>
      </c>
      <c r="M953" s="18"/>
    </row>
    <row r="954" spans="1:13">
      <c r="A954" s="90" t="s">
        <v>543</v>
      </c>
      <c r="B954" s="17" t="s">
        <v>590</v>
      </c>
      <c r="C954" s="17" t="s">
        <v>585</v>
      </c>
      <c r="D954" s="17" t="s">
        <v>803</v>
      </c>
      <c r="E954" s="17" t="s">
        <v>595</v>
      </c>
      <c r="F954" s="18">
        <f>F955</f>
        <v>114305000</v>
      </c>
      <c r="G954" s="18">
        <f t="shared" si="159"/>
        <v>0</v>
      </c>
      <c r="H954" s="18">
        <f t="shared" si="161"/>
        <v>0</v>
      </c>
      <c r="I954" s="18">
        <f>I955</f>
        <v>114305000</v>
      </c>
      <c r="J954" s="18"/>
      <c r="K954" s="18">
        <f t="shared" si="160"/>
        <v>0</v>
      </c>
      <c r="L954" s="18">
        <v>0</v>
      </c>
      <c r="M954" s="18"/>
    </row>
    <row r="955" spans="1:13" ht="45">
      <c r="A955" s="90" t="s">
        <v>776</v>
      </c>
      <c r="B955" s="17" t="s">
        <v>590</v>
      </c>
      <c r="C955" s="17" t="s">
        <v>585</v>
      </c>
      <c r="D955" s="17" t="s">
        <v>803</v>
      </c>
      <c r="E955" s="17" t="s">
        <v>777</v>
      </c>
      <c r="F955" s="18">
        <v>114305000</v>
      </c>
      <c r="G955" s="18">
        <f t="shared" si="159"/>
        <v>0</v>
      </c>
      <c r="H955" s="18">
        <f t="shared" si="161"/>
        <v>0</v>
      </c>
      <c r="I955" s="18">
        <v>114305000</v>
      </c>
      <c r="J955" s="18"/>
      <c r="K955" s="18">
        <f t="shared" si="160"/>
        <v>0</v>
      </c>
      <c r="L955" s="18">
        <v>0</v>
      </c>
      <c r="M955" s="18"/>
    </row>
    <row r="956" spans="1:13" ht="30">
      <c r="A956" s="107" t="s">
        <v>607</v>
      </c>
      <c r="B956" s="108" t="s">
        <v>608</v>
      </c>
      <c r="C956" s="108" t="s">
        <v>451</v>
      </c>
      <c r="D956" s="108" t="s">
        <v>451</v>
      </c>
      <c r="E956" s="108" t="s">
        <v>451</v>
      </c>
      <c r="F956" s="95">
        <f>F957+F978+F1000+F1031+F1133</f>
        <v>659204496</v>
      </c>
      <c r="G956" s="95">
        <f t="shared" si="159"/>
        <v>0</v>
      </c>
      <c r="H956" s="95">
        <f t="shared" si="161"/>
        <v>0</v>
      </c>
      <c r="I956" s="95">
        <f>I957+I978+I1000+I1031+I1133</f>
        <v>659204496</v>
      </c>
      <c r="J956" s="95">
        <f>J957+J978+J1000+J1031+J1133</f>
        <v>662298400</v>
      </c>
      <c r="K956" s="95">
        <f t="shared" si="160"/>
        <v>0</v>
      </c>
      <c r="L956" s="95">
        <f t="shared" ref="L956:L1018" si="164">K956/J956*100</f>
        <v>0</v>
      </c>
      <c r="M956" s="95">
        <f>M957+M978+M1000+M1031+M1133</f>
        <v>662298400</v>
      </c>
    </row>
    <row r="957" spans="1:13">
      <c r="A957" s="90" t="s">
        <v>620</v>
      </c>
      <c r="B957" s="17" t="s">
        <v>608</v>
      </c>
      <c r="C957" s="17" t="s">
        <v>452</v>
      </c>
      <c r="D957" s="17" t="s">
        <v>451</v>
      </c>
      <c r="E957" s="17" t="s">
        <v>451</v>
      </c>
      <c r="F957" s="18">
        <f>F958</f>
        <v>50754500</v>
      </c>
      <c r="G957" s="18">
        <f t="shared" si="159"/>
        <v>0</v>
      </c>
      <c r="H957" s="18">
        <f t="shared" si="161"/>
        <v>0</v>
      </c>
      <c r="I957" s="18">
        <f>I958</f>
        <v>50754500</v>
      </c>
      <c r="J957" s="18">
        <f>J958</f>
        <v>53297600</v>
      </c>
      <c r="K957" s="18">
        <f t="shared" si="160"/>
        <v>0</v>
      </c>
      <c r="L957" s="18">
        <f t="shared" si="164"/>
        <v>0</v>
      </c>
      <c r="M957" s="18">
        <f>M958</f>
        <v>53297600</v>
      </c>
    </row>
    <row r="958" spans="1:13">
      <c r="A958" s="90" t="s">
        <v>485</v>
      </c>
      <c r="B958" s="17" t="s">
        <v>608</v>
      </c>
      <c r="C958" s="17" t="s">
        <v>486</v>
      </c>
      <c r="D958" s="17" t="s">
        <v>451</v>
      </c>
      <c r="E958" s="17" t="s">
        <v>451</v>
      </c>
      <c r="F958" s="18">
        <f>F959+F972</f>
        <v>50754500</v>
      </c>
      <c r="G958" s="18">
        <f t="shared" si="159"/>
        <v>0</v>
      </c>
      <c r="H958" s="18">
        <f t="shared" si="161"/>
        <v>0</v>
      </c>
      <c r="I958" s="18">
        <f>I959+I972</f>
        <v>50754500</v>
      </c>
      <c r="J958" s="18">
        <f>J959+J972</f>
        <v>53297600</v>
      </c>
      <c r="K958" s="18">
        <f t="shared" si="160"/>
        <v>0</v>
      </c>
      <c r="L958" s="18">
        <f t="shared" si="164"/>
        <v>0</v>
      </c>
      <c r="M958" s="18">
        <f>M959+M972</f>
        <v>53297600</v>
      </c>
    </row>
    <row r="959" spans="1:13" ht="45">
      <c r="A959" s="90" t="s">
        <v>674</v>
      </c>
      <c r="B959" s="17" t="s">
        <v>608</v>
      </c>
      <c r="C959" s="17" t="s">
        <v>486</v>
      </c>
      <c r="D959" s="17" t="s">
        <v>675</v>
      </c>
      <c r="E959" s="17" t="s">
        <v>451</v>
      </c>
      <c r="F959" s="18">
        <f>F960</f>
        <v>50724800</v>
      </c>
      <c r="G959" s="18">
        <f t="shared" si="159"/>
        <v>0</v>
      </c>
      <c r="H959" s="18">
        <f t="shared" si="161"/>
        <v>0</v>
      </c>
      <c r="I959" s="18">
        <f>I960</f>
        <v>50724800</v>
      </c>
      <c r="J959" s="18">
        <f>J960</f>
        <v>53266400</v>
      </c>
      <c r="K959" s="18">
        <f t="shared" si="160"/>
        <v>0</v>
      </c>
      <c r="L959" s="18">
        <f t="shared" si="164"/>
        <v>0</v>
      </c>
      <c r="M959" s="18">
        <f>M960</f>
        <v>53266400</v>
      </c>
    </row>
    <row r="960" spans="1:13" ht="60">
      <c r="A960" s="90" t="s">
        <v>804</v>
      </c>
      <c r="B960" s="17" t="s">
        <v>608</v>
      </c>
      <c r="C960" s="17" t="s">
        <v>486</v>
      </c>
      <c r="D960" s="17" t="s">
        <v>805</v>
      </c>
      <c r="E960" s="17" t="s">
        <v>451</v>
      </c>
      <c r="F960" s="18">
        <f>F961</f>
        <v>50724800</v>
      </c>
      <c r="G960" s="18">
        <f t="shared" si="159"/>
        <v>0</v>
      </c>
      <c r="H960" s="18">
        <f t="shared" si="161"/>
        <v>0</v>
      </c>
      <c r="I960" s="18">
        <f>I961</f>
        <v>50724800</v>
      </c>
      <c r="J960" s="18">
        <f>J961</f>
        <v>53266400</v>
      </c>
      <c r="K960" s="18">
        <f t="shared" si="160"/>
        <v>0</v>
      </c>
      <c r="L960" s="18">
        <f t="shared" si="164"/>
        <v>0</v>
      </c>
      <c r="M960" s="18">
        <f>M961</f>
        <v>53266400</v>
      </c>
    </row>
    <row r="961" spans="1:13" ht="90">
      <c r="A961" s="16" t="s">
        <v>806</v>
      </c>
      <c r="B961" s="17" t="s">
        <v>608</v>
      </c>
      <c r="C961" s="17" t="s">
        <v>486</v>
      </c>
      <c r="D961" s="17" t="s">
        <v>807</v>
      </c>
      <c r="E961" s="17" t="s">
        <v>451</v>
      </c>
      <c r="F961" s="18">
        <f>F962+F966+F969</f>
        <v>50724800</v>
      </c>
      <c r="G961" s="18">
        <f t="shared" si="159"/>
        <v>0</v>
      </c>
      <c r="H961" s="18">
        <f t="shared" si="161"/>
        <v>0</v>
      </c>
      <c r="I961" s="18">
        <f>I962+I966+I969</f>
        <v>50724800</v>
      </c>
      <c r="J961" s="18">
        <f>J962+J966+J969</f>
        <v>53266400</v>
      </c>
      <c r="K961" s="18">
        <f t="shared" si="160"/>
        <v>0</v>
      </c>
      <c r="L961" s="18">
        <f t="shared" si="164"/>
        <v>0</v>
      </c>
      <c r="M961" s="18">
        <f>M962+M966+M969</f>
        <v>53266400</v>
      </c>
    </row>
    <row r="962" spans="1:13" ht="75">
      <c r="A962" s="90" t="s">
        <v>656</v>
      </c>
      <c r="B962" s="17" t="s">
        <v>608</v>
      </c>
      <c r="C962" s="17" t="s">
        <v>486</v>
      </c>
      <c r="D962" s="17" t="s">
        <v>807</v>
      </c>
      <c r="E962" s="17" t="s">
        <v>456</v>
      </c>
      <c r="F962" s="18">
        <f>F963</f>
        <v>36168600</v>
      </c>
      <c r="G962" s="18">
        <f t="shared" si="159"/>
        <v>0</v>
      </c>
      <c r="H962" s="18">
        <f t="shared" si="161"/>
        <v>0</v>
      </c>
      <c r="I962" s="18">
        <f>I963</f>
        <v>36168600</v>
      </c>
      <c r="J962" s="18">
        <f>J963</f>
        <v>37971900</v>
      </c>
      <c r="K962" s="18">
        <f t="shared" si="160"/>
        <v>0</v>
      </c>
      <c r="L962" s="18">
        <f t="shared" si="164"/>
        <v>0</v>
      </c>
      <c r="M962" s="18">
        <f>M963</f>
        <v>37971900</v>
      </c>
    </row>
    <row r="963" spans="1:13">
      <c r="A963" s="90" t="s">
        <v>491</v>
      </c>
      <c r="B963" s="17" t="s">
        <v>608</v>
      </c>
      <c r="C963" s="17" t="s">
        <v>486</v>
      </c>
      <c r="D963" s="17" t="s">
        <v>807</v>
      </c>
      <c r="E963" s="17" t="s">
        <v>492</v>
      </c>
      <c r="F963" s="18">
        <f>F964+F965</f>
        <v>36168600</v>
      </c>
      <c r="G963" s="18">
        <f t="shared" si="159"/>
        <v>0</v>
      </c>
      <c r="H963" s="18">
        <f t="shared" si="161"/>
        <v>0</v>
      </c>
      <c r="I963" s="18">
        <f>I964+I965</f>
        <v>36168600</v>
      </c>
      <c r="J963" s="18">
        <f>J964+J965</f>
        <v>37971900</v>
      </c>
      <c r="K963" s="18">
        <f t="shared" si="160"/>
        <v>0</v>
      </c>
      <c r="L963" s="18">
        <f t="shared" si="164"/>
        <v>0</v>
      </c>
      <c r="M963" s="18">
        <f>M964+M965</f>
        <v>37971900</v>
      </c>
    </row>
    <row r="964" spans="1:13" ht="30">
      <c r="A964" s="90" t="s">
        <v>695</v>
      </c>
      <c r="B964" s="17" t="s">
        <v>608</v>
      </c>
      <c r="C964" s="17" t="s">
        <v>486</v>
      </c>
      <c r="D964" s="17" t="s">
        <v>807</v>
      </c>
      <c r="E964" s="17" t="s">
        <v>493</v>
      </c>
      <c r="F964" s="18">
        <v>34630900</v>
      </c>
      <c r="G964" s="18">
        <f t="shared" si="159"/>
        <v>0</v>
      </c>
      <c r="H964" s="18">
        <f t="shared" si="161"/>
        <v>0</v>
      </c>
      <c r="I964" s="18">
        <v>34630900</v>
      </c>
      <c r="J964" s="18">
        <v>36361700</v>
      </c>
      <c r="K964" s="18">
        <f t="shared" si="160"/>
        <v>0</v>
      </c>
      <c r="L964" s="18">
        <f t="shared" si="164"/>
        <v>0</v>
      </c>
      <c r="M964" s="18">
        <v>36361700</v>
      </c>
    </row>
    <row r="965" spans="1:13" ht="30">
      <c r="A965" s="90" t="s">
        <v>696</v>
      </c>
      <c r="B965" s="17" t="s">
        <v>608</v>
      </c>
      <c r="C965" s="17" t="s">
        <v>486</v>
      </c>
      <c r="D965" s="17" t="s">
        <v>807</v>
      </c>
      <c r="E965" s="17" t="s">
        <v>494</v>
      </c>
      <c r="F965" s="18">
        <v>1537700</v>
      </c>
      <c r="G965" s="18">
        <f t="shared" si="159"/>
        <v>0</v>
      </c>
      <c r="H965" s="18">
        <f t="shared" si="161"/>
        <v>0</v>
      </c>
      <c r="I965" s="18">
        <v>1537700</v>
      </c>
      <c r="J965" s="18">
        <v>1610200</v>
      </c>
      <c r="K965" s="18">
        <f t="shared" si="160"/>
        <v>0</v>
      </c>
      <c r="L965" s="18">
        <f t="shared" si="164"/>
        <v>0</v>
      </c>
      <c r="M965" s="18">
        <v>1610200</v>
      </c>
    </row>
    <row r="966" spans="1:13" ht="30">
      <c r="A966" s="90" t="s">
        <v>661</v>
      </c>
      <c r="B966" s="17" t="s">
        <v>608</v>
      </c>
      <c r="C966" s="17" t="s">
        <v>486</v>
      </c>
      <c r="D966" s="17" t="s">
        <v>807</v>
      </c>
      <c r="E966" s="17" t="s">
        <v>463</v>
      </c>
      <c r="F966" s="18">
        <f>F967</f>
        <v>14410400</v>
      </c>
      <c r="G966" s="18">
        <f t="shared" si="159"/>
        <v>0</v>
      </c>
      <c r="H966" s="18">
        <f t="shared" si="161"/>
        <v>0</v>
      </c>
      <c r="I966" s="18">
        <f>I967</f>
        <v>14410400</v>
      </c>
      <c r="J966" s="18">
        <f>J967</f>
        <v>15148700</v>
      </c>
      <c r="K966" s="18">
        <f t="shared" si="160"/>
        <v>0</v>
      </c>
      <c r="L966" s="18">
        <f t="shared" si="164"/>
        <v>0</v>
      </c>
      <c r="M966" s="18">
        <f>M967</f>
        <v>15148700</v>
      </c>
    </row>
    <row r="967" spans="1:13" ht="30">
      <c r="A967" s="90" t="s">
        <v>464</v>
      </c>
      <c r="B967" s="17" t="s">
        <v>608</v>
      </c>
      <c r="C967" s="17" t="s">
        <v>486</v>
      </c>
      <c r="D967" s="17" t="s">
        <v>807</v>
      </c>
      <c r="E967" s="17" t="s">
        <v>465</v>
      </c>
      <c r="F967" s="18">
        <f>F968</f>
        <v>14410400</v>
      </c>
      <c r="G967" s="18">
        <f t="shared" si="159"/>
        <v>0</v>
      </c>
      <c r="H967" s="18">
        <f t="shared" si="161"/>
        <v>0</v>
      </c>
      <c r="I967" s="18">
        <f>I968</f>
        <v>14410400</v>
      </c>
      <c r="J967" s="18">
        <f>J968</f>
        <v>15148700</v>
      </c>
      <c r="K967" s="18">
        <f t="shared" si="160"/>
        <v>0</v>
      </c>
      <c r="L967" s="18">
        <f t="shared" si="164"/>
        <v>0</v>
      </c>
      <c r="M967" s="18">
        <f>M968</f>
        <v>15148700</v>
      </c>
    </row>
    <row r="968" spans="1:13" ht="30">
      <c r="A968" s="90" t="s">
        <v>662</v>
      </c>
      <c r="B968" s="17" t="s">
        <v>608</v>
      </c>
      <c r="C968" s="17" t="s">
        <v>486</v>
      </c>
      <c r="D968" s="17" t="s">
        <v>807</v>
      </c>
      <c r="E968" s="17" t="s">
        <v>468</v>
      </c>
      <c r="F968" s="18">
        <v>14410400</v>
      </c>
      <c r="G968" s="18">
        <f t="shared" si="159"/>
        <v>0</v>
      </c>
      <c r="H968" s="18">
        <f t="shared" si="161"/>
        <v>0</v>
      </c>
      <c r="I968" s="18">
        <v>14410400</v>
      </c>
      <c r="J968" s="18">
        <v>15148700</v>
      </c>
      <c r="K968" s="18">
        <f t="shared" si="160"/>
        <v>0</v>
      </c>
      <c r="L968" s="18">
        <f t="shared" si="164"/>
        <v>0</v>
      </c>
      <c r="M968" s="18">
        <v>15148700</v>
      </c>
    </row>
    <row r="969" spans="1:13">
      <c r="A969" s="90" t="s">
        <v>476</v>
      </c>
      <c r="B969" s="17" t="s">
        <v>608</v>
      </c>
      <c r="C969" s="17" t="s">
        <v>486</v>
      </c>
      <c r="D969" s="17" t="s">
        <v>807</v>
      </c>
      <c r="E969" s="17" t="s">
        <v>477</v>
      </c>
      <c r="F969" s="18">
        <f>F970</f>
        <v>145800</v>
      </c>
      <c r="G969" s="18">
        <f t="shared" si="159"/>
        <v>0</v>
      </c>
      <c r="H969" s="18">
        <f t="shared" si="161"/>
        <v>0</v>
      </c>
      <c r="I969" s="18">
        <f>I970</f>
        <v>145800</v>
      </c>
      <c r="J969" s="18">
        <f>J970</f>
        <v>145800</v>
      </c>
      <c r="K969" s="18">
        <f t="shared" si="160"/>
        <v>0</v>
      </c>
      <c r="L969" s="18">
        <f t="shared" si="164"/>
        <v>0</v>
      </c>
      <c r="M969" s="18">
        <f>M970</f>
        <v>145800</v>
      </c>
    </row>
    <row r="970" spans="1:13">
      <c r="A970" s="90" t="s">
        <v>478</v>
      </c>
      <c r="B970" s="17" t="s">
        <v>608</v>
      </c>
      <c r="C970" s="17" t="s">
        <v>486</v>
      </c>
      <c r="D970" s="17" t="s">
        <v>807</v>
      </c>
      <c r="E970" s="17" t="s">
        <v>479</v>
      </c>
      <c r="F970" s="18">
        <f>F971</f>
        <v>145800</v>
      </c>
      <c r="G970" s="18">
        <f t="shared" si="159"/>
        <v>0</v>
      </c>
      <c r="H970" s="18">
        <f t="shared" si="161"/>
        <v>0</v>
      </c>
      <c r="I970" s="18">
        <f>I971</f>
        <v>145800</v>
      </c>
      <c r="J970" s="18">
        <f>J971</f>
        <v>145800</v>
      </c>
      <c r="K970" s="18">
        <f t="shared" si="160"/>
        <v>0</v>
      </c>
      <c r="L970" s="18">
        <f t="shared" si="164"/>
        <v>0</v>
      </c>
      <c r="M970" s="18">
        <f>M971</f>
        <v>145800</v>
      </c>
    </row>
    <row r="971" spans="1:13">
      <c r="A971" s="90" t="s">
        <v>665</v>
      </c>
      <c r="B971" s="17" t="s">
        <v>608</v>
      </c>
      <c r="C971" s="17" t="s">
        <v>486</v>
      </c>
      <c r="D971" s="17" t="s">
        <v>807</v>
      </c>
      <c r="E971" s="17" t="s">
        <v>480</v>
      </c>
      <c r="F971" s="18">
        <v>145800</v>
      </c>
      <c r="G971" s="18">
        <f t="shared" si="159"/>
        <v>0</v>
      </c>
      <c r="H971" s="18">
        <f t="shared" si="161"/>
        <v>0</v>
      </c>
      <c r="I971" s="18">
        <v>145800</v>
      </c>
      <c r="J971" s="18">
        <v>145800</v>
      </c>
      <c r="K971" s="18">
        <f t="shared" si="160"/>
        <v>0</v>
      </c>
      <c r="L971" s="18">
        <f t="shared" si="164"/>
        <v>0</v>
      </c>
      <c r="M971" s="18">
        <v>145800</v>
      </c>
    </row>
    <row r="972" spans="1:13" ht="60">
      <c r="A972" s="90" t="s">
        <v>680</v>
      </c>
      <c r="B972" s="17" t="s">
        <v>608</v>
      </c>
      <c r="C972" s="17" t="s">
        <v>486</v>
      </c>
      <c r="D972" s="17" t="s">
        <v>681</v>
      </c>
      <c r="E972" s="17" t="s">
        <v>451</v>
      </c>
      <c r="F972" s="18">
        <f>F973</f>
        <v>29700</v>
      </c>
      <c r="G972" s="18">
        <f t="shared" si="159"/>
        <v>0</v>
      </c>
      <c r="H972" s="18">
        <f t="shared" si="161"/>
        <v>0</v>
      </c>
      <c r="I972" s="18">
        <f t="shared" ref="I972:J976" si="165">I973</f>
        <v>29700</v>
      </c>
      <c r="J972" s="18">
        <f t="shared" si="165"/>
        <v>31200</v>
      </c>
      <c r="K972" s="18">
        <f t="shared" si="160"/>
        <v>0</v>
      </c>
      <c r="L972" s="18">
        <f t="shared" si="164"/>
        <v>0</v>
      </c>
      <c r="M972" s="18">
        <f>M973</f>
        <v>31200</v>
      </c>
    </row>
    <row r="973" spans="1:13" ht="90">
      <c r="A973" s="90" t="s">
        <v>682</v>
      </c>
      <c r="B973" s="17" t="s">
        <v>608</v>
      </c>
      <c r="C973" s="17" t="s">
        <v>486</v>
      </c>
      <c r="D973" s="17" t="s">
        <v>683</v>
      </c>
      <c r="E973" s="17" t="s">
        <v>451</v>
      </c>
      <c r="F973" s="18">
        <f>F974</f>
        <v>29700</v>
      </c>
      <c r="G973" s="18">
        <f t="shared" si="159"/>
        <v>0</v>
      </c>
      <c r="H973" s="18">
        <f t="shared" si="161"/>
        <v>0</v>
      </c>
      <c r="I973" s="18">
        <f t="shared" si="165"/>
        <v>29700</v>
      </c>
      <c r="J973" s="18">
        <f t="shared" si="165"/>
        <v>31200</v>
      </c>
      <c r="K973" s="18">
        <f t="shared" si="160"/>
        <v>0</v>
      </c>
      <c r="L973" s="18">
        <f t="shared" si="164"/>
        <v>0</v>
      </c>
      <c r="M973" s="18">
        <f>M974</f>
        <v>31200</v>
      </c>
    </row>
    <row r="974" spans="1:13" ht="90">
      <c r="A974" s="16" t="s">
        <v>684</v>
      </c>
      <c r="B974" s="17" t="s">
        <v>608</v>
      </c>
      <c r="C974" s="17" t="s">
        <v>486</v>
      </c>
      <c r="D974" s="17" t="s">
        <v>685</v>
      </c>
      <c r="E974" s="17" t="s">
        <v>451</v>
      </c>
      <c r="F974" s="18">
        <f>F975</f>
        <v>29700</v>
      </c>
      <c r="G974" s="18">
        <f t="shared" si="159"/>
        <v>0</v>
      </c>
      <c r="H974" s="18">
        <f t="shared" si="161"/>
        <v>0</v>
      </c>
      <c r="I974" s="18">
        <f t="shared" si="165"/>
        <v>29700</v>
      </c>
      <c r="J974" s="18">
        <f t="shared" si="165"/>
        <v>31200</v>
      </c>
      <c r="K974" s="18">
        <f t="shared" si="160"/>
        <v>0</v>
      </c>
      <c r="L974" s="18">
        <f t="shared" si="164"/>
        <v>0</v>
      </c>
      <c r="M974" s="18">
        <f>M975</f>
        <v>31200</v>
      </c>
    </row>
    <row r="975" spans="1:13" ht="30">
      <c r="A975" s="90" t="s">
        <v>661</v>
      </c>
      <c r="B975" s="17" t="s">
        <v>608</v>
      </c>
      <c r="C975" s="17" t="s">
        <v>486</v>
      </c>
      <c r="D975" s="17" t="s">
        <v>685</v>
      </c>
      <c r="E975" s="17" t="s">
        <v>463</v>
      </c>
      <c r="F975" s="18">
        <f>F976</f>
        <v>29700</v>
      </c>
      <c r="G975" s="18">
        <f t="shared" si="159"/>
        <v>0</v>
      </c>
      <c r="H975" s="18">
        <f t="shared" si="161"/>
        <v>0</v>
      </c>
      <c r="I975" s="18">
        <f t="shared" si="165"/>
        <v>29700</v>
      </c>
      <c r="J975" s="18">
        <f t="shared" si="165"/>
        <v>31200</v>
      </c>
      <c r="K975" s="18">
        <f t="shared" si="160"/>
        <v>0</v>
      </c>
      <c r="L975" s="18">
        <f t="shared" si="164"/>
        <v>0</v>
      </c>
      <c r="M975" s="18">
        <f>M976</f>
        <v>31200</v>
      </c>
    </row>
    <row r="976" spans="1:13" ht="30">
      <c r="A976" s="90" t="s">
        <v>464</v>
      </c>
      <c r="B976" s="17" t="s">
        <v>608</v>
      </c>
      <c r="C976" s="17" t="s">
        <v>486</v>
      </c>
      <c r="D976" s="17" t="s">
        <v>685</v>
      </c>
      <c r="E976" s="17" t="s">
        <v>465</v>
      </c>
      <c r="F976" s="18">
        <f>F977</f>
        <v>29700</v>
      </c>
      <c r="G976" s="18">
        <f t="shared" si="159"/>
        <v>0</v>
      </c>
      <c r="H976" s="18">
        <f t="shared" si="161"/>
        <v>0</v>
      </c>
      <c r="I976" s="18">
        <f t="shared" si="165"/>
        <v>29700</v>
      </c>
      <c r="J976" s="18">
        <f t="shared" si="165"/>
        <v>31200</v>
      </c>
      <c r="K976" s="18">
        <f t="shared" si="160"/>
        <v>0</v>
      </c>
      <c r="L976" s="18">
        <f t="shared" si="164"/>
        <v>0</v>
      </c>
      <c r="M976" s="18">
        <f>M977</f>
        <v>31200</v>
      </c>
    </row>
    <row r="977" spans="1:13" ht="30">
      <c r="A977" s="90" t="s">
        <v>662</v>
      </c>
      <c r="B977" s="17" t="s">
        <v>608</v>
      </c>
      <c r="C977" s="17" t="s">
        <v>486</v>
      </c>
      <c r="D977" s="17" t="s">
        <v>685</v>
      </c>
      <c r="E977" s="17" t="s">
        <v>468</v>
      </c>
      <c r="F977" s="18">
        <v>29700</v>
      </c>
      <c r="G977" s="18">
        <f t="shared" si="159"/>
        <v>0</v>
      </c>
      <c r="H977" s="18">
        <f t="shared" si="161"/>
        <v>0</v>
      </c>
      <c r="I977" s="18">
        <v>29700</v>
      </c>
      <c r="J977" s="18">
        <v>31200</v>
      </c>
      <c r="K977" s="18">
        <f t="shared" si="160"/>
        <v>0</v>
      </c>
      <c r="L977" s="18">
        <f t="shared" si="164"/>
        <v>0</v>
      </c>
      <c r="M977" s="18">
        <v>31200</v>
      </c>
    </row>
    <row r="978" spans="1:13" ht="30">
      <c r="A978" s="90" t="s">
        <v>496</v>
      </c>
      <c r="B978" s="17" t="s">
        <v>608</v>
      </c>
      <c r="C978" s="17" t="s">
        <v>497</v>
      </c>
      <c r="D978" s="17" t="s">
        <v>451</v>
      </c>
      <c r="E978" s="17" t="s">
        <v>451</v>
      </c>
      <c r="F978" s="18">
        <f>F979</f>
        <v>21220300</v>
      </c>
      <c r="G978" s="18">
        <f t="shared" si="159"/>
        <v>0</v>
      </c>
      <c r="H978" s="18">
        <f t="shared" si="161"/>
        <v>0</v>
      </c>
      <c r="I978" s="18">
        <f>I979</f>
        <v>21220300</v>
      </c>
      <c r="J978" s="18">
        <f>J979</f>
        <v>22319200</v>
      </c>
      <c r="K978" s="18">
        <f t="shared" si="160"/>
        <v>0</v>
      </c>
      <c r="L978" s="18">
        <f t="shared" si="164"/>
        <v>0</v>
      </c>
      <c r="M978" s="18">
        <f>M979</f>
        <v>22319200</v>
      </c>
    </row>
    <row r="979" spans="1:13" ht="45">
      <c r="A979" s="90" t="s">
        <v>498</v>
      </c>
      <c r="B979" s="17" t="s">
        <v>608</v>
      </c>
      <c r="C979" s="17" t="s">
        <v>499</v>
      </c>
      <c r="D979" s="17" t="s">
        <v>451</v>
      </c>
      <c r="E979" s="17" t="s">
        <v>451</v>
      </c>
      <c r="F979" s="18">
        <f>F980+F994</f>
        <v>21220300</v>
      </c>
      <c r="G979" s="18">
        <f t="shared" si="159"/>
        <v>0</v>
      </c>
      <c r="H979" s="18">
        <f t="shared" si="161"/>
        <v>0</v>
      </c>
      <c r="I979" s="18">
        <f>I980+I994</f>
        <v>21220300</v>
      </c>
      <c r="J979" s="18">
        <f>J980+J994</f>
        <v>22319200</v>
      </c>
      <c r="K979" s="18">
        <f t="shared" si="160"/>
        <v>0</v>
      </c>
      <c r="L979" s="18">
        <f t="shared" si="164"/>
        <v>0</v>
      </c>
      <c r="M979" s="18">
        <f>M980+M994</f>
        <v>22319200</v>
      </c>
    </row>
    <row r="980" spans="1:13" ht="45">
      <c r="A980" s="90" t="s">
        <v>674</v>
      </c>
      <c r="B980" s="17" t="s">
        <v>608</v>
      </c>
      <c r="C980" s="17" t="s">
        <v>499</v>
      </c>
      <c r="D980" s="17" t="s">
        <v>675</v>
      </c>
      <c r="E980" s="17" t="s">
        <v>451</v>
      </c>
      <c r="F980" s="18">
        <f>F981</f>
        <v>21170000</v>
      </c>
      <c r="G980" s="18">
        <f t="shared" si="159"/>
        <v>0</v>
      </c>
      <c r="H980" s="18">
        <f t="shared" si="161"/>
        <v>0</v>
      </c>
      <c r="I980" s="18">
        <f>I981</f>
        <v>21170000</v>
      </c>
      <c r="J980" s="18">
        <f>J981</f>
        <v>22266400</v>
      </c>
      <c r="K980" s="18">
        <f t="shared" si="160"/>
        <v>0</v>
      </c>
      <c r="L980" s="18">
        <f t="shared" si="164"/>
        <v>0</v>
      </c>
      <c r="M980" s="18">
        <f>M981</f>
        <v>22266400</v>
      </c>
    </row>
    <row r="981" spans="1:13" ht="60">
      <c r="A981" s="90" t="s">
        <v>804</v>
      </c>
      <c r="B981" s="17" t="s">
        <v>608</v>
      </c>
      <c r="C981" s="17" t="s">
        <v>499</v>
      </c>
      <c r="D981" s="17" t="s">
        <v>805</v>
      </c>
      <c r="E981" s="17" t="s">
        <v>451</v>
      </c>
      <c r="F981" s="18">
        <f>F982</f>
        <v>21170000</v>
      </c>
      <c r="G981" s="18">
        <f t="shared" ref="G981:G1048" si="166">I981-F981</f>
        <v>0</v>
      </c>
      <c r="H981" s="18">
        <f t="shared" si="161"/>
        <v>0</v>
      </c>
      <c r="I981" s="18">
        <f>I982</f>
        <v>21170000</v>
      </c>
      <c r="J981" s="18">
        <f>J982</f>
        <v>22266400</v>
      </c>
      <c r="K981" s="18">
        <f t="shared" ref="K981:K1048" si="167">M981-J981</f>
        <v>0</v>
      </c>
      <c r="L981" s="18">
        <f t="shared" si="164"/>
        <v>0</v>
      </c>
      <c r="M981" s="18">
        <f>M982</f>
        <v>22266400</v>
      </c>
    </row>
    <row r="982" spans="1:13" ht="90">
      <c r="A982" s="16" t="s">
        <v>806</v>
      </c>
      <c r="B982" s="17" t="s">
        <v>608</v>
      </c>
      <c r="C982" s="17" t="s">
        <v>499</v>
      </c>
      <c r="D982" s="17" t="s">
        <v>807</v>
      </c>
      <c r="E982" s="17" t="s">
        <v>451</v>
      </c>
      <c r="F982" s="18">
        <f>F983+F987+F991</f>
        <v>21170000</v>
      </c>
      <c r="G982" s="18">
        <f t="shared" si="166"/>
        <v>0</v>
      </c>
      <c r="H982" s="18">
        <f t="shared" si="161"/>
        <v>0</v>
      </c>
      <c r="I982" s="18">
        <f>I983+I987+I991</f>
        <v>21170000</v>
      </c>
      <c r="J982" s="18">
        <f>J983+J987+J991</f>
        <v>22266400</v>
      </c>
      <c r="K982" s="18">
        <f t="shared" si="167"/>
        <v>0</v>
      </c>
      <c r="L982" s="18">
        <f t="shared" si="164"/>
        <v>0</v>
      </c>
      <c r="M982" s="18">
        <f>M983+M987+M991</f>
        <v>22266400</v>
      </c>
    </row>
    <row r="983" spans="1:13" ht="75">
      <c r="A983" s="90" t="s">
        <v>656</v>
      </c>
      <c r="B983" s="17" t="s">
        <v>608</v>
      </c>
      <c r="C983" s="17" t="s">
        <v>499</v>
      </c>
      <c r="D983" s="17" t="s">
        <v>807</v>
      </c>
      <c r="E983" s="17" t="s">
        <v>456</v>
      </c>
      <c r="F983" s="18">
        <f>F984</f>
        <v>16648200</v>
      </c>
      <c r="G983" s="18">
        <f t="shared" si="166"/>
        <v>0</v>
      </c>
      <c r="H983" s="18">
        <f t="shared" si="161"/>
        <v>0</v>
      </c>
      <c r="I983" s="18">
        <f>I984</f>
        <v>16648200</v>
      </c>
      <c r="J983" s="18">
        <f>J984</f>
        <v>17588800</v>
      </c>
      <c r="K983" s="18">
        <f t="shared" si="167"/>
        <v>0</v>
      </c>
      <c r="L983" s="18">
        <f t="shared" si="164"/>
        <v>0</v>
      </c>
      <c r="M983" s="18">
        <f>M984</f>
        <v>17588800</v>
      </c>
    </row>
    <row r="984" spans="1:13">
      <c r="A984" s="90" t="s">
        <v>491</v>
      </c>
      <c r="B984" s="17" t="s">
        <v>608</v>
      </c>
      <c r="C984" s="17" t="s">
        <v>499</v>
      </c>
      <c r="D984" s="17" t="s">
        <v>807</v>
      </c>
      <c r="E984" s="17" t="s">
        <v>492</v>
      </c>
      <c r="F984" s="18">
        <f>F985+F986</f>
        <v>16648200</v>
      </c>
      <c r="G984" s="18">
        <f t="shared" si="166"/>
        <v>0</v>
      </c>
      <c r="H984" s="18">
        <f t="shared" si="161"/>
        <v>0</v>
      </c>
      <c r="I984" s="18">
        <f>I985+I986</f>
        <v>16648200</v>
      </c>
      <c r="J984" s="18">
        <f>J985+J986</f>
        <v>17588800</v>
      </c>
      <c r="K984" s="18">
        <f t="shared" si="167"/>
        <v>0</v>
      </c>
      <c r="L984" s="18">
        <f t="shared" si="164"/>
        <v>0</v>
      </c>
      <c r="M984" s="18">
        <f>M985+M986</f>
        <v>17588800</v>
      </c>
    </row>
    <row r="985" spans="1:13" ht="30">
      <c r="A985" s="90" t="s">
        <v>695</v>
      </c>
      <c r="B985" s="17" t="s">
        <v>608</v>
      </c>
      <c r="C985" s="17" t="s">
        <v>499</v>
      </c>
      <c r="D985" s="17" t="s">
        <v>807</v>
      </c>
      <c r="E985" s="17" t="s">
        <v>493</v>
      </c>
      <c r="F985" s="18">
        <v>15884300</v>
      </c>
      <c r="G985" s="18">
        <f t="shared" si="166"/>
        <v>0</v>
      </c>
      <c r="H985" s="18">
        <f t="shared" si="161"/>
        <v>0</v>
      </c>
      <c r="I985" s="18">
        <v>15884300</v>
      </c>
      <c r="J985" s="18">
        <v>16790900</v>
      </c>
      <c r="K985" s="18">
        <f t="shared" si="167"/>
        <v>0</v>
      </c>
      <c r="L985" s="18">
        <f t="shared" si="164"/>
        <v>0</v>
      </c>
      <c r="M985" s="18">
        <v>16790900</v>
      </c>
    </row>
    <row r="986" spans="1:13" ht="30">
      <c r="A986" s="90" t="s">
        <v>696</v>
      </c>
      <c r="B986" s="17" t="s">
        <v>608</v>
      </c>
      <c r="C986" s="17" t="s">
        <v>499</v>
      </c>
      <c r="D986" s="17" t="s">
        <v>807</v>
      </c>
      <c r="E986" s="17" t="s">
        <v>494</v>
      </c>
      <c r="F986" s="18">
        <v>763900</v>
      </c>
      <c r="G986" s="18">
        <f t="shared" si="166"/>
        <v>0</v>
      </c>
      <c r="H986" s="18">
        <f t="shared" si="161"/>
        <v>0</v>
      </c>
      <c r="I986" s="18">
        <v>763900</v>
      </c>
      <c r="J986" s="18">
        <v>797900</v>
      </c>
      <c r="K986" s="18">
        <f t="shared" si="167"/>
        <v>0</v>
      </c>
      <c r="L986" s="18">
        <f t="shared" si="164"/>
        <v>0</v>
      </c>
      <c r="M986" s="18">
        <v>797900</v>
      </c>
    </row>
    <row r="987" spans="1:13" ht="30">
      <c r="A987" s="90" t="s">
        <v>661</v>
      </c>
      <c r="B987" s="17" t="s">
        <v>608</v>
      </c>
      <c r="C987" s="17" t="s">
        <v>499</v>
      </c>
      <c r="D987" s="17" t="s">
        <v>807</v>
      </c>
      <c r="E987" s="17" t="s">
        <v>463</v>
      </c>
      <c r="F987" s="18">
        <f>F988</f>
        <v>4504300</v>
      </c>
      <c r="G987" s="18">
        <f t="shared" si="166"/>
        <v>0</v>
      </c>
      <c r="H987" s="18">
        <f t="shared" si="161"/>
        <v>0</v>
      </c>
      <c r="I987" s="18">
        <f>I988</f>
        <v>4504300</v>
      </c>
      <c r="J987" s="18">
        <f>J988</f>
        <v>4660100</v>
      </c>
      <c r="K987" s="18">
        <f t="shared" si="167"/>
        <v>0</v>
      </c>
      <c r="L987" s="18">
        <f t="shared" si="164"/>
        <v>0</v>
      </c>
      <c r="M987" s="18">
        <f>M988</f>
        <v>4660100</v>
      </c>
    </row>
    <row r="988" spans="1:13" ht="30">
      <c r="A988" s="90" t="s">
        <v>464</v>
      </c>
      <c r="B988" s="17" t="s">
        <v>608</v>
      </c>
      <c r="C988" s="17" t="s">
        <v>499</v>
      </c>
      <c r="D988" s="17" t="s">
        <v>807</v>
      </c>
      <c r="E988" s="17" t="s">
        <v>465</v>
      </c>
      <c r="F988" s="18">
        <f>F989+F990</f>
        <v>4504300</v>
      </c>
      <c r="G988" s="18">
        <f t="shared" si="166"/>
        <v>0</v>
      </c>
      <c r="H988" s="18">
        <f t="shared" si="161"/>
        <v>0</v>
      </c>
      <c r="I988" s="18">
        <f>I989+I990</f>
        <v>4504300</v>
      </c>
      <c r="J988" s="18">
        <f>J989+J990</f>
        <v>4660100</v>
      </c>
      <c r="K988" s="18">
        <f t="shared" si="167"/>
        <v>0</v>
      </c>
      <c r="L988" s="18">
        <f t="shared" si="164"/>
        <v>0</v>
      </c>
      <c r="M988" s="18">
        <f>M989+M990</f>
        <v>4660100</v>
      </c>
    </row>
    <row r="989" spans="1:13" ht="30">
      <c r="A989" s="90" t="s">
        <v>466</v>
      </c>
      <c r="B989" s="17" t="s">
        <v>608</v>
      </c>
      <c r="C989" s="17" t="s">
        <v>499</v>
      </c>
      <c r="D989" s="17" t="s">
        <v>807</v>
      </c>
      <c r="E989" s="17" t="s">
        <v>467</v>
      </c>
      <c r="F989" s="18">
        <v>1970900</v>
      </c>
      <c r="G989" s="18">
        <f t="shared" si="166"/>
        <v>0</v>
      </c>
      <c r="H989" s="18">
        <f t="shared" si="161"/>
        <v>0</v>
      </c>
      <c r="I989" s="18">
        <v>1970900</v>
      </c>
      <c r="J989" s="18">
        <v>1981900</v>
      </c>
      <c r="K989" s="18">
        <f t="shared" si="167"/>
        <v>0</v>
      </c>
      <c r="L989" s="18">
        <f t="shared" si="164"/>
        <v>0</v>
      </c>
      <c r="M989" s="18">
        <v>1981900</v>
      </c>
    </row>
    <row r="990" spans="1:13" ht="30">
      <c r="A990" s="90" t="s">
        <v>662</v>
      </c>
      <c r="B990" s="17" t="s">
        <v>608</v>
      </c>
      <c r="C990" s="17" t="s">
        <v>499</v>
      </c>
      <c r="D990" s="17" t="s">
        <v>807</v>
      </c>
      <c r="E990" s="17" t="s">
        <v>468</v>
      </c>
      <c r="F990" s="18">
        <v>2533400</v>
      </c>
      <c r="G990" s="18">
        <f t="shared" si="166"/>
        <v>0</v>
      </c>
      <c r="H990" s="18">
        <f t="shared" si="161"/>
        <v>0</v>
      </c>
      <c r="I990" s="18">
        <v>2533400</v>
      </c>
      <c r="J990" s="18">
        <v>2678200</v>
      </c>
      <c r="K990" s="18">
        <f t="shared" si="167"/>
        <v>0</v>
      </c>
      <c r="L990" s="18">
        <f t="shared" si="164"/>
        <v>0</v>
      </c>
      <c r="M990" s="18">
        <v>2678200</v>
      </c>
    </row>
    <row r="991" spans="1:13">
      <c r="A991" s="90" t="s">
        <v>476</v>
      </c>
      <c r="B991" s="17" t="s">
        <v>608</v>
      </c>
      <c r="C991" s="17" t="s">
        <v>499</v>
      </c>
      <c r="D991" s="17" t="s">
        <v>807</v>
      </c>
      <c r="E991" s="17" t="s">
        <v>477</v>
      </c>
      <c r="F991" s="18">
        <f>F992</f>
        <v>17500</v>
      </c>
      <c r="G991" s="18">
        <f t="shared" si="166"/>
        <v>0</v>
      </c>
      <c r="H991" s="18">
        <f t="shared" si="161"/>
        <v>0</v>
      </c>
      <c r="I991" s="18">
        <f>I992</f>
        <v>17500</v>
      </c>
      <c r="J991" s="18">
        <f>J992</f>
        <v>17500</v>
      </c>
      <c r="K991" s="18">
        <f t="shared" si="167"/>
        <v>0</v>
      </c>
      <c r="L991" s="18">
        <f t="shared" si="164"/>
        <v>0</v>
      </c>
      <c r="M991" s="18">
        <f>M992</f>
        <v>17500</v>
      </c>
    </row>
    <row r="992" spans="1:13">
      <c r="A992" s="90" t="s">
        <v>478</v>
      </c>
      <c r="B992" s="17" t="s">
        <v>608</v>
      </c>
      <c r="C992" s="17" t="s">
        <v>499</v>
      </c>
      <c r="D992" s="17" t="s">
        <v>807</v>
      </c>
      <c r="E992" s="17" t="s">
        <v>479</v>
      </c>
      <c r="F992" s="18">
        <f>F993</f>
        <v>17500</v>
      </c>
      <c r="G992" s="18">
        <f t="shared" si="166"/>
        <v>0</v>
      </c>
      <c r="H992" s="18">
        <f t="shared" si="161"/>
        <v>0</v>
      </c>
      <c r="I992" s="18">
        <f>I993</f>
        <v>17500</v>
      </c>
      <c r="J992" s="18">
        <f>J993</f>
        <v>17500</v>
      </c>
      <c r="K992" s="18">
        <f t="shared" si="167"/>
        <v>0</v>
      </c>
      <c r="L992" s="18">
        <f t="shared" si="164"/>
        <v>0</v>
      </c>
      <c r="M992" s="18">
        <f>M993</f>
        <v>17500</v>
      </c>
    </row>
    <row r="993" spans="1:13">
      <c r="A993" s="90" t="s">
        <v>665</v>
      </c>
      <c r="B993" s="17" t="s">
        <v>608</v>
      </c>
      <c r="C993" s="17" t="s">
        <v>499</v>
      </c>
      <c r="D993" s="17" t="s">
        <v>807</v>
      </c>
      <c r="E993" s="17" t="s">
        <v>480</v>
      </c>
      <c r="F993" s="18">
        <v>17500</v>
      </c>
      <c r="G993" s="18">
        <f t="shared" si="166"/>
        <v>0</v>
      </c>
      <c r="H993" s="18">
        <f t="shared" ref="H993:H1060" si="168">G993/F993*100</f>
        <v>0</v>
      </c>
      <c r="I993" s="18">
        <v>17500</v>
      </c>
      <c r="J993" s="18">
        <v>17500</v>
      </c>
      <c r="K993" s="18">
        <f t="shared" si="167"/>
        <v>0</v>
      </c>
      <c r="L993" s="18">
        <f t="shared" si="164"/>
        <v>0</v>
      </c>
      <c r="M993" s="18">
        <v>17500</v>
      </c>
    </row>
    <row r="994" spans="1:13" ht="60">
      <c r="A994" s="90" t="s">
        <v>680</v>
      </c>
      <c r="B994" s="17" t="s">
        <v>608</v>
      </c>
      <c r="C994" s="17" t="s">
        <v>499</v>
      </c>
      <c r="D994" s="17" t="s">
        <v>681</v>
      </c>
      <c r="E994" s="17" t="s">
        <v>451</v>
      </c>
      <c r="F994" s="18">
        <f>F995</f>
        <v>50300</v>
      </c>
      <c r="G994" s="18">
        <f t="shared" si="166"/>
        <v>0</v>
      </c>
      <c r="H994" s="18">
        <f t="shared" si="168"/>
        <v>0</v>
      </c>
      <c r="I994" s="18">
        <f t="shared" ref="I994:J998" si="169">I995</f>
        <v>50300</v>
      </c>
      <c r="J994" s="18">
        <f t="shared" si="169"/>
        <v>52800</v>
      </c>
      <c r="K994" s="18">
        <f t="shared" si="167"/>
        <v>0</v>
      </c>
      <c r="L994" s="18">
        <f t="shared" si="164"/>
        <v>0</v>
      </c>
      <c r="M994" s="18">
        <f>M995</f>
        <v>52800</v>
      </c>
    </row>
    <row r="995" spans="1:13" ht="90">
      <c r="A995" s="90" t="s">
        <v>682</v>
      </c>
      <c r="B995" s="17" t="s">
        <v>608</v>
      </c>
      <c r="C995" s="17" t="s">
        <v>499</v>
      </c>
      <c r="D995" s="17" t="s">
        <v>683</v>
      </c>
      <c r="E995" s="17" t="s">
        <v>451</v>
      </c>
      <c r="F995" s="18">
        <f>F996</f>
        <v>50300</v>
      </c>
      <c r="G995" s="18">
        <f t="shared" si="166"/>
        <v>0</v>
      </c>
      <c r="H995" s="18">
        <f t="shared" si="168"/>
        <v>0</v>
      </c>
      <c r="I995" s="18">
        <f t="shared" si="169"/>
        <v>50300</v>
      </c>
      <c r="J995" s="18">
        <f t="shared" si="169"/>
        <v>52800</v>
      </c>
      <c r="K995" s="18">
        <f t="shared" si="167"/>
        <v>0</v>
      </c>
      <c r="L995" s="18">
        <f t="shared" si="164"/>
        <v>0</v>
      </c>
      <c r="M995" s="18">
        <f>M996</f>
        <v>52800</v>
      </c>
    </row>
    <row r="996" spans="1:13" ht="90">
      <c r="A996" s="16" t="s">
        <v>684</v>
      </c>
      <c r="B996" s="17" t="s">
        <v>608</v>
      </c>
      <c r="C996" s="17" t="s">
        <v>499</v>
      </c>
      <c r="D996" s="17" t="s">
        <v>685</v>
      </c>
      <c r="E996" s="17" t="s">
        <v>451</v>
      </c>
      <c r="F996" s="18">
        <f>F997</f>
        <v>50300</v>
      </c>
      <c r="G996" s="18">
        <f t="shared" si="166"/>
        <v>0</v>
      </c>
      <c r="H996" s="18">
        <f t="shared" si="168"/>
        <v>0</v>
      </c>
      <c r="I996" s="18">
        <f t="shared" si="169"/>
        <v>50300</v>
      </c>
      <c r="J996" s="18">
        <f t="shared" si="169"/>
        <v>52800</v>
      </c>
      <c r="K996" s="18">
        <f t="shared" si="167"/>
        <v>0</v>
      </c>
      <c r="L996" s="18">
        <f t="shared" si="164"/>
        <v>0</v>
      </c>
      <c r="M996" s="18">
        <f>M997</f>
        <v>52800</v>
      </c>
    </row>
    <row r="997" spans="1:13" ht="30">
      <c r="A997" s="90" t="s">
        <v>661</v>
      </c>
      <c r="B997" s="17" t="s">
        <v>608</v>
      </c>
      <c r="C997" s="17" t="s">
        <v>499</v>
      </c>
      <c r="D997" s="17" t="s">
        <v>685</v>
      </c>
      <c r="E997" s="17" t="s">
        <v>463</v>
      </c>
      <c r="F997" s="18">
        <f>F998</f>
        <v>50300</v>
      </c>
      <c r="G997" s="18">
        <f t="shared" si="166"/>
        <v>0</v>
      </c>
      <c r="H997" s="18">
        <f t="shared" si="168"/>
        <v>0</v>
      </c>
      <c r="I997" s="18">
        <f t="shared" si="169"/>
        <v>50300</v>
      </c>
      <c r="J997" s="18">
        <f t="shared" si="169"/>
        <v>52800</v>
      </c>
      <c r="K997" s="18">
        <f t="shared" si="167"/>
        <v>0</v>
      </c>
      <c r="L997" s="18">
        <f t="shared" si="164"/>
        <v>0</v>
      </c>
      <c r="M997" s="18">
        <f>M998</f>
        <v>52800</v>
      </c>
    </row>
    <row r="998" spans="1:13" ht="30">
      <c r="A998" s="90" t="s">
        <v>464</v>
      </c>
      <c r="B998" s="17" t="s">
        <v>608</v>
      </c>
      <c r="C998" s="17" t="s">
        <v>499</v>
      </c>
      <c r="D998" s="17" t="s">
        <v>685</v>
      </c>
      <c r="E998" s="17" t="s">
        <v>465</v>
      </c>
      <c r="F998" s="18">
        <f>F999</f>
        <v>50300</v>
      </c>
      <c r="G998" s="18">
        <f t="shared" si="166"/>
        <v>0</v>
      </c>
      <c r="H998" s="18">
        <f t="shared" si="168"/>
        <v>0</v>
      </c>
      <c r="I998" s="18">
        <f t="shared" si="169"/>
        <v>50300</v>
      </c>
      <c r="J998" s="18">
        <f t="shared" si="169"/>
        <v>52800</v>
      </c>
      <c r="K998" s="18">
        <f t="shared" si="167"/>
        <v>0</v>
      </c>
      <c r="L998" s="18">
        <f t="shared" si="164"/>
        <v>0</v>
      </c>
      <c r="M998" s="18">
        <f>M999</f>
        <v>52800</v>
      </c>
    </row>
    <row r="999" spans="1:13" ht="30">
      <c r="A999" s="90" t="s">
        <v>662</v>
      </c>
      <c r="B999" s="17" t="s">
        <v>608</v>
      </c>
      <c r="C999" s="17" t="s">
        <v>499</v>
      </c>
      <c r="D999" s="17" t="s">
        <v>685</v>
      </c>
      <c r="E999" s="17" t="s">
        <v>468</v>
      </c>
      <c r="F999" s="18">
        <v>50300</v>
      </c>
      <c r="G999" s="18">
        <f t="shared" si="166"/>
        <v>0</v>
      </c>
      <c r="H999" s="18">
        <f t="shared" si="168"/>
        <v>0</v>
      </c>
      <c r="I999" s="18">
        <v>50300</v>
      </c>
      <c r="J999" s="18">
        <v>52800</v>
      </c>
      <c r="K999" s="18">
        <f t="shared" si="167"/>
        <v>0</v>
      </c>
      <c r="L999" s="18">
        <f t="shared" si="164"/>
        <v>0</v>
      </c>
      <c r="M999" s="18">
        <v>52800</v>
      </c>
    </row>
    <row r="1000" spans="1:13">
      <c r="A1000" s="90" t="s">
        <v>502</v>
      </c>
      <c r="B1000" s="17" t="s">
        <v>608</v>
      </c>
      <c r="C1000" s="17" t="s">
        <v>503</v>
      </c>
      <c r="D1000" s="17" t="s">
        <v>451</v>
      </c>
      <c r="E1000" s="17" t="s">
        <v>451</v>
      </c>
      <c r="F1000" s="18">
        <f>F1001+F1012+F1018</f>
        <v>287377596</v>
      </c>
      <c r="G1000" s="18">
        <f t="shared" si="166"/>
        <v>0</v>
      </c>
      <c r="H1000" s="18">
        <f t="shared" si="168"/>
        <v>0</v>
      </c>
      <c r="I1000" s="18">
        <f>I1001+I1012+I1018</f>
        <v>287377596</v>
      </c>
      <c r="J1000" s="18">
        <f>J1001+J1012+J1018</f>
        <v>288543400</v>
      </c>
      <c r="K1000" s="18">
        <f t="shared" si="167"/>
        <v>0</v>
      </c>
      <c r="L1000" s="18">
        <f t="shared" si="164"/>
        <v>0</v>
      </c>
      <c r="M1000" s="18">
        <f>M1001+M1012+M1018</f>
        <v>288543400</v>
      </c>
    </row>
    <row r="1001" spans="1:13">
      <c r="A1001" s="90" t="s">
        <v>504</v>
      </c>
      <c r="B1001" s="17" t="s">
        <v>608</v>
      </c>
      <c r="C1001" s="17" t="s">
        <v>505</v>
      </c>
      <c r="D1001" s="17" t="s">
        <v>451</v>
      </c>
      <c r="E1001" s="17" t="s">
        <v>451</v>
      </c>
      <c r="F1001" s="18">
        <f t="shared" ref="F1001:F1006" si="170">F1002</f>
        <v>785800</v>
      </c>
      <c r="G1001" s="18">
        <f t="shared" si="166"/>
        <v>0</v>
      </c>
      <c r="H1001" s="18">
        <f t="shared" si="168"/>
        <v>0</v>
      </c>
      <c r="I1001" s="18">
        <f t="shared" ref="I1001:J1006" si="171">I1002</f>
        <v>785800</v>
      </c>
      <c r="J1001" s="18">
        <f t="shared" si="171"/>
        <v>785800</v>
      </c>
      <c r="K1001" s="18">
        <f t="shared" si="167"/>
        <v>0</v>
      </c>
      <c r="L1001" s="18">
        <f t="shared" si="164"/>
        <v>0</v>
      </c>
      <c r="M1001" s="18">
        <f t="shared" ref="M1001:M1006" si="172">M1002</f>
        <v>785800</v>
      </c>
    </row>
    <row r="1002" spans="1:13">
      <c r="A1002" s="90" t="s">
        <v>652</v>
      </c>
      <c r="B1002" s="17" t="s">
        <v>608</v>
      </c>
      <c r="C1002" s="17" t="s">
        <v>505</v>
      </c>
      <c r="D1002" s="17" t="s">
        <v>653</v>
      </c>
      <c r="E1002" s="17" t="s">
        <v>451</v>
      </c>
      <c r="F1002" s="18">
        <f t="shared" si="170"/>
        <v>785800</v>
      </c>
      <c r="G1002" s="18">
        <f t="shared" si="166"/>
        <v>0</v>
      </c>
      <c r="H1002" s="18">
        <f t="shared" si="168"/>
        <v>0</v>
      </c>
      <c r="I1002" s="18">
        <f t="shared" si="171"/>
        <v>785800</v>
      </c>
      <c r="J1002" s="18">
        <f t="shared" si="171"/>
        <v>785800</v>
      </c>
      <c r="K1002" s="18">
        <f t="shared" si="167"/>
        <v>0</v>
      </c>
      <c r="L1002" s="18">
        <f t="shared" si="164"/>
        <v>0</v>
      </c>
      <c r="M1002" s="18">
        <f t="shared" si="172"/>
        <v>785800</v>
      </c>
    </row>
    <row r="1003" spans="1:13" ht="30">
      <c r="A1003" s="90" t="s">
        <v>384</v>
      </c>
      <c r="B1003" s="17" t="s">
        <v>608</v>
      </c>
      <c r="C1003" s="17" t="s">
        <v>505</v>
      </c>
      <c r="D1003" s="17" t="s">
        <v>385</v>
      </c>
      <c r="E1003" s="17" t="s">
        <v>451</v>
      </c>
      <c r="F1003" s="18">
        <f t="shared" si="170"/>
        <v>785800</v>
      </c>
      <c r="G1003" s="18">
        <f t="shared" si="166"/>
        <v>0</v>
      </c>
      <c r="H1003" s="18">
        <f t="shared" si="168"/>
        <v>0</v>
      </c>
      <c r="I1003" s="18">
        <f>I1004+I1008</f>
        <v>785800</v>
      </c>
      <c r="J1003" s="18">
        <f t="shared" si="171"/>
        <v>785800</v>
      </c>
      <c r="K1003" s="18">
        <f t="shared" si="167"/>
        <v>0</v>
      </c>
      <c r="L1003" s="18">
        <f t="shared" si="164"/>
        <v>0</v>
      </c>
      <c r="M1003" s="18">
        <f>M1004+M1008</f>
        <v>785800</v>
      </c>
    </row>
    <row r="1004" spans="1:13" ht="60">
      <c r="A1004" s="90" t="s">
        <v>8</v>
      </c>
      <c r="B1004" s="17" t="s">
        <v>608</v>
      </c>
      <c r="C1004" s="17" t="s">
        <v>505</v>
      </c>
      <c r="D1004" s="17" t="s">
        <v>9</v>
      </c>
      <c r="E1004" s="17" t="s">
        <v>451</v>
      </c>
      <c r="F1004" s="18">
        <f t="shared" si="170"/>
        <v>785800</v>
      </c>
      <c r="G1004" s="18">
        <f t="shared" si="166"/>
        <v>-785800</v>
      </c>
      <c r="H1004" s="18">
        <f t="shared" si="168"/>
        <v>-100</v>
      </c>
      <c r="I1004" s="18">
        <f t="shared" si="171"/>
        <v>0</v>
      </c>
      <c r="J1004" s="18">
        <f t="shared" si="171"/>
        <v>785800</v>
      </c>
      <c r="K1004" s="18">
        <f t="shared" si="167"/>
        <v>-785800</v>
      </c>
      <c r="L1004" s="18">
        <f t="shared" si="164"/>
        <v>-100</v>
      </c>
      <c r="M1004" s="18">
        <f t="shared" si="172"/>
        <v>0</v>
      </c>
    </row>
    <row r="1005" spans="1:13" ht="30">
      <c r="A1005" s="90" t="s">
        <v>661</v>
      </c>
      <c r="B1005" s="17" t="s">
        <v>608</v>
      </c>
      <c r="C1005" s="17" t="s">
        <v>505</v>
      </c>
      <c r="D1005" s="17" t="s">
        <v>9</v>
      </c>
      <c r="E1005" s="17" t="s">
        <v>463</v>
      </c>
      <c r="F1005" s="18">
        <f t="shared" si="170"/>
        <v>785800</v>
      </c>
      <c r="G1005" s="18">
        <f t="shared" si="166"/>
        <v>-785800</v>
      </c>
      <c r="H1005" s="18">
        <f t="shared" si="168"/>
        <v>-100</v>
      </c>
      <c r="I1005" s="18">
        <f t="shared" si="171"/>
        <v>0</v>
      </c>
      <c r="J1005" s="18">
        <f t="shared" si="171"/>
        <v>785800</v>
      </c>
      <c r="K1005" s="18">
        <f t="shared" si="167"/>
        <v>-785800</v>
      </c>
      <c r="L1005" s="18">
        <f t="shared" si="164"/>
        <v>-100</v>
      </c>
      <c r="M1005" s="18">
        <f t="shared" si="172"/>
        <v>0</v>
      </c>
    </row>
    <row r="1006" spans="1:13" ht="30">
      <c r="A1006" s="90" t="s">
        <v>464</v>
      </c>
      <c r="B1006" s="17" t="s">
        <v>608</v>
      </c>
      <c r="C1006" s="17" t="s">
        <v>505</v>
      </c>
      <c r="D1006" s="17" t="s">
        <v>9</v>
      </c>
      <c r="E1006" s="17" t="s">
        <v>465</v>
      </c>
      <c r="F1006" s="18">
        <f t="shared" si="170"/>
        <v>785800</v>
      </c>
      <c r="G1006" s="18">
        <f t="shared" si="166"/>
        <v>-785800</v>
      </c>
      <c r="H1006" s="18">
        <f t="shared" si="168"/>
        <v>-100</v>
      </c>
      <c r="I1006" s="18">
        <f t="shared" si="171"/>
        <v>0</v>
      </c>
      <c r="J1006" s="18">
        <f t="shared" si="171"/>
        <v>785800</v>
      </c>
      <c r="K1006" s="18">
        <f t="shared" si="167"/>
        <v>-785800</v>
      </c>
      <c r="L1006" s="18">
        <f t="shared" si="164"/>
        <v>-100</v>
      </c>
      <c r="M1006" s="18">
        <f t="shared" si="172"/>
        <v>0</v>
      </c>
    </row>
    <row r="1007" spans="1:13" ht="30">
      <c r="A1007" s="90" t="s">
        <v>662</v>
      </c>
      <c r="B1007" s="17" t="s">
        <v>608</v>
      </c>
      <c r="C1007" s="17" t="s">
        <v>505</v>
      </c>
      <c r="D1007" s="17" t="s">
        <v>9</v>
      </c>
      <c r="E1007" s="17" t="s">
        <v>468</v>
      </c>
      <c r="F1007" s="18">
        <v>785800</v>
      </c>
      <c r="G1007" s="18">
        <f t="shared" si="166"/>
        <v>-785800</v>
      </c>
      <c r="H1007" s="18">
        <f t="shared" si="168"/>
        <v>-100</v>
      </c>
      <c r="I1007" s="18">
        <v>0</v>
      </c>
      <c r="J1007" s="18">
        <v>785800</v>
      </c>
      <c r="K1007" s="18">
        <f t="shared" si="167"/>
        <v>-785800</v>
      </c>
      <c r="L1007" s="18">
        <f t="shared" si="164"/>
        <v>-100</v>
      </c>
      <c r="M1007" s="18">
        <v>0</v>
      </c>
    </row>
    <row r="1008" spans="1:13" ht="75">
      <c r="A1008" s="90" t="s">
        <v>835</v>
      </c>
      <c r="B1008" s="17" t="s">
        <v>608</v>
      </c>
      <c r="C1008" s="17" t="s">
        <v>505</v>
      </c>
      <c r="D1008" s="17" t="s">
        <v>831</v>
      </c>
      <c r="E1008" s="17"/>
      <c r="F1008" s="18"/>
      <c r="G1008" s="18">
        <f t="shared" si="166"/>
        <v>785800</v>
      </c>
      <c r="H1008" s="18"/>
      <c r="I1008" s="18">
        <f>I1009</f>
        <v>785800</v>
      </c>
      <c r="J1008" s="18"/>
      <c r="K1008" s="18">
        <f t="shared" si="167"/>
        <v>785800</v>
      </c>
      <c r="L1008" s="18"/>
      <c r="M1008" s="18">
        <f>M1009</f>
        <v>785800</v>
      </c>
    </row>
    <row r="1009" spans="1:13" ht="30">
      <c r="A1009" s="90" t="s">
        <v>661</v>
      </c>
      <c r="B1009" s="17" t="s">
        <v>608</v>
      </c>
      <c r="C1009" s="17" t="s">
        <v>505</v>
      </c>
      <c r="D1009" s="17" t="s">
        <v>831</v>
      </c>
      <c r="E1009" s="17" t="s">
        <v>463</v>
      </c>
      <c r="F1009" s="18"/>
      <c r="G1009" s="18">
        <f t="shared" si="166"/>
        <v>785800</v>
      </c>
      <c r="H1009" s="18"/>
      <c r="I1009" s="18">
        <f>I1010</f>
        <v>785800</v>
      </c>
      <c r="J1009" s="18"/>
      <c r="K1009" s="18">
        <f t="shared" si="167"/>
        <v>785800</v>
      </c>
      <c r="L1009" s="18"/>
      <c r="M1009" s="18">
        <f>M1010</f>
        <v>785800</v>
      </c>
    </row>
    <row r="1010" spans="1:13" ht="30">
      <c r="A1010" s="90" t="s">
        <v>464</v>
      </c>
      <c r="B1010" s="17" t="s">
        <v>608</v>
      </c>
      <c r="C1010" s="17" t="s">
        <v>505</v>
      </c>
      <c r="D1010" s="17" t="s">
        <v>831</v>
      </c>
      <c r="E1010" s="17" t="s">
        <v>465</v>
      </c>
      <c r="F1010" s="18"/>
      <c r="G1010" s="18">
        <f t="shared" si="166"/>
        <v>785800</v>
      </c>
      <c r="H1010" s="18"/>
      <c r="I1010" s="18">
        <f>I1011</f>
        <v>785800</v>
      </c>
      <c r="J1010" s="18"/>
      <c r="K1010" s="18">
        <f t="shared" si="167"/>
        <v>785800</v>
      </c>
      <c r="L1010" s="18"/>
      <c r="M1010" s="18">
        <f>M1011</f>
        <v>785800</v>
      </c>
    </row>
    <row r="1011" spans="1:13" ht="30">
      <c r="A1011" s="90" t="s">
        <v>662</v>
      </c>
      <c r="B1011" s="17" t="s">
        <v>608</v>
      </c>
      <c r="C1011" s="17" t="s">
        <v>505</v>
      </c>
      <c r="D1011" s="17" t="s">
        <v>831</v>
      </c>
      <c r="E1011" s="17" t="s">
        <v>468</v>
      </c>
      <c r="F1011" s="18"/>
      <c r="G1011" s="18">
        <f t="shared" si="166"/>
        <v>785800</v>
      </c>
      <c r="H1011" s="18"/>
      <c r="I1011" s="18">
        <v>785800</v>
      </c>
      <c r="J1011" s="18"/>
      <c r="K1011" s="18">
        <f t="shared" si="167"/>
        <v>785800</v>
      </c>
      <c r="L1011" s="18"/>
      <c r="M1011" s="18">
        <v>785800</v>
      </c>
    </row>
    <row r="1012" spans="1:13">
      <c r="A1012" s="90" t="s">
        <v>609</v>
      </c>
      <c r="B1012" s="17" t="s">
        <v>608</v>
      </c>
      <c r="C1012" s="17" t="s">
        <v>610</v>
      </c>
      <c r="D1012" s="17" t="s">
        <v>451</v>
      </c>
      <c r="E1012" s="17" t="s">
        <v>451</v>
      </c>
      <c r="F1012" s="18">
        <f>F1013</f>
        <v>151252000</v>
      </c>
      <c r="G1012" s="18">
        <f t="shared" si="166"/>
        <v>0</v>
      </c>
      <c r="H1012" s="18">
        <f t="shared" si="168"/>
        <v>0</v>
      </c>
      <c r="I1012" s="18">
        <f t="shared" ref="I1012:J1016" si="173">I1013</f>
        <v>151252000</v>
      </c>
      <c r="J1012" s="18">
        <f t="shared" si="173"/>
        <v>151252000</v>
      </c>
      <c r="K1012" s="18">
        <f t="shared" si="167"/>
        <v>0</v>
      </c>
      <c r="L1012" s="18">
        <f t="shared" si="164"/>
        <v>0</v>
      </c>
      <c r="M1012" s="18">
        <f>M1013</f>
        <v>151252000</v>
      </c>
    </row>
    <row r="1013" spans="1:13" ht="30">
      <c r="A1013" s="90" t="s">
        <v>778</v>
      </c>
      <c r="B1013" s="17" t="s">
        <v>608</v>
      </c>
      <c r="C1013" s="17" t="s">
        <v>610</v>
      </c>
      <c r="D1013" s="17" t="s">
        <v>779</v>
      </c>
      <c r="E1013" s="17" t="s">
        <v>451</v>
      </c>
      <c r="F1013" s="18">
        <f>F1014</f>
        <v>151252000</v>
      </c>
      <c r="G1013" s="18">
        <f t="shared" si="166"/>
        <v>0</v>
      </c>
      <c r="H1013" s="18">
        <f t="shared" si="168"/>
        <v>0</v>
      </c>
      <c r="I1013" s="18">
        <f t="shared" si="173"/>
        <v>151252000</v>
      </c>
      <c r="J1013" s="18">
        <f t="shared" si="173"/>
        <v>151252000</v>
      </c>
      <c r="K1013" s="18">
        <f t="shared" si="167"/>
        <v>0</v>
      </c>
      <c r="L1013" s="18">
        <f t="shared" si="164"/>
        <v>0</v>
      </c>
      <c r="M1013" s="18">
        <f>M1014</f>
        <v>151252000</v>
      </c>
    </row>
    <row r="1014" spans="1:13" ht="45">
      <c r="A1014" s="90" t="s">
        <v>261</v>
      </c>
      <c r="B1014" s="17" t="s">
        <v>608</v>
      </c>
      <c r="C1014" s="17" t="s">
        <v>610</v>
      </c>
      <c r="D1014" s="17" t="s">
        <v>262</v>
      </c>
      <c r="E1014" s="17" t="s">
        <v>451</v>
      </c>
      <c r="F1014" s="18">
        <f>F1015</f>
        <v>151252000</v>
      </c>
      <c r="G1014" s="18">
        <f t="shared" si="166"/>
        <v>0</v>
      </c>
      <c r="H1014" s="18">
        <f t="shared" si="168"/>
        <v>0</v>
      </c>
      <c r="I1014" s="18">
        <f t="shared" si="173"/>
        <v>151252000</v>
      </c>
      <c r="J1014" s="18">
        <f t="shared" si="173"/>
        <v>151252000</v>
      </c>
      <c r="K1014" s="18">
        <f t="shared" si="167"/>
        <v>0</v>
      </c>
      <c r="L1014" s="18">
        <f t="shared" si="164"/>
        <v>0</v>
      </c>
      <c r="M1014" s="18">
        <f>M1015</f>
        <v>151252000</v>
      </c>
    </row>
    <row r="1015" spans="1:13" ht="60">
      <c r="A1015" s="90" t="s">
        <v>263</v>
      </c>
      <c r="B1015" s="17" t="s">
        <v>608</v>
      </c>
      <c r="C1015" s="17" t="s">
        <v>610</v>
      </c>
      <c r="D1015" s="17" t="s">
        <v>264</v>
      </c>
      <c r="E1015" s="17" t="s">
        <v>451</v>
      </c>
      <c r="F1015" s="18">
        <f>F1016</f>
        <v>151252000</v>
      </c>
      <c r="G1015" s="18">
        <f t="shared" si="166"/>
        <v>0</v>
      </c>
      <c r="H1015" s="18">
        <f t="shared" si="168"/>
        <v>0</v>
      </c>
      <c r="I1015" s="18">
        <f t="shared" si="173"/>
        <v>151252000</v>
      </c>
      <c r="J1015" s="18">
        <f t="shared" si="173"/>
        <v>151252000</v>
      </c>
      <c r="K1015" s="18">
        <f t="shared" si="167"/>
        <v>0</v>
      </c>
      <c r="L1015" s="18">
        <f t="shared" si="164"/>
        <v>0</v>
      </c>
      <c r="M1015" s="18">
        <f>M1016</f>
        <v>151252000</v>
      </c>
    </row>
    <row r="1016" spans="1:13">
      <c r="A1016" s="90" t="s">
        <v>476</v>
      </c>
      <c r="B1016" s="17" t="s">
        <v>608</v>
      </c>
      <c r="C1016" s="17" t="s">
        <v>610</v>
      </c>
      <c r="D1016" s="17" t="s">
        <v>264</v>
      </c>
      <c r="E1016" s="17" t="s">
        <v>477</v>
      </c>
      <c r="F1016" s="18">
        <f>F1017</f>
        <v>151252000</v>
      </c>
      <c r="G1016" s="18">
        <f t="shared" si="166"/>
        <v>0</v>
      </c>
      <c r="H1016" s="18">
        <f t="shared" si="168"/>
        <v>0</v>
      </c>
      <c r="I1016" s="18">
        <f t="shared" si="173"/>
        <v>151252000</v>
      </c>
      <c r="J1016" s="18">
        <f t="shared" si="173"/>
        <v>151252000</v>
      </c>
      <c r="K1016" s="18">
        <f t="shared" si="167"/>
        <v>0</v>
      </c>
      <c r="L1016" s="18">
        <f t="shared" si="164"/>
        <v>0</v>
      </c>
      <c r="M1016" s="18">
        <f>M1017</f>
        <v>151252000</v>
      </c>
    </row>
    <row r="1017" spans="1:13" ht="45">
      <c r="A1017" s="90" t="s">
        <v>383</v>
      </c>
      <c r="B1017" s="17" t="s">
        <v>608</v>
      </c>
      <c r="C1017" s="17" t="s">
        <v>610</v>
      </c>
      <c r="D1017" s="17" t="s">
        <v>264</v>
      </c>
      <c r="E1017" s="17" t="s">
        <v>495</v>
      </c>
      <c r="F1017" s="18">
        <v>151252000</v>
      </c>
      <c r="G1017" s="18">
        <f t="shared" si="166"/>
        <v>0</v>
      </c>
      <c r="H1017" s="18">
        <f t="shared" si="168"/>
        <v>0</v>
      </c>
      <c r="I1017" s="18">
        <v>151252000</v>
      </c>
      <c r="J1017" s="18">
        <v>151252000</v>
      </c>
      <c r="K1017" s="18">
        <f t="shared" si="167"/>
        <v>0</v>
      </c>
      <c r="L1017" s="18">
        <f t="shared" si="164"/>
        <v>0</v>
      </c>
      <c r="M1017" s="18">
        <v>151252000</v>
      </c>
    </row>
    <row r="1018" spans="1:13">
      <c r="A1018" s="90" t="s">
        <v>593</v>
      </c>
      <c r="B1018" s="17" t="s">
        <v>608</v>
      </c>
      <c r="C1018" s="17" t="s">
        <v>594</v>
      </c>
      <c r="D1018" s="17" t="s">
        <v>451</v>
      </c>
      <c r="E1018" s="17" t="s">
        <v>451</v>
      </c>
      <c r="F1018" s="18">
        <f>F1019+F1025</f>
        <v>135339796</v>
      </c>
      <c r="G1018" s="18">
        <f t="shared" si="166"/>
        <v>0</v>
      </c>
      <c r="H1018" s="18">
        <f t="shared" si="168"/>
        <v>0</v>
      </c>
      <c r="I1018" s="18">
        <f>I1019+I1025</f>
        <v>135339796</v>
      </c>
      <c r="J1018" s="18">
        <f>J1019+J1025</f>
        <v>136505600</v>
      </c>
      <c r="K1018" s="18">
        <f t="shared" si="167"/>
        <v>0</v>
      </c>
      <c r="L1018" s="18">
        <f t="shared" si="164"/>
        <v>0</v>
      </c>
      <c r="M1018" s="18">
        <f>M1019+M1025</f>
        <v>136505600</v>
      </c>
    </row>
    <row r="1019" spans="1:13" ht="90">
      <c r="A1019" s="90" t="s">
        <v>395</v>
      </c>
      <c r="B1019" s="17" t="s">
        <v>608</v>
      </c>
      <c r="C1019" s="17" t="s">
        <v>594</v>
      </c>
      <c r="D1019" s="17" t="s">
        <v>396</v>
      </c>
      <c r="E1019" s="17" t="s">
        <v>451</v>
      </c>
      <c r="F1019" s="18">
        <f>F1020</f>
        <v>5370396</v>
      </c>
      <c r="G1019" s="18">
        <f t="shared" si="166"/>
        <v>0</v>
      </c>
      <c r="H1019" s="18">
        <f t="shared" si="168"/>
        <v>0</v>
      </c>
      <c r="I1019" s="18">
        <f>I1020</f>
        <v>5370396</v>
      </c>
      <c r="J1019" s="18"/>
      <c r="K1019" s="18">
        <f t="shared" si="167"/>
        <v>0</v>
      </c>
      <c r="L1019" s="18">
        <v>0</v>
      </c>
      <c r="M1019" s="18"/>
    </row>
    <row r="1020" spans="1:13" ht="105">
      <c r="A1020" s="16" t="s">
        <v>148</v>
      </c>
      <c r="B1020" s="17" t="s">
        <v>608</v>
      </c>
      <c r="C1020" s="17" t="s">
        <v>594</v>
      </c>
      <c r="D1020" s="17" t="s">
        <v>149</v>
      </c>
      <c r="E1020" s="17" t="s">
        <v>451</v>
      </c>
      <c r="F1020" s="18">
        <f>F1021</f>
        <v>5370396</v>
      </c>
      <c r="G1020" s="18">
        <f t="shared" si="166"/>
        <v>0</v>
      </c>
      <c r="H1020" s="18">
        <f t="shared" si="168"/>
        <v>0</v>
      </c>
      <c r="I1020" s="18">
        <f>I1021</f>
        <v>5370396</v>
      </c>
      <c r="J1020" s="18"/>
      <c r="K1020" s="18">
        <f t="shared" si="167"/>
        <v>0</v>
      </c>
      <c r="L1020" s="18">
        <v>0</v>
      </c>
      <c r="M1020" s="18"/>
    </row>
    <row r="1021" spans="1:13" ht="120">
      <c r="A1021" s="16" t="s">
        <v>150</v>
      </c>
      <c r="B1021" s="17" t="s">
        <v>608</v>
      </c>
      <c r="C1021" s="17" t="s">
        <v>594</v>
      </c>
      <c r="D1021" s="17" t="s">
        <v>151</v>
      </c>
      <c r="E1021" s="17" t="s">
        <v>451</v>
      </c>
      <c r="F1021" s="18">
        <f>F1022</f>
        <v>5370396</v>
      </c>
      <c r="G1021" s="18">
        <f t="shared" si="166"/>
        <v>0</v>
      </c>
      <c r="H1021" s="18">
        <f t="shared" si="168"/>
        <v>0</v>
      </c>
      <c r="I1021" s="18">
        <f>I1022</f>
        <v>5370396</v>
      </c>
      <c r="J1021" s="18"/>
      <c r="K1021" s="18">
        <f t="shared" si="167"/>
        <v>0</v>
      </c>
      <c r="L1021" s="18">
        <v>0</v>
      </c>
      <c r="M1021" s="18"/>
    </row>
    <row r="1022" spans="1:13" ht="30">
      <c r="A1022" s="90" t="s">
        <v>661</v>
      </c>
      <c r="B1022" s="17" t="s">
        <v>608</v>
      </c>
      <c r="C1022" s="17" t="s">
        <v>594</v>
      </c>
      <c r="D1022" s="17" t="s">
        <v>151</v>
      </c>
      <c r="E1022" s="17" t="s">
        <v>463</v>
      </c>
      <c r="F1022" s="18">
        <f>F1023</f>
        <v>5370396</v>
      </c>
      <c r="G1022" s="18">
        <f t="shared" si="166"/>
        <v>0</v>
      </c>
      <c r="H1022" s="18">
        <f t="shared" si="168"/>
        <v>0</v>
      </c>
      <c r="I1022" s="18">
        <f>I1023</f>
        <v>5370396</v>
      </c>
      <c r="J1022" s="18"/>
      <c r="K1022" s="18">
        <f t="shared" si="167"/>
        <v>0</v>
      </c>
      <c r="L1022" s="18">
        <v>0</v>
      </c>
      <c r="M1022" s="18"/>
    </row>
    <row r="1023" spans="1:13" ht="30">
      <c r="A1023" s="90" t="s">
        <v>464</v>
      </c>
      <c r="B1023" s="17" t="s">
        <v>608</v>
      </c>
      <c r="C1023" s="17" t="s">
        <v>594</v>
      </c>
      <c r="D1023" s="17" t="s">
        <v>151</v>
      </c>
      <c r="E1023" s="17" t="s">
        <v>465</v>
      </c>
      <c r="F1023" s="18">
        <f>F1024</f>
        <v>5370396</v>
      </c>
      <c r="G1023" s="18">
        <f t="shared" si="166"/>
        <v>0</v>
      </c>
      <c r="H1023" s="18">
        <f t="shared" si="168"/>
        <v>0</v>
      </c>
      <c r="I1023" s="18">
        <f>I1024</f>
        <v>5370396</v>
      </c>
      <c r="J1023" s="18"/>
      <c r="K1023" s="18">
        <f t="shared" si="167"/>
        <v>0</v>
      </c>
      <c r="L1023" s="18">
        <v>0</v>
      </c>
      <c r="M1023" s="18"/>
    </row>
    <row r="1024" spans="1:13" ht="30">
      <c r="A1024" s="90" t="s">
        <v>662</v>
      </c>
      <c r="B1024" s="17" t="s">
        <v>608</v>
      </c>
      <c r="C1024" s="17" t="s">
        <v>594</v>
      </c>
      <c r="D1024" s="17" t="s">
        <v>151</v>
      </c>
      <c r="E1024" s="17" t="s">
        <v>468</v>
      </c>
      <c r="F1024" s="18">
        <v>5370396</v>
      </c>
      <c r="G1024" s="18">
        <f t="shared" si="166"/>
        <v>0</v>
      </c>
      <c r="H1024" s="18">
        <f t="shared" si="168"/>
        <v>0</v>
      </c>
      <c r="I1024" s="18">
        <v>5370396</v>
      </c>
      <c r="J1024" s="18"/>
      <c r="K1024" s="18">
        <f t="shared" si="167"/>
        <v>0</v>
      </c>
      <c r="L1024" s="18">
        <v>0</v>
      </c>
      <c r="M1024" s="18"/>
    </row>
    <row r="1025" spans="1:13" ht="30">
      <c r="A1025" s="90" t="s">
        <v>778</v>
      </c>
      <c r="B1025" s="17" t="s">
        <v>608</v>
      </c>
      <c r="C1025" s="17" t="s">
        <v>594</v>
      </c>
      <c r="D1025" s="17" t="s">
        <v>779</v>
      </c>
      <c r="E1025" s="17" t="s">
        <v>451</v>
      </c>
      <c r="F1025" s="18">
        <f>F1026</f>
        <v>129969400</v>
      </c>
      <c r="G1025" s="18">
        <f t="shared" si="166"/>
        <v>0</v>
      </c>
      <c r="H1025" s="18">
        <f t="shared" si="168"/>
        <v>0</v>
      </c>
      <c r="I1025" s="18">
        <f t="shared" ref="I1025:J1029" si="174">I1026</f>
        <v>129969400</v>
      </c>
      <c r="J1025" s="18">
        <f t="shared" si="174"/>
        <v>136505600</v>
      </c>
      <c r="K1025" s="18">
        <f t="shared" si="167"/>
        <v>0</v>
      </c>
      <c r="L1025" s="18">
        <f t="shared" ref="L1025:L1088" si="175">K1025/J1025*100</f>
        <v>0</v>
      </c>
      <c r="M1025" s="18">
        <f>M1026</f>
        <v>136505600</v>
      </c>
    </row>
    <row r="1026" spans="1:13" ht="45">
      <c r="A1026" s="90" t="s">
        <v>780</v>
      </c>
      <c r="B1026" s="17" t="s">
        <v>608</v>
      </c>
      <c r="C1026" s="17" t="s">
        <v>594</v>
      </c>
      <c r="D1026" s="17" t="s">
        <v>781</v>
      </c>
      <c r="E1026" s="17" t="s">
        <v>451</v>
      </c>
      <c r="F1026" s="18">
        <f>F1027</f>
        <v>129969400</v>
      </c>
      <c r="G1026" s="18">
        <f t="shared" si="166"/>
        <v>0</v>
      </c>
      <c r="H1026" s="18">
        <f t="shared" si="168"/>
        <v>0</v>
      </c>
      <c r="I1026" s="18">
        <f t="shared" si="174"/>
        <v>129969400</v>
      </c>
      <c r="J1026" s="18">
        <f t="shared" si="174"/>
        <v>136505600</v>
      </c>
      <c r="K1026" s="18">
        <f t="shared" si="167"/>
        <v>0</v>
      </c>
      <c r="L1026" s="18">
        <f t="shared" si="175"/>
        <v>0</v>
      </c>
      <c r="M1026" s="18">
        <f>M1027</f>
        <v>136505600</v>
      </c>
    </row>
    <row r="1027" spans="1:13" ht="60">
      <c r="A1027" s="90" t="s">
        <v>782</v>
      </c>
      <c r="B1027" s="17" t="s">
        <v>608</v>
      </c>
      <c r="C1027" s="17" t="s">
        <v>594</v>
      </c>
      <c r="D1027" s="17" t="s">
        <v>783</v>
      </c>
      <c r="E1027" s="17" t="s">
        <v>451</v>
      </c>
      <c r="F1027" s="18">
        <f>F1028</f>
        <v>129969400</v>
      </c>
      <c r="G1027" s="18">
        <f t="shared" si="166"/>
        <v>0</v>
      </c>
      <c r="H1027" s="18">
        <f t="shared" si="168"/>
        <v>0</v>
      </c>
      <c r="I1027" s="18">
        <f t="shared" si="174"/>
        <v>129969400</v>
      </c>
      <c r="J1027" s="18">
        <f t="shared" si="174"/>
        <v>136505600</v>
      </c>
      <c r="K1027" s="18">
        <f t="shared" si="167"/>
        <v>0</v>
      </c>
      <c r="L1027" s="18">
        <f t="shared" si="175"/>
        <v>0</v>
      </c>
      <c r="M1027" s="18">
        <f>M1028</f>
        <v>136505600</v>
      </c>
    </row>
    <row r="1028" spans="1:13" ht="30">
      <c r="A1028" s="90" t="s">
        <v>661</v>
      </c>
      <c r="B1028" s="17" t="s">
        <v>608</v>
      </c>
      <c r="C1028" s="17" t="s">
        <v>594</v>
      </c>
      <c r="D1028" s="17" t="s">
        <v>783</v>
      </c>
      <c r="E1028" s="17" t="s">
        <v>463</v>
      </c>
      <c r="F1028" s="18">
        <f>F1029</f>
        <v>129969400</v>
      </c>
      <c r="G1028" s="18">
        <f t="shared" si="166"/>
        <v>0</v>
      </c>
      <c r="H1028" s="18">
        <f t="shared" si="168"/>
        <v>0</v>
      </c>
      <c r="I1028" s="18">
        <f t="shared" si="174"/>
        <v>129969400</v>
      </c>
      <c r="J1028" s="18">
        <f t="shared" si="174"/>
        <v>136505600</v>
      </c>
      <c r="K1028" s="18">
        <f t="shared" si="167"/>
        <v>0</v>
      </c>
      <c r="L1028" s="18">
        <f t="shared" si="175"/>
        <v>0</v>
      </c>
      <c r="M1028" s="18">
        <f>M1029</f>
        <v>136505600</v>
      </c>
    </row>
    <row r="1029" spans="1:13" ht="30">
      <c r="A1029" s="90" t="s">
        <v>464</v>
      </c>
      <c r="B1029" s="17" t="s">
        <v>608</v>
      </c>
      <c r="C1029" s="17" t="s">
        <v>594</v>
      </c>
      <c r="D1029" s="17" t="s">
        <v>783</v>
      </c>
      <c r="E1029" s="17" t="s">
        <v>465</v>
      </c>
      <c r="F1029" s="18">
        <f>F1030</f>
        <v>129969400</v>
      </c>
      <c r="G1029" s="18">
        <f t="shared" si="166"/>
        <v>0</v>
      </c>
      <c r="H1029" s="18">
        <f t="shared" si="168"/>
        <v>0</v>
      </c>
      <c r="I1029" s="18">
        <f t="shared" si="174"/>
        <v>129969400</v>
      </c>
      <c r="J1029" s="18">
        <f t="shared" si="174"/>
        <v>136505600</v>
      </c>
      <c r="K1029" s="18">
        <f t="shared" si="167"/>
        <v>0</v>
      </c>
      <c r="L1029" s="18">
        <f t="shared" si="175"/>
        <v>0</v>
      </c>
      <c r="M1029" s="18">
        <f>M1030</f>
        <v>136505600</v>
      </c>
    </row>
    <row r="1030" spans="1:13" ht="30">
      <c r="A1030" s="90" t="s">
        <v>662</v>
      </c>
      <c r="B1030" s="17" t="s">
        <v>608</v>
      </c>
      <c r="C1030" s="17" t="s">
        <v>594</v>
      </c>
      <c r="D1030" s="17" t="s">
        <v>783</v>
      </c>
      <c r="E1030" s="17" t="s">
        <v>468</v>
      </c>
      <c r="F1030" s="18">
        <v>129969400</v>
      </c>
      <c r="G1030" s="18">
        <f t="shared" si="166"/>
        <v>0</v>
      </c>
      <c r="H1030" s="18">
        <f t="shared" si="168"/>
        <v>0</v>
      </c>
      <c r="I1030" s="18">
        <v>129969400</v>
      </c>
      <c r="J1030" s="18">
        <v>136505600</v>
      </c>
      <c r="K1030" s="18">
        <f t="shared" si="167"/>
        <v>0</v>
      </c>
      <c r="L1030" s="18">
        <f t="shared" si="175"/>
        <v>0</v>
      </c>
      <c r="M1030" s="18">
        <v>136505600</v>
      </c>
    </row>
    <row r="1031" spans="1:13">
      <c r="A1031" s="90" t="s">
        <v>625</v>
      </c>
      <c r="B1031" s="17" t="s">
        <v>608</v>
      </c>
      <c r="C1031" s="17" t="s">
        <v>540</v>
      </c>
      <c r="D1031" s="17" t="s">
        <v>451</v>
      </c>
      <c r="E1031" s="17" t="s">
        <v>451</v>
      </c>
      <c r="F1031" s="18">
        <f>F1032+F1052+F1075+F1091</f>
        <v>299652100</v>
      </c>
      <c r="G1031" s="18">
        <f t="shared" si="166"/>
        <v>0</v>
      </c>
      <c r="H1031" s="18">
        <f t="shared" si="168"/>
        <v>0</v>
      </c>
      <c r="I1031" s="18">
        <f>I1032+I1052+I1075+I1091</f>
        <v>299652100</v>
      </c>
      <c r="J1031" s="18">
        <f>J1032+J1052+J1075+J1091</f>
        <v>297938200</v>
      </c>
      <c r="K1031" s="18">
        <f t="shared" si="167"/>
        <v>0</v>
      </c>
      <c r="L1031" s="18">
        <f t="shared" si="175"/>
        <v>0</v>
      </c>
      <c r="M1031" s="18">
        <f>M1032+M1052+M1075+M1091</f>
        <v>297938200</v>
      </c>
    </row>
    <row r="1032" spans="1:13">
      <c r="A1032" s="90" t="s">
        <v>541</v>
      </c>
      <c r="B1032" s="17" t="s">
        <v>608</v>
      </c>
      <c r="C1032" s="17" t="s">
        <v>542</v>
      </c>
      <c r="D1032" s="17" t="s">
        <v>451</v>
      </c>
      <c r="E1032" s="17" t="s">
        <v>451</v>
      </c>
      <c r="F1032" s="18">
        <f>F1033</f>
        <v>27767700</v>
      </c>
      <c r="G1032" s="18">
        <f t="shared" si="166"/>
        <v>0</v>
      </c>
      <c r="H1032" s="18">
        <f t="shared" si="168"/>
        <v>0</v>
      </c>
      <c r="I1032" s="18">
        <f>I1033</f>
        <v>27767700</v>
      </c>
      <c r="J1032" s="18">
        <f>J1033</f>
        <v>24622100</v>
      </c>
      <c r="K1032" s="18">
        <f t="shared" si="167"/>
        <v>0</v>
      </c>
      <c r="L1032" s="18">
        <f t="shared" si="175"/>
        <v>0</v>
      </c>
      <c r="M1032" s="18">
        <f>M1033</f>
        <v>24622100</v>
      </c>
    </row>
    <row r="1033" spans="1:13" ht="45">
      <c r="A1033" s="90" t="s">
        <v>674</v>
      </c>
      <c r="B1033" s="17" t="s">
        <v>608</v>
      </c>
      <c r="C1033" s="17" t="s">
        <v>542</v>
      </c>
      <c r="D1033" s="17" t="s">
        <v>675</v>
      </c>
      <c r="E1033" s="17" t="s">
        <v>451</v>
      </c>
      <c r="F1033" s="18">
        <f>F1034</f>
        <v>27767700</v>
      </c>
      <c r="G1033" s="18">
        <f t="shared" si="166"/>
        <v>0</v>
      </c>
      <c r="H1033" s="18">
        <f t="shared" si="168"/>
        <v>0</v>
      </c>
      <c r="I1033" s="18">
        <f>I1034</f>
        <v>27767700</v>
      </c>
      <c r="J1033" s="18">
        <f>J1034</f>
        <v>24622100</v>
      </c>
      <c r="K1033" s="18">
        <f t="shared" si="167"/>
        <v>0</v>
      </c>
      <c r="L1033" s="18">
        <f t="shared" si="175"/>
        <v>0</v>
      </c>
      <c r="M1033" s="18">
        <f>M1034</f>
        <v>24622100</v>
      </c>
    </row>
    <row r="1034" spans="1:13" ht="75">
      <c r="A1034" s="90" t="s">
        <v>265</v>
      </c>
      <c r="B1034" s="17" t="s">
        <v>608</v>
      </c>
      <c r="C1034" s="17" t="s">
        <v>542</v>
      </c>
      <c r="D1034" s="17" t="s">
        <v>266</v>
      </c>
      <c r="E1034" s="17" t="s">
        <v>451</v>
      </c>
      <c r="F1034" s="18">
        <f>F1035+F1042+F1049+F1046</f>
        <v>27767700</v>
      </c>
      <c r="G1034" s="18">
        <f t="shared" si="166"/>
        <v>0</v>
      </c>
      <c r="H1034" s="18">
        <f t="shared" si="168"/>
        <v>0</v>
      </c>
      <c r="I1034" s="18">
        <f>I1035+I1042+I1049+I1046</f>
        <v>27767700</v>
      </c>
      <c r="J1034" s="18">
        <f>J1035+J1042+J1046+J1049</f>
        <v>24622100</v>
      </c>
      <c r="K1034" s="18">
        <f t="shared" si="167"/>
        <v>0</v>
      </c>
      <c r="L1034" s="18">
        <f t="shared" si="175"/>
        <v>0</v>
      </c>
      <c r="M1034" s="18">
        <f>M1035+M1042+M1046+M1049</f>
        <v>24622100</v>
      </c>
    </row>
    <row r="1035" spans="1:13" ht="90">
      <c r="A1035" s="16" t="s">
        <v>267</v>
      </c>
      <c r="B1035" s="17" t="s">
        <v>608</v>
      </c>
      <c r="C1035" s="17" t="s">
        <v>542</v>
      </c>
      <c r="D1035" s="17" t="s">
        <v>268</v>
      </c>
      <c r="E1035" s="17" t="s">
        <v>451</v>
      </c>
      <c r="F1035" s="18">
        <f>F1036+F1040</f>
        <v>21643800</v>
      </c>
      <c r="G1035" s="18">
        <f t="shared" si="166"/>
        <v>0</v>
      </c>
      <c r="H1035" s="18">
        <f t="shared" si="168"/>
        <v>0</v>
      </c>
      <c r="I1035" s="18">
        <f>I1036+I1040</f>
        <v>21643800</v>
      </c>
      <c r="J1035" s="18">
        <f>J1036+J1040</f>
        <v>19051700</v>
      </c>
      <c r="K1035" s="18">
        <f t="shared" si="167"/>
        <v>0</v>
      </c>
      <c r="L1035" s="18">
        <f t="shared" si="175"/>
        <v>0</v>
      </c>
      <c r="M1035" s="18">
        <f>M1036+M1040</f>
        <v>19051700</v>
      </c>
    </row>
    <row r="1036" spans="1:13" ht="30">
      <c r="A1036" s="90" t="s">
        <v>661</v>
      </c>
      <c r="B1036" s="17" t="s">
        <v>608</v>
      </c>
      <c r="C1036" s="17" t="s">
        <v>542</v>
      </c>
      <c r="D1036" s="17" t="s">
        <v>268</v>
      </c>
      <c r="E1036" s="17" t="s">
        <v>463</v>
      </c>
      <c r="F1036" s="18">
        <f>F1037</f>
        <v>8463000</v>
      </c>
      <c r="G1036" s="18">
        <f t="shared" si="166"/>
        <v>0</v>
      </c>
      <c r="H1036" s="18">
        <f t="shared" si="168"/>
        <v>0</v>
      </c>
      <c r="I1036" s="18">
        <f>I1037</f>
        <v>8463000</v>
      </c>
      <c r="J1036" s="18">
        <f>J1037</f>
        <v>5201300</v>
      </c>
      <c r="K1036" s="18">
        <f t="shared" si="167"/>
        <v>0</v>
      </c>
      <c r="L1036" s="18">
        <f t="shared" si="175"/>
        <v>0</v>
      </c>
      <c r="M1036" s="18">
        <f>M1037</f>
        <v>5201300</v>
      </c>
    </row>
    <row r="1037" spans="1:13" ht="30">
      <c r="A1037" s="90" t="s">
        <v>464</v>
      </c>
      <c r="B1037" s="17" t="s">
        <v>608</v>
      </c>
      <c r="C1037" s="17" t="s">
        <v>542</v>
      </c>
      <c r="D1037" s="17" t="s">
        <v>268</v>
      </c>
      <c r="E1037" s="17" t="s">
        <v>465</v>
      </c>
      <c r="F1037" s="18">
        <f>F1038+F1039</f>
        <v>8463000</v>
      </c>
      <c r="G1037" s="18">
        <f t="shared" si="166"/>
        <v>0</v>
      </c>
      <c r="H1037" s="18">
        <f t="shared" si="168"/>
        <v>0</v>
      </c>
      <c r="I1037" s="18">
        <f>I1038+I1039</f>
        <v>8463000</v>
      </c>
      <c r="J1037" s="18">
        <f>J1038+J1039</f>
        <v>5201300</v>
      </c>
      <c r="K1037" s="18">
        <f t="shared" si="167"/>
        <v>0</v>
      </c>
      <c r="L1037" s="18">
        <f t="shared" si="175"/>
        <v>0</v>
      </c>
      <c r="M1037" s="18">
        <f>M1038+M1039</f>
        <v>5201300</v>
      </c>
    </row>
    <row r="1038" spans="1:13" ht="45">
      <c r="A1038" s="90" t="s">
        <v>591</v>
      </c>
      <c r="B1038" s="17" t="s">
        <v>608</v>
      </c>
      <c r="C1038" s="17" t="s">
        <v>542</v>
      </c>
      <c r="D1038" s="17" t="s">
        <v>268</v>
      </c>
      <c r="E1038" s="17" t="s">
        <v>592</v>
      </c>
      <c r="F1038" s="18">
        <v>4570000</v>
      </c>
      <c r="G1038" s="18">
        <f t="shared" si="166"/>
        <v>0</v>
      </c>
      <c r="H1038" s="18">
        <f t="shared" si="168"/>
        <v>0</v>
      </c>
      <c r="I1038" s="18">
        <v>4570000</v>
      </c>
      <c r="J1038" s="18">
        <v>1050000</v>
      </c>
      <c r="K1038" s="18">
        <f t="shared" si="167"/>
        <v>0</v>
      </c>
      <c r="L1038" s="18">
        <f t="shared" si="175"/>
        <v>0</v>
      </c>
      <c r="M1038" s="18">
        <v>1050000</v>
      </c>
    </row>
    <row r="1039" spans="1:13" ht="30">
      <c r="A1039" s="90" t="s">
        <v>662</v>
      </c>
      <c r="B1039" s="17" t="s">
        <v>608</v>
      </c>
      <c r="C1039" s="17" t="s">
        <v>542</v>
      </c>
      <c r="D1039" s="17" t="s">
        <v>268</v>
      </c>
      <c r="E1039" s="17" t="s">
        <v>468</v>
      </c>
      <c r="F1039" s="18">
        <v>3893000</v>
      </c>
      <c r="G1039" s="18">
        <f t="shared" si="166"/>
        <v>0</v>
      </c>
      <c r="H1039" s="18">
        <f t="shared" si="168"/>
        <v>0</v>
      </c>
      <c r="I1039" s="18">
        <v>3893000</v>
      </c>
      <c r="J1039" s="18">
        <v>4151300</v>
      </c>
      <c r="K1039" s="18">
        <f t="shared" si="167"/>
        <v>0</v>
      </c>
      <c r="L1039" s="18">
        <f t="shared" si="175"/>
        <v>0</v>
      </c>
      <c r="M1039" s="18">
        <v>4151300</v>
      </c>
    </row>
    <row r="1040" spans="1:13">
      <c r="A1040" s="90" t="s">
        <v>476</v>
      </c>
      <c r="B1040" s="17" t="s">
        <v>608</v>
      </c>
      <c r="C1040" s="17" t="s">
        <v>542</v>
      </c>
      <c r="D1040" s="17" t="s">
        <v>268</v>
      </c>
      <c r="E1040" s="17" t="s">
        <v>477</v>
      </c>
      <c r="F1040" s="18">
        <f>F1041</f>
        <v>13180800</v>
      </c>
      <c r="G1040" s="18">
        <f t="shared" si="166"/>
        <v>0</v>
      </c>
      <c r="H1040" s="18">
        <f t="shared" si="168"/>
        <v>0</v>
      </c>
      <c r="I1040" s="18">
        <f>I1041</f>
        <v>13180800</v>
      </c>
      <c r="J1040" s="18">
        <f>J1041</f>
        <v>13850400</v>
      </c>
      <c r="K1040" s="18">
        <f t="shared" si="167"/>
        <v>0</v>
      </c>
      <c r="L1040" s="18">
        <f t="shared" si="175"/>
        <v>0</v>
      </c>
      <c r="M1040" s="18">
        <f>M1041</f>
        <v>13850400</v>
      </c>
    </row>
    <row r="1041" spans="1:13" ht="45">
      <c r="A1041" s="90" t="s">
        <v>383</v>
      </c>
      <c r="B1041" s="17" t="s">
        <v>608</v>
      </c>
      <c r="C1041" s="17" t="s">
        <v>542</v>
      </c>
      <c r="D1041" s="17" t="s">
        <v>268</v>
      </c>
      <c r="E1041" s="17" t="s">
        <v>495</v>
      </c>
      <c r="F1041" s="18">
        <v>13180800</v>
      </c>
      <c r="G1041" s="18">
        <f t="shared" si="166"/>
        <v>0</v>
      </c>
      <c r="H1041" s="18">
        <f t="shared" si="168"/>
        <v>0</v>
      </c>
      <c r="I1041" s="18">
        <v>13180800</v>
      </c>
      <c r="J1041" s="18">
        <v>13850400</v>
      </c>
      <c r="K1041" s="18">
        <f t="shared" si="167"/>
        <v>0</v>
      </c>
      <c r="L1041" s="18">
        <f t="shared" si="175"/>
        <v>0</v>
      </c>
      <c r="M1041" s="18">
        <v>13850400</v>
      </c>
    </row>
    <row r="1042" spans="1:13" ht="105">
      <c r="A1042" s="16" t="s">
        <v>269</v>
      </c>
      <c r="B1042" s="17" t="s">
        <v>608</v>
      </c>
      <c r="C1042" s="17" t="s">
        <v>542</v>
      </c>
      <c r="D1042" s="17" t="s">
        <v>270</v>
      </c>
      <c r="E1042" s="17" t="s">
        <v>451</v>
      </c>
      <c r="F1042" s="18">
        <f>F1043</f>
        <v>3631000</v>
      </c>
      <c r="G1042" s="18">
        <f t="shared" si="166"/>
        <v>0</v>
      </c>
      <c r="H1042" s="18">
        <f t="shared" si="168"/>
        <v>0</v>
      </c>
      <c r="I1042" s="18">
        <f t="shared" ref="I1042:J1044" si="176">I1043</f>
        <v>3631000</v>
      </c>
      <c r="J1042" s="18">
        <f t="shared" si="176"/>
        <v>3631000</v>
      </c>
      <c r="K1042" s="18">
        <f t="shared" si="167"/>
        <v>0</v>
      </c>
      <c r="L1042" s="18">
        <f t="shared" si="175"/>
        <v>0</v>
      </c>
      <c r="M1042" s="18">
        <f>M1043</f>
        <v>3631000</v>
      </c>
    </row>
    <row r="1043" spans="1:13" ht="30">
      <c r="A1043" s="90" t="s">
        <v>661</v>
      </c>
      <c r="B1043" s="17" t="s">
        <v>608</v>
      </c>
      <c r="C1043" s="17" t="s">
        <v>542</v>
      </c>
      <c r="D1043" s="17" t="s">
        <v>270</v>
      </c>
      <c r="E1043" s="17" t="s">
        <v>463</v>
      </c>
      <c r="F1043" s="18">
        <f>F1044</f>
        <v>3631000</v>
      </c>
      <c r="G1043" s="18">
        <f t="shared" si="166"/>
        <v>0</v>
      </c>
      <c r="H1043" s="18">
        <f t="shared" si="168"/>
        <v>0</v>
      </c>
      <c r="I1043" s="18">
        <f t="shared" si="176"/>
        <v>3631000</v>
      </c>
      <c r="J1043" s="18">
        <f t="shared" si="176"/>
        <v>3631000</v>
      </c>
      <c r="K1043" s="18">
        <f t="shared" si="167"/>
        <v>0</v>
      </c>
      <c r="L1043" s="18">
        <f t="shared" si="175"/>
        <v>0</v>
      </c>
      <c r="M1043" s="18">
        <f>M1044</f>
        <v>3631000</v>
      </c>
    </row>
    <row r="1044" spans="1:13" ht="30">
      <c r="A1044" s="90" t="s">
        <v>464</v>
      </c>
      <c r="B1044" s="17" t="s">
        <v>608</v>
      </c>
      <c r="C1044" s="17" t="s">
        <v>542</v>
      </c>
      <c r="D1044" s="17" t="s">
        <v>270</v>
      </c>
      <c r="E1044" s="17" t="s">
        <v>465</v>
      </c>
      <c r="F1044" s="18">
        <f>F1045</f>
        <v>3631000</v>
      </c>
      <c r="G1044" s="18">
        <f t="shared" si="166"/>
        <v>0</v>
      </c>
      <c r="H1044" s="18">
        <f t="shared" si="168"/>
        <v>0</v>
      </c>
      <c r="I1044" s="18">
        <f t="shared" si="176"/>
        <v>3631000</v>
      </c>
      <c r="J1044" s="18">
        <f t="shared" si="176"/>
        <v>3631000</v>
      </c>
      <c r="K1044" s="18">
        <f t="shared" si="167"/>
        <v>0</v>
      </c>
      <c r="L1044" s="18">
        <f t="shared" si="175"/>
        <v>0</v>
      </c>
      <c r="M1044" s="18">
        <f>M1045</f>
        <v>3631000</v>
      </c>
    </row>
    <row r="1045" spans="1:13" ht="30">
      <c r="A1045" s="90" t="s">
        <v>662</v>
      </c>
      <c r="B1045" s="17" t="s">
        <v>608</v>
      </c>
      <c r="C1045" s="17" t="s">
        <v>542</v>
      </c>
      <c r="D1045" s="17" t="s">
        <v>270</v>
      </c>
      <c r="E1045" s="17" t="s">
        <v>468</v>
      </c>
      <c r="F1045" s="18">
        <v>3631000</v>
      </c>
      <c r="G1045" s="18">
        <f t="shared" si="166"/>
        <v>0</v>
      </c>
      <c r="H1045" s="18">
        <f t="shared" si="168"/>
        <v>0</v>
      </c>
      <c r="I1045" s="18">
        <v>3631000</v>
      </c>
      <c r="J1045" s="18">
        <v>3631000</v>
      </c>
      <c r="K1045" s="18">
        <f t="shared" si="167"/>
        <v>0</v>
      </c>
      <c r="L1045" s="18">
        <f t="shared" si="175"/>
        <v>0</v>
      </c>
      <c r="M1045" s="18">
        <v>3631000</v>
      </c>
    </row>
    <row r="1046" spans="1:13" ht="105">
      <c r="A1046" s="16" t="s">
        <v>271</v>
      </c>
      <c r="B1046" s="17" t="s">
        <v>608</v>
      </c>
      <c r="C1046" s="17" t="s">
        <v>542</v>
      </c>
      <c r="D1046" s="17" t="s">
        <v>272</v>
      </c>
      <c r="E1046" s="17" t="s">
        <v>451</v>
      </c>
      <c r="F1046" s="18">
        <f>F1047</f>
        <v>249300</v>
      </c>
      <c r="G1046" s="18">
        <f t="shared" si="166"/>
        <v>0</v>
      </c>
      <c r="H1046" s="18">
        <f t="shared" si="168"/>
        <v>0</v>
      </c>
      <c r="I1046" s="18">
        <f>I1047</f>
        <v>249300</v>
      </c>
      <c r="J1046" s="18">
        <f>J1047</f>
        <v>194000</v>
      </c>
      <c r="K1046" s="18">
        <f t="shared" si="167"/>
        <v>0</v>
      </c>
      <c r="L1046" s="18">
        <f t="shared" si="175"/>
        <v>0</v>
      </c>
      <c r="M1046" s="18">
        <f>M1047</f>
        <v>194000</v>
      </c>
    </row>
    <row r="1047" spans="1:13">
      <c r="A1047" s="90" t="s">
        <v>476</v>
      </c>
      <c r="B1047" s="17" t="s">
        <v>608</v>
      </c>
      <c r="C1047" s="17" t="s">
        <v>542</v>
      </c>
      <c r="D1047" s="17" t="s">
        <v>272</v>
      </c>
      <c r="E1047" s="17" t="s">
        <v>477</v>
      </c>
      <c r="F1047" s="18">
        <f>F1048</f>
        <v>249300</v>
      </c>
      <c r="G1047" s="18">
        <f t="shared" si="166"/>
        <v>0</v>
      </c>
      <c r="H1047" s="18">
        <f t="shared" si="168"/>
        <v>0</v>
      </c>
      <c r="I1047" s="18">
        <f>I1048</f>
        <v>249300</v>
      </c>
      <c r="J1047" s="18">
        <f>J1048</f>
        <v>194000</v>
      </c>
      <c r="K1047" s="18">
        <f t="shared" si="167"/>
        <v>0</v>
      </c>
      <c r="L1047" s="18">
        <f t="shared" si="175"/>
        <v>0</v>
      </c>
      <c r="M1047" s="18">
        <f>M1048</f>
        <v>194000</v>
      </c>
    </row>
    <row r="1048" spans="1:13" ht="45">
      <c r="A1048" s="90" t="s">
        <v>383</v>
      </c>
      <c r="B1048" s="17" t="s">
        <v>608</v>
      </c>
      <c r="C1048" s="17" t="s">
        <v>542</v>
      </c>
      <c r="D1048" s="17" t="s">
        <v>272</v>
      </c>
      <c r="E1048" s="17" t="s">
        <v>495</v>
      </c>
      <c r="F1048" s="18">
        <v>249300</v>
      </c>
      <c r="G1048" s="18">
        <f t="shared" si="166"/>
        <v>0</v>
      </c>
      <c r="H1048" s="18">
        <f t="shared" si="168"/>
        <v>0</v>
      </c>
      <c r="I1048" s="18">
        <v>249300</v>
      </c>
      <c r="J1048" s="18">
        <v>194000</v>
      </c>
      <c r="K1048" s="18">
        <f t="shared" si="167"/>
        <v>0</v>
      </c>
      <c r="L1048" s="18">
        <f t="shared" si="175"/>
        <v>0</v>
      </c>
      <c r="M1048" s="18">
        <v>194000</v>
      </c>
    </row>
    <row r="1049" spans="1:13" ht="90">
      <c r="A1049" s="16" t="s">
        <v>273</v>
      </c>
      <c r="B1049" s="17" t="s">
        <v>608</v>
      </c>
      <c r="C1049" s="17" t="s">
        <v>542</v>
      </c>
      <c r="D1049" s="17" t="s">
        <v>274</v>
      </c>
      <c r="E1049" s="17" t="s">
        <v>451</v>
      </c>
      <c r="F1049" s="18">
        <f>F1050</f>
        <v>2243600</v>
      </c>
      <c r="G1049" s="18">
        <f t="shared" ref="G1049:G1112" si="177">I1049-F1049</f>
        <v>0</v>
      </c>
      <c r="H1049" s="18">
        <f t="shared" si="168"/>
        <v>0</v>
      </c>
      <c r="I1049" s="18">
        <f>I1050</f>
        <v>2243600</v>
      </c>
      <c r="J1049" s="18">
        <f>J1050</f>
        <v>1745400</v>
      </c>
      <c r="K1049" s="18">
        <f t="shared" ref="K1049:K1112" si="178">M1049-J1049</f>
        <v>0</v>
      </c>
      <c r="L1049" s="18">
        <f t="shared" si="175"/>
        <v>0</v>
      </c>
      <c r="M1049" s="18">
        <f>M1050</f>
        <v>1745400</v>
      </c>
    </row>
    <row r="1050" spans="1:13">
      <c r="A1050" s="90" t="s">
        <v>476</v>
      </c>
      <c r="B1050" s="17" t="s">
        <v>608</v>
      </c>
      <c r="C1050" s="17" t="s">
        <v>542</v>
      </c>
      <c r="D1050" s="17" t="s">
        <v>274</v>
      </c>
      <c r="E1050" s="17" t="s">
        <v>477</v>
      </c>
      <c r="F1050" s="18">
        <f>F1051</f>
        <v>2243600</v>
      </c>
      <c r="G1050" s="18">
        <f t="shared" si="177"/>
        <v>0</v>
      </c>
      <c r="H1050" s="18">
        <f t="shared" si="168"/>
        <v>0</v>
      </c>
      <c r="I1050" s="18">
        <f>I1051</f>
        <v>2243600</v>
      </c>
      <c r="J1050" s="18">
        <f>J1051</f>
        <v>1745400</v>
      </c>
      <c r="K1050" s="18">
        <f t="shared" si="178"/>
        <v>0</v>
      </c>
      <c r="L1050" s="18">
        <f t="shared" si="175"/>
        <v>0</v>
      </c>
      <c r="M1050" s="18">
        <f>M1051</f>
        <v>1745400</v>
      </c>
    </row>
    <row r="1051" spans="1:13" ht="45">
      <c r="A1051" s="90" t="s">
        <v>383</v>
      </c>
      <c r="B1051" s="17" t="s">
        <v>608</v>
      </c>
      <c r="C1051" s="17" t="s">
        <v>542</v>
      </c>
      <c r="D1051" s="17" t="s">
        <v>274</v>
      </c>
      <c r="E1051" s="17" t="s">
        <v>495</v>
      </c>
      <c r="F1051" s="18">
        <v>2243600</v>
      </c>
      <c r="G1051" s="18">
        <f t="shared" si="177"/>
        <v>0</v>
      </c>
      <c r="H1051" s="18">
        <f t="shared" si="168"/>
        <v>0</v>
      </c>
      <c r="I1051" s="18">
        <v>2243600</v>
      </c>
      <c r="J1051" s="18">
        <v>1745400</v>
      </c>
      <c r="K1051" s="18">
        <f t="shared" si="178"/>
        <v>0</v>
      </c>
      <c r="L1051" s="18">
        <f t="shared" si="175"/>
        <v>0</v>
      </c>
      <c r="M1051" s="18">
        <v>1745400</v>
      </c>
    </row>
    <row r="1052" spans="1:13">
      <c r="A1052" s="90" t="s">
        <v>596</v>
      </c>
      <c r="B1052" s="17" t="s">
        <v>608</v>
      </c>
      <c r="C1052" s="17" t="s">
        <v>597</v>
      </c>
      <c r="D1052" s="17" t="s">
        <v>451</v>
      </c>
      <c r="E1052" s="17" t="s">
        <v>451</v>
      </c>
      <c r="F1052" s="18">
        <f>F1053+F1070</f>
        <v>32222400</v>
      </c>
      <c r="G1052" s="18">
        <f t="shared" si="177"/>
        <v>0</v>
      </c>
      <c r="H1052" s="18">
        <f t="shared" si="168"/>
        <v>0</v>
      </c>
      <c r="I1052" s="18">
        <f>I1053+I1070</f>
        <v>32222400</v>
      </c>
      <c r="J1052" s="18">
        <f>J1053+J1070</f>
        <v>25078400</v>
      </c>
      <c r="K1052" s="18">
        <f t="shared" si="178"/>
        <v>0</v>
      </c>
      <c r="L1052" s="18">
        <f t="shared" si="175"/>
        <v>0</v>
      </c>
      <c r="M1052" s="18">
        <f>M1053+M1070</f>
        <v>25078400</v>
      </c>
    </row>
    <row r="1053" spans="1:13" ht="45">
      <c r="A1053" s="90" t="s">
        <v>674</v>
      </c>
      <c r="B1053" s="17" t="s">
        <v>608</v>
      </c>
      <c r="C1053" s="17" t="s">
        <v>597</v>
      </c>
      <c r="D1053" s="17" t="s">
        <v>675</v>
      </c>
      <c r="E1053" s="17" t="s">
        <v>451</v>
      </c>
      <c r="F1053" s="18">
        <f>F1054+F1061+F1065</f>
        <v>28225400</v>
      </c>
      <c r="G1053" s="18">
        <f t="shared" si="177"/>
        <v>0</v>
      </c>
      <c r="H1053" s="18">
        <f t="shared" si="168"/>
        <v>0</v>
      </c>
      <c r="I1053" s="18">
        <f>I1054+I1061+I1065</f>
        <v>28225400</v>
      </c>
      <c r="J1053" s="18">
        <f>J1054+J1061+J1065</f>
        <v>21081400</v>
      </c>
      <c r="K1053" s="18">
        <f t="shared" si="178"/>
        <v>0</v>
      </c>
      <c r="L1053" s="18">
        <f t="shared" si="175"/>
        <v>0</v>
      </c>
      <c r="M1053" s="18">
        <f>M1054+M1061+M1065</f>
        <v>21081400</v>
      </c>
    </row>
    <row r="1054" spans="1:13" ht="75">
      <c r="A1054" s="90" t="s">
        <v>792</v>
      </c>
      <c r="B1054" s="17" t="s">
        <v>608</v>
      </c>
      <c r="C1054" s="17" t="s">
        <v>597</v>
      </c>
      <c r="D1054" s="17" t="s">
        <v>793</v>
      </c>
      <c r="E1054" s="17" t="s">
        <v>451</v>
      </c>
      <c r="F1054" s="18">
        <f>F1055+F1058</f>
        <v>10594400</v>
      </c>
      <c r="G1054" s="18">
        <f t="shared" si="177"/>
        <v>0</v>
      </c>
      <c r="H1054" s="18">
        <f t="shared" si="168"/>
        <v>0</v>
      </c>
      <c r="I1054" s="18">
        <f>I1055+I1058</f>
        <v>10594400</v>
      </c>
      <c r="J1054" s="18">
        <f>J1055+J1058</f>
        <v>11200800</v>
      </c>
      <c r="K1054" s="18">
        <f t="shared" si="178"/>
        <v>0</v>
      </c>
      <c r="L1054" s="18">
        <f t="shared" si="175"/>
        <v>0</v>
      </c>
      <c r="M1054" s="18">
        <f>M1055+M1058</f>
        <v>11200800</v>
      </c>
    </row>
    <row r="1055" spans="1:13" ht="105">
      <c r="A1055" s="16" t="s">
        <v>820</v>
      </c>
      <c r="B1055" s="17" t="s">
        <v>608</v>
      </c>
      <c r="C1055" s="17" t="s">
        <v>597</v>
      </c>
      <c r="D1055" s="17" t="s">
        <v>821</v>
      </c>
      <c r="E1055" s="17" t="s">
        <v>451</v>
      </c>
      <c r="F1055" s="18">
        <f>F1056</f>
        <v>9804400</v>
      </c>
      <c r="G1055" s="18">
        <f t="shared" si="177"/>
        <v>0</v>
      </c>
      <c r="H1055" s="18">
        <f t="shared" si="168"/>
        <v>0</v>
      </c>
      <c r="I1055" s="18">
        <f>I1056</f>
        <v>9804400</v>
      </c>
      <c r="J1055" s="18">
        <f>J1056</f>
        <v>10292300</v>
      </c>
      <c r="K1055" s="18">
        <f t="shared" si="178"/>
        <v>0</v>
      </c>
      <c r="L1055" s="18">
        <f t="shared" si="175"/>
        <v>0</v>
      </c>
      <c r="M1055" s="18">
        <f>M1056</f>
        <v>10292300</v>
      </c>
    </row>
    <row r="1056" spans="1:13">
      <c r="A1056" s="90" t="s">
        <v>476</v>
      </c>
      <c r="B1056" s="17" t="s">
        <v>608</v>
      </c>
      <c r="C1056" s="17" t="s">
        <v>597</v>
      </c>
      <c r="D1056" s="17" t="s">
        <v>821</v>
      </c>
      <c r="E1056" s="17" t="s">
        <v>477</v>
      </c>
      <c r="F1056" s="18">
        <f>F1057</f>
        <v>9804400</v>
      </c>
      <c r="G1056" s="18">
        <f t="shared" si="177"/>
        <v>0</v>
      </c>
      <c r="H1056" s="18">
        <f t="shared" si="168"/>
        <v>0</v>
      </c>
      <c r="I1056" s="18">
        <f>I1057</f>
        <v>9804400</v>
      </c>
      <c r="J1056" s="18">
        <f>J1057</f>
        <v>10292300</v>
      </c>
      <c r="K1056" s="18">
        <f t="shared" si="178"/>
        <v>0</v>
      </c>
      <c r="L1056" s="18">
        <f t="shared" si="175"/>
        <v>0</v>
      </c>
      <c r="M1056" s="18">
        <f>M1057</f>
        <v>10292300</v>
      </c>
    </row>
    <row r="1057" spans="1:13" ht="45">
      <c r="A1057" s="90" t="s">
        <v>383</v>
      </c>
      <c r="B1057" s="17" t="s">
        <v>608</v>
      </c>
      <c r="C1057" s="17" t="s">
        <v>597</v>
      </c>
      <c r="D1057" s="17" t="s">
        <v>821</v>
      </c>
      <c r="E1057" s="17" t="s">
        <v>495</v>
      </c>
      <c r="F1057" s="18">
        <v>9804400</v>
      </c>
      <c r="G1057" s="18">
        <f t="shared" si="177"/>
        <v>0</v>
      </c>
      <c r="H1057" s="18">
        <f t="shared" si="168"/>
        <v>0</v>
      </c>
      <c r="I1057" s="18">
        <v>9804400</v>
      </c>
      <c r="J1057" s="18">
        <v>10292300</v>
      </c>
      <c r="K1057" s="18">
        <f t="shared" si="178"/>
        <v>0</v>
      </c>
      <c r="L1057" s="18">
        <f t="shared" si="175"/>
        <v>0</v>
      </c>
      <c r="M1057" s="18">
        <v>10292300</v>
      </c>
    </row>
    <row r="1058" spans="1:13" ht="90">
      <c r="A1058" s="16" t="s">
        <v>822</v>
      </c>
      <c r="B1058" s="17" t="s">
        <v>608</v>
      </c>
      <c r="C1058" s="17" t="s">
        <v>597</v>
      </c>
      <c r="D1058" s="17" t="s">
        <v>823</v>
      </c>
      <c r="E1058" s="17" t="s">
        <v>451</v>
      </c>
      <c r="F1058" s="18">
        <f>F1059</f>
        <v>790000</v>
      </c>
      <c r="G1058" s="18">
        <f t="shared" si="177"/>
        <v>0</v>
      </c>
      <c r="H1058" s="18">
        <f t="shared" si="168"/>
        <v>0</v>
      </c>
      <c r="I1058" s="18">
        <f>I1059</f>
        <v>790000</v>
      </c>
      <c r="J1058" s="18">
        <f>J1059</f>
        <v>908500</v>
      </c>
      <c r="K1058" s="18">
        <f t="shared" si="178"/>
        <v>0</v>
      </c>
      <c r="L1058" s="18">
        <f t="shared" si="175"/>
        <v>0</v>
      </c>
      <c r="M1058" s="18">
        <f>M1059</f>
        <v>908500</v>
      </c>
    </row>
    <row r="1059" spans="1:13">
      <c r="A1059" s="90" t="s">
        <v>476</v>
      </c>
      <c r="B1059" s="17" t="s">
        <v>608</v>
      </c>
      <c r="C1059" s="17" t="s">
        <v>597</v>
      </c>
      <c r="D1059" s="17" t="s">
        <v>823</v>
      </c>
      <c r="E1059" s="17" t="s">
        <v>477</v>
      </c>
      <c r="F1059" s="18">
        <f>F1060</f>
        <v>790000</v>
      </c>
      <c r="G1059" s="18">
        <f t="shared" si="177"/>
        <v>0</v>
      </c>
      <c r="H1059" s="18">
        <f t="shared" si="168"/>
        <v>0</v>
      </c>
      <c r="I1059" s="18">
        <f>I1060</f>
        <v>790000</v>
      </c>
      <c r="J1059" s="18">
        <f>J1060</f>
        <v>908500</v>
      </c>
      <c r="K1059" s="18">
        <f t="shared" si="178"/>
        <v>0</v>
      </c>
      <c r="L1059" s="18">
        <f t="shared" si="175"/>
        <v>0</v>
      </c>
      <c r="M1059" s="18">
        <f>M1060</f>
        <v>908500</v>
      </c>
    </row>
    <row r="1060" spans="1:13" ht="45">
      <c r="A1060" s="90" t="s">
        <v>383</v>
      </c>
      <c r="B1060" s="17" t="s">
        <v>608</v>
      </c>
      <c r="C1060" s="17" t="s">
        <v>597</v>
      </c>
      <c r="D1060" s="17" t="s">
        <v>823</v>
      </c>
      <c r="E1060" s="17" t="s">
        <v>495</v>
      </c>
      <c r="F1060" s="18">
        <v>790000</v>
      </c>
      <c r="G1060" s="18">
        <f t="shared" si="177"/>
        <v>0</v>
      </c>
      <c r="H1060" s="18">
        <f t="shared" si="168"/>
        <v>0</v>
      </c>
      <c r="I1060" s="18">
        <v>790000</v>
      </c>
      <c r="J1060" s="18">
        <v>908500</v>
      </c>
      <c r="K1060" s="18">
        <f t="shared" si="178"/>
        <v>0</v>
      </c>
      <c r="L1060" s="18">
        <f t="shared" si="175"/>
        <v>0</v>
      </c>
      <c r="M1060" s="18">
        <v>908500</v>
      </c>
    </row>
    <row r="1061" spans="1:13" ht="75">
      <c r="A1061" s="90" t="s">
        <v>265</v>
      </c>
      <c r="B1061" s="17" t="s">
        <v>608</v>
      </c>
      <c r="C1061" s="17" t="s">
        <v>597</v>
      </c>
      <c r="D1061" s="17" t="s">
        <v>266</v>
      </c>
      <c r="E1061" s="17" t="s">
        <v>451</v>
      </c>
      <c r="F1061" s="18">
        <f>F1062</f>
        <v>9358100</v>
      </c>
      <c r="G1061" s="18">
        <f t="shared" si="177"/>
        <v>0</v>
      </c>
      <c r="H1061" s="18">
        <f t="shared" ref="H1061:H1124" si="179">G1061/F1061*100</f>
        <v>0</v>
      </c>
      <c r="I1061" s="18">
        <f t="shared" ref="I1061:J1063" si="180">I1062</f>
        <v>9358100</v>
      </c>
      <c r="J1061" s="18">
        <f t="shared" si="180"/>
        <v>9880600</v>
      </c>
      <c r="K1061" s="18">
        <f t="shared" si="178"/>
        <v>0</v>
      </c>
      <c r="L1061" s="18">
        <f t="shared" si="175"/>
        <v>0</v>
      </c>
      <c r="M1061" s="18">
        <f>M1062</f>
        <v>9880600</v>
      </c>
    </row>
    <row r="1062" spans="1:13" ht="90">
      <c r="A1062" s="16" t="s">
        <v>267</v>
      </c>
      <c r="B1062" s="17" t="s">
        <v>608</v>
      </c>
      <c r="C1062" s="17" t="s">
        <v>597</v>
      </c>
      <c r="D1062" s="17" t="s">
        <v>268</v>
      </c>
      <c r="E1062" s="17" t="s">
        <v>451</v>
      </c>
      <c r="F1062" s="18">
        <f>F1063</f>
        <v>9358100</v>
      </c>
      <c r="G1062" s="18">
        <f t="shared" si="177"/>
        <v>0</v>
      </c>
      <c r="H1062" s="18">
        <f t="shared" si="179"/>
        <v>0</v>
      </c>
      <c r="I1062" s="18">
        <f t="shared" si="180"/>
        <v>9358100</v>
      </c>
      <c r="J1062" s="18">
        <f t="shared" si="180"/>
        <v>9880600</v>
      </c>
      <c r="K1062" s="18">
        <f t="shared" si="178"/>
        <v>0</v>
      </c>
      <c r="L1062" s="18">
        <f t="shared" si="175"/>
        <v>0</v>
      </c>
      <c r="M1062" s="18">
        <f>M1063</f>
        <v>9880600</v>
      </c>
    </row>
    <row r="1063" spans="1:13">
      <c r="A1063" s="90" t="s">
        <v>476</v>
      </c>
      <c r="B1063" s="17" t="s">
        <v>608</v>
      </c>
      <c r="C1063" s="17" t="s">
        <v>597</v>
      </c>
      <c r="D1063" s="17" t="s">
        <v>268</v>
      </c>
      <c r="E1063" s="17" t="s">
        <v>477</v>
      </c>
      <c r="F1063" s="18">
        <f>F1064</f>
        <v>9358100</v>
      </c>
      <c r="G1063" s="18">
        <f t="shared" si="177"/>
        <v>0</v>
      </c>
      <c r="H1063" s="18">
        <f t="shared" si="179"/>
        <v>0</v>
      </c>
      <c r="I1063" s="18">
        <f t="shared" si="180"/>
        <v>9358100</v>
      </c>
      <c r="J1063" s="18">
        <f t="shared" si="180"/>
        <v>9880600</v>
      </c>
      <c r="K1063" s="18">
        <f t="shared" si="178"/>
        <v>0</v>
      </c>
      <c r="L1063" s="18">
        <f t="shared" si="175"/>
        <v>0</v>
      </c>
      <c r="M1063" s="18">
        <f>M1064</f>
        <v>9880600</v>
      </c>
    </row>
    <row r="1064" spans="1:13" ht="45">
      <c r="A1064" s="90" t="s">
        <v>383</v>
      </c>
      <c r="B1064" s="17" t="s">
        <v>608</v>
      </c>
      <c r="C1064" s="17" t="s">
        <v>597</v>
      </c>
      <c r="D1064" s="17" t="s">
        <v>268</v>
      </c>
      <c r="E1064" s="17" t="s">
        <v>495</v>
      </c>
      <c r="F1064" s="18">
        <v>9358100</v>
      </c>
      <c r="G1064" s="18">
        <f t="shared" si="177"/>
        <v>0</v>
      </c>
      <c r="H1064" s="18">
        <f t="shared" si="179"/>
        <v>0</v>
      </c>
      <c r="I1064" s="18">
        <v>9358100</v>
      </c>
      <c r="J1064" s="18">
        <v>9880600</v>
      </c>
      <c r="K1064" s="18">
        <f t="shared" si="178"/>
        <v>0</v>
      </c>
      <c r="L1064" s="18">
        <f t="shared" si="175"/>
        <v>0</v>
      </c>
      <c r="M1064" s="18">
        <v>9880600</v>
      </c>
    </row>
    <row r="1065" spans="1:13" ht="60">
      <c r="A1065" s="90" t="s">
        <v>804</v>
      </c>
      <c r="B1065" s="17" t="s">
        <v>608</v>
      </c>
      <c r="C1065" s="17" t="s">
        <v>597</v>
      </c>
      <c r="D1065" s="17" t="s">
        <v>805</v>
      </c>
      <c r="E1065" s="17" t="s">
        <v>451</v>
      </c>
      <c r="F1065" s="18">
        <f>F1066</f>
        <v>8272900</v>
      </c>
      <c r="G1065" s="18">
        <f t="shared" si="177"/>
        <v>0</v>
      </c>
      <c r="H1065" s="18">
        <f t="shared" si="179"/>
        <v>0</v>
      </c>
      <c r="I1065" s="18">
        <f>I1066</f>
        <v>8272900</v>
      </c>
      <c r="J1065" s="18"/>
      <c r="K1065" s="18">
        <f t="shared" si="178"/>
        <v>0</v>
      </c>
      <c r="L1065" s="18">
        <v>0</v>
      </c>
      <c r="M1065" s="18"/>
    </row>
    <row r="1066" spans="1:13" ht="90">
      <c r="A1066" s="90" t="s">
        <v>374</v>
      </c>
      <c r="B1066" s="17" t="s">
        <v>608</v>
      </c>
      <c r="C1066" s="17" t="s">
        <v>597</v>
      </c>
      <c r="D1066" s="17" t="s">
        <v>375</v>
      </c>
      <c r="E1066" s="17" t="s">
        <v>451</v>
      </c>
      <c r="F1066" s="18">
        <f>F1067</f>
        <v>8272900</v>
      </c>
      <c r="G1066" s="18">
        <f t="shared" si="177"/>
        <v>0</v>
      </c>
      <c r="H1066" s="18">
        <f t="shared" si="179"/>
        <v>0</v>
      </c>
      <c r="I1066" s="18">
        <f>I1067</f>
        <v>8272900</v>
      </c>
      <c r="J1066" s="18"/>
      <c r="K1066" s="18">
        <f t="shared" si="178"/>
        <v>0</v>
      </c>
      <c r="L1066" s="18">
        <v>0</v>
      </c>
      <c r="M1066" s="18"/>
    </row>
    <row r="1067" spans="1:13" ht="30">
      <c r="A1067" s="90" t="s">
        <v>661</v>
      </c>
      <c r="B1067" s="17" t="s">
        <v>608</v>
      </c>
      <c r="C1067" s="17" t="s">
        <v>597</v>
      </c>
      <c r="D1067" s="17" t="s">
        <v>375</v>
      </c>
      <c r="E1067" s="17" t="s">
        <v>463</v>
      </c>
      <c r="F1067" s="18">
        <f>F1068</f>
        <v>8272900</v>
      </c>
      <c r="G1067" s="18">
        <f t="shared" si="177"/>
        <v>0</v>
      </c>
      <c r="H1067" s="18">
        <f t="shared" si="179"/>
        <v>0</v>
      </c>
      <c r="I1067" s="18">
        <f>I1068</f>
        <v>8272900</v>
      </c>
      <c r="J1067" s="18"/>
      <c r="K1067" s="18">
        <f t="shared" si="178"/>
        <v>0</v>
      </c>
      <c r="L1067" s="18">
        <v>0</v>
      </c>
      <c r="M1067" s="18"/>
    </row>
    <row r="1068" spans="1:13" ht="30">
      <c r="A1068" s="90" t="s">
        <v>464</v>
      </c>
      <c r="B1068" s="17" t="s">
        <v>608</v>
      </c>
      <c r="C1068" s="17" t="s">
        <v>597</v>
      </c>
      <c r="D1068" s="17" t="s">
        <v>375</v>
      </c>
      <c r="E1068" s="17" t="s">
        <v>465</v>
      </c>
      <c r="F1068" s="18">
        <f>F1069</f>
        <v>8272900</v>
      </c>
      <c r="G1068" s="18">
        <f t="shared" si="177"/>
        <v>0</v>
      </c>
      <c r="H1068" s="18">
        <f t="shared" si="179"/>
        <v>0</v>
      </c>
      <c r="I1068" s="18">
        <f>I1069</f>
        <v>8272900</v>
      </c>
      <c r="J1068" s="18"/>
      <c r="K1068" s="18">
        <f t="shared" si="178"/>
        <v>0</v>
      </c>
      <c r="L1068" s="18">
        <v>0</v>
      </c>
      <c r="M1068" s="18"/>
    </row>
    <row r="1069" spans="1:13" ht="30">
      <c r="A1069" s="90" t="s">
        <v>662</v>
      </c>
      <c r="B1069" s="17" t="s">
        <v>608</v>
      </c>
      <c r="C1069" s="17" t="s">
        <v>597</v>
      </c>
      <c r="D1069" s="17" t="s">
        <v>375</v>
      </c>
      <c r="E1069" s="17" t="s">
        <v>468</v>
      </c>
      <c r="F1069" s="18">
        <v>8272900</v>
      </c>
      <c r="G1069" s="18">
        <f t="shared" si="177"/>
        <v>0</v>
      </c>
      <c r="H1069" s="18">
        <f t="shared" si="179"/>
        <v>0</v>
      </c>
      <c r="I1069" s="18">
        <v>8272900</v>
      </c>
      <c r="J1069" s="18"/>
      <c r="K1069" s="18">
        <f t="shared" si="178"/>
        <v>0</v>
      </c>
      <c r="L1069" s="18">
        <v>0</v>
      </c>
      <c r="M1069" s="18"/>
    </row>
    <row r="1070" spans="1:13" ht="60">
      <c r="A1070" s="90" t="s">
        <v>680</v>
      </c>
      <c r="B1070" s="17" t="s">
        <v>608</v>
      </c>
      <c r="C1070" s="17" t="s">
        <v>597</v>
      </c>
      <c r="D1070" s="17" t="s">
        <v>681</v>
      </c>
      <c r="E1070" s="17" t="s">
        <v>451</v>
      </c>
      <c r="F1070" s="18">
        <f>F1071</f>
        <v>3997000</v>
      </c>
      <c r="G1070" s="18">
        <f t="shared" si="177"/>
        <v>0</v>
      </c>
      <c r="H1070" s="18">
        <f t="shared" si="179"/>
        <v>0</v>
      </c>
      <c r="I1070" s="18">
        <f t="shared" ref="I1070:J1073" si="181">I1071</f>
        <v>3997000</v>
      </c>
      <c r="J1070" s="18">
        <f t="shared" si="181"/>
        <v>3997000</v>
      </c>
      <c r="K1070" s="18">
        <f t="shared" si="178"/>
        <v>0</v>
      </c>
      <c r="L1070" s="18">
        <f t="shared" si="175"/>
        <v>0</v>
      </c>
      <c r="M1070" s="18">
        <f>M1071</f>
        <v>3997000</v>
      </c>
    </row>
    <row r="1071" spans="1:13" ht="90">
      <c r="A1071" s="90" t="s">
        <v>682</v>
      </c>
      <c r="B1071" s="17" t="s">
        <v>608</v>
      </c>
      <c r="C1071" s="17" t="s">
        <v>597</v>
      </c>
      <c r="D1071" s="17" t="s">
        <v>683</v>
      </c>
      <c r="E1071" s="17" t="s">
        <v>451</v>
      </c>
      <c r="F1071" s="18">
        <f>F1072</f>
        <v>3997000</v>
      </c>
      <c r="G1071" s="18">
        <f t="shared" si="177"/>
        <v>0</v>
      </c>
      <c r="H1071" s="18">
        <f t="shared" si="179"/>
        <v>0</v>
      </c>
      <c r="I1071" s="18">
        <f t="shared" si="181"/>
        <v>3997000</v>
      </c>
      <c r="J1071" s="18">
        <f t="shared" si="181"/>
        <v>3997000</v>
      </c>
      <c r="K1071" s="18">
        <f t="shared" si="178"/>
        <v>0</v>
      </c>
      <c r="L1071" s="18">
        <f t="shared" si="175"/>
        <v>0</v>
      </c>
      <c r="M1071" s="18">
        <f>M1072</f>
        <v>3997000</v>
      </c>
    </row>
    <row r="1072" spans="1:13" ht="90">
      <c r="A1072" s="16" t="s">
        <v>684</v>
      </c>
      <c r="B1072" s="17" t="s">
        <v>608</v>
      </c>
      <c r="C1072" s="17" t="s">
        <v>597</v>
      </c>
      <c r="D1072" s="17" t="s">
        <v>685</v>
      </c>
      <c r="E1072" s="17" t="s">
        <v>451</v>
      </c>
      <c r="F1072" s="18">
        <f>F1073</f>
        <v>3997000</v>
      </c>
      <c r="G1072" s="18">
        <f t="shared" si="177"/>
        <v>0</v>
      </c>
      <c r="H1072" s="18">
        <f t="shared" si="179"/>
        <v>0</v>
      </c>
      <c r="I1072" s="18">
        <f t="shared" si="181"/>
        <v>3997000</v>
      </c>
      <c r="J1072" s="18">
        <f t="shared" si="181"/>
        <v>3997000</v>
      </c>
      <c r="K1072" s="18">
        <f t="shared" si="178"/>
        <v>0</v>
      </c>
      <c r="L1072" s="18">
        <f t="shared" si="175"/>
        <v>0</v>
      </c>
      <c r="M1072" s="18">
        <f>M1073</f>
        <v>3997000</v>
      </c>
    </row>
    <row r="1073" spans="1:13">
      <c r="A1073" s="90" t="s">
        <v>476</v>
      </c>
      <c r="B1073" s="17" t="s">
        <v>608</v>
      </c>
      <c r="C1073" s="17" t="s">
        <v>597</v>
      </c>
      <c r="D1073" s="17" t="s">
        <v>685</v>
      </c>
      <c r="E1073" s="17" t="s">
        <v>477</v>
      </c>
      <c r="F1073" s="18">
        <f>F1074</f>
        <v>3997000</v>
      </c>
      <c r="G1073" s="18">
        <f t="shared" si="177"/>
        <v>0</v>
      </c>
      <c r="H1073" s="18">
        <f t="shared" si="179"/>
        <v>0</v>
      </c>
      <c r="I1073" s="18">
        <f t="shared" si="181"/>
        <v>3997000</v>
      </c>
      <c r="J1073" s="18">
        <f t="shared" si="181"/>
        <v>3997000</v>
      </c>
      <c r="K1073" s="18">
        <f t="shared" si="178"/>
        <v>0</v>
      </c>
      <c r="L1073" s="18">
        <f t="shared" si="175"/>
        <v>0</v>
      </c>
      <c r="M1073" s="18">
        <f>M1074</f>
        <v>3997000</v>
      </c>
    </row>
    <row r="1074" spans="1:13" ht="45">
      <c r="A1074" s="90" t="s">
        <v>383</v>
      </c>
      <c r="B1074" s="17" t="s">
        <v>608</v>
      </c>
      <c r="C1074" s="17" t="s">
        <v>597</v>
      </c>
      <c r="D1074" s="17" t="s">
        <v>685</v>
      </c>
      <c r="E1074" s="17" t="s">
        <v>495</v>
      </c>
      <c r="F1074" s="18">
        <v>3997000</v>
      </c>
      <c r="G1074" s="18">
        <f t="shared" si="177"/>
        <v>0</v>
      </c>
      <c r="H1074" s="18">
        <f t="shared" si="179"/>
        <v>0</v>
      </c>
      <c r="I1074" s="18">
        <v>3997000</v>
      </c>
      <c r="J1074" s="18">
        <v>3997000</v>
      </c>
      <c r="K1074" s="18">
        <f t="shared" si="178"/>
        <v>0</v>
      </c>
      <c r="L1074" s="18">
        <f t="shared" si="175"/>
        <v>0</v>
      </c>
      <c r="M1074" s="18">
        <v>3997000</v>
      </c>
    </row>
    <row r="1075" spans="1:13">
      <c r="A1075" s="90" t="s">
        <v>598</v>
      </c>
      <c r="B1075" s="17" t="s">
        <v>608</v>
      </c>
      <c r="C1075" s="17" t="s">
        <v>599</v>
      </c>
      <c r="D1075" s="17" t="s">
        <v>451</v>
      </c>
      <c r="E1075" s="17" t="s">
        <v>451</v>
      </c>
      <c r="F1075" s="18">
        <f>F1076</f>
        <v>154311800</v>
      </c>
      <c r="G1075" s="18">
        <f t="shared" si="177"/>
        <v>0</v>
      </c>
      <c r="H1075" s="18">
        <f t="shared" si="179"/>
        <v>0</v>
      </c>
      <c r="I1075" s="18">
        <f>I1076</f>
        <v>154311800</v>
      </c>
      <c r="J1075" s="18">
        <f>J1076</f>
        <v>161085700</v>
      </c>
      <c r="K1075" s="18">
        <f t="shared" si="178"/>
        <v>0</v>
      </c>
      <c r="L1075" s="18">
        <f t="shared" si="175"/>
        <v>0</v>
      </c>
      <c r="M1075" s="18">
        <f>M1076</f>
        <v>161085700</v>
      </c>
    </row>
    <row r="1076" spans="1:13" ht="45">
      <c r="A1076" s="90" t="s">
        <v>674</v>
      </c>
      <c r="B1076" s="17" t="s">
        <v>608</v>
      </c>
      <c r="C1076" s="17" t="s">
        <v>599</v>
      </c>
      <c r="D1076" s="17" t="s">
        <v>675</v>
      </c>
      <c r="E1076" s="17" t="s">
        <v>451</v>
      </c>
      <c r="F1076" s="18">
        <f>F1077+F1086</f>
        <v>154311800</v>
      </c>
      <c r="G1076" s="18">
        <f t="shared" si="177"/>
        <v>0</v>
      </c>
      <c r="H1076" s="18">
        <f t="shared" si="179"/>
        <v>0</v>
      </c>
      <c r="I1076" s="18">
        <f>I1077+I1086</f>
        <v>154311800</v>
      </c>
      <c r="J1076" s="18">
        <f>J1077+J1086</f>
        <v>161085700</v>
      </c>
      <c r="K1076" s="18">
        <f t="shared" si="178"/>
        <v>0</v>
      </c>
      <c r="L1076" s="18">
        <f t="shared" si="175"/>
        <v>0</v>
      </c>
      <c r="M1076" s="18">
        <f>M1077+M1086</f>
        <v>161085700</v>
      </c>
    </row>
    <row r="1077" spans="1:13" ht="60">
      <c r="A1077" s="90" t="s">
        <v>824</v>
      </c>
      <c r="B1077" s="17" t="s">
        <v>608</v>
      </c>
      <c r="C1077" s="17" t="s">
        <v>599</v>
      </c>
      <c r="D1077" s="17" t="s">
        <v>825</v>
      </c>
      <c r="E1077" s="17" t="s">
        <v>451</v>
      </c>
      <c r="F1077" s="18">
        <f>F1078+F1082</f>
        <v>151011800</v>
      </c>
      <c r="G1077" s="18">
        <f t="shared" si="177"/>
        <v>0</v>
      </c>
      <c r="H1077" s="18">
        <f t="shared" si="179"/>
        <v>0</v>
      </c>
      <c r="I1077" s="18">
        <f>I1078+I1082</f>
        <v>151011800</v>
      </c>
      <c r="J1077" s="18">
        <f>J1078+J1082</f>
        <v>159085700</v>
      </c>
      <c r="K1077" s="18">
        <f t="shared" si="178"/>
        <v>0</v>
      </c>
      <c r="L1077" s="18">
        <f t="shared" si="175"/>
        <v>0</v>
      </c>
      <c r="M1077" s="18">
        <f>M1078+M1082</f>
        <v>159085700</v>
      </c>
    </row>
    <row r="1078" spans="1:13" ht="75">
      <c r="A1078" s="90" t="s">
        <v>826</v>
      </c>
      <c r="B1078" s="17" t="s">
        <v>608</v>
      </c>
      <c r="C1078" s="17" t="s">
        <v>599</v>
      </c>
      <c r="D1078" s="17" t="s">
        <v>827</v>
      </c>
      <c r="E1078" s="17" t="s">
        <v>451</v>
      </c>
      <c r="F1078" s="18">
        <f>F1079</f>
        <v>97090700</v>
      </c>
      <c r="G1078" s="18">
        <f t="shared" si="177"/>
        <v>0</v>
      </c>
      <c r="H1078" s="18">
        <f t="shared" si="179"/>
        <v>0</v>
      </c>
      <c r="I1078" s="18">
        <f t="shared" ref="I1078:J1080" si="182">I1079</f>
        <v>97090700</v>
      </c>
      <c r="J1078" s="18">
        <f t="shared" si="182"/>
        <v>101930300</v>
      </c>
      <c r="K1078" s="18">
        <f t="shared" si="178"/>
        <v>0</v>
      </c>
      <c r="L1078" s="18">
        <f t="shared" si="175"/>
        <v>0</v>
      </c>
      <c r="M1078" s="18">
        <f>M1079</f>
        <v>101930300</v>
      </c>
    </row>
    <row r="1079" spans="1:13" ht="30">
      <c r="A1079" s="90" t="s">
        <v>661</v>
      </c>
      <c r="B1079" s="17" t="s">
        <v>608</v>
      </c>
      <c r="C1079" s="17" t="s">
        <v>599</v>
      </c>
      <c r="D1079" s="17" t="s">
        <v>827</v>
      </c>
      <c r="E1079" s="17" t="s">
        <v>463</v>
      </c>
      <c r="F1079" s="18">
        <f>F1080</f>
        <v>97090700</v>
      </c>
      <c r="G1079" s="18">
        <f t="shared" si="177"/>
        <v>0</v>
      </c>
      <c r="H1079" s="18">
        <f t="shared" si="179"/>
        <v>0</v>
      </c>
      <c r="I1079" s="18">
        <f t="shared" si="182"/>
        <v>97090700</v>
      </c>
      <c r="J1079" s="18">
        <f t="shared" si="182"/>
        <v>101930300</v>
      </c>
      <c r="K1079" s="18">
        <f t="shared" si="178"/>
        <v>0</v>
      </c>
      <c r="L1079" s="18">
        <f t="shared" si="175"/>
        <v>0</v>
      </c>
      <c r="M1079" s="18">
        <f>M1080</f>
        <v>101930300</v>
      </c>
    </row>
    <row r="1080" spans="1:13" ht="30">
      <c r="A1080" s="90" t="s">
        <v>464</v>
      </c>
      <c r="B1080" s="17" t="s">
        <v>608</v>
      </c>
      <c r="C1080" s="17" t="s">
        <v>599</v>
      </c>
      <c r="D1080" s="17" t="s">
        <v>827</v>
      </c>
      <c r="E1080" s="17" t="s">
        <v>465</v>
      </c>
      <c r="F1080" s="18">
        <f>F1081</f>
        <v>97090700</v>
      </c>
      <c r="G1080" s="18">
        <f t="shared" si="177"/>
        <v>0</v>
      </c>
      <c r="H1080" s="18">
        <f t="shared" si="179"/>
        <v>0</v>
      </c>
      <c r="I1080" s="18">
        <f t="shared" si="182"/>
        <v>97090700</v>
      </c>
      <c r="J1080" s="18">
        <f t="shared" si="182"/>
        <v>101930300</v>
      </c>
      <c r="K1080" s="18">
        <f t="shared" si="178"/>
        <v>0</v>
      </c>
      <c r="L1080" s="18">
        <f t="shared" si="175"/>
        <v>0</v>
      </c>
      <c r="M1080" s="18">
        <f>M1081</f>
        <v>101930300</v>
      </c>
    </row>
    <row r="1081" spans="1:13" ht="30">
      <c r="A1081" s="90" t="s">
        <v>662</v>
      </c>
      <c r="B1081" s="17" t="s">
        <v>608</v>
      </c>
      <c r="C1081" s="17" t="s">
        <v>599</v>
      </c>
      <c r="D1081" s="17" t="s">
        <v>827</v>
      </c>
      <c r="E1081" s="17" t="s">
        <v>468</v>
      </c>
      <c r="F1081" s="18">
        <v>97090700</v>
      </c>
      <c r="G1081" s="18">
        <f t="shared" si="177"/>
        <v>0</v>
      </c>
      <c r="H1081" s="18">
        <f t="shared" si="179"/>
        <v>0</v>
      </c>
      <c r="I1081" s="18">
        <v>97090700</v>
      </c>
      <c r="J1081" s="18">
        <v>101930300</v>
      </c>
      <c r="K1081" s="18">
        <f t="shared" si="178"/>
        <v>0</v>
      </c>
      <c r="L1081" s="18">
        <f t="shared" si="175"/>
        <v>0</v>
      </c>
      <c r="M1081" s="18">
        <v>101930300</v>
      </c>
    </row>
    <row r="1082" spans="1:13" ht="75">
      <c r="A1082" s="90" t="s">
        <v>120</v>
      </c>
      <c r="B1082" s="17" t="s">
        <v>608</v>
      </c>
      <c r="C1082" s="17" t="s">
        <v>599</v>
      </c>
      <c r="D1082" s="17" t="s">
        <v>121</v>
      </c>
      <c r="E1082" s="17" t="s">
        <v>451</v>
      </c>
      <c r="F1082" s="18">
        <f>F1083</f>
        <v>53921100</v>
      </c>
      <c r="G1082" s="18">
        <f t="shared" si="177"/>
        <v>0</v>
      </c>
      <c r="H1082" s="18">
        <f t="shared" si="179"/>
        <v>0</v>
      </c>
      <c r="I1082" s="18">
        <f t="shared" ref="I1082:J1084" si="183">I1083</f>
        <v>53921100</v>
      </c>
      <c r="J1082" s="18">
        <f t="shared" si="183"/>
        <v>57155400</v>
      </c>
      <c r="K1082" s="18">
        <f t="shared" si="178"/>
        <v>0</v>
      </c>
      <c r="L1082" s="18">
        <f t="shared" si="175"/>
        <v>0</v>
      </c>
      <c r="M1082" s="18">
        <f>M1083</f>
        <v>57155400</v>
      </c>
    </row>
    <row r="1083" spans="1:13" ht="30">
      <c r="A1083" s="90" t="s">
        <v>661</v>
      </c>
      <c r="B1083" s="17" t="s">
        <v>608</v>
      </c>
      <c r="C1083" s="17" t="s">
        <v>599</v>
      </c>
      <c r="D1083" s="17" t="s">
        <v>121</v>
      </c>
      <c r="E1083" s="17" t="s">
        <v>463</v>
      </c>
      <c r="F1083" s="18">
        <f>F1084</f>
        <v>53921100</v>
      </c>
      <c r="G1083" s="18">
        <f t="shared" si="177"/>
        <v>0</v>
      </c>
      <c r="H1083" s="18">
        <f t="shared" si="179"/>
        <v>0</v>
      </c>
      <c r="I1083" s="18">
        <f t="shared" si="183"/>
        <v>53921100</v>
      </c>
      <c r="J1083" s="18">
        <f t="shared" si="183"/>
        <v>57155400</v>
      </c>
      <c r="K1083" s="18">
        <f t="shared" si="178"/>
        <v>0</v>
      </c>
      <c r="L1083" s="18">
        <f t="shared" si="175"/>
        <v>0</v>
      </c>
      <c r="M1083" s="18">
        <f>M1084</f>
        <v>57155400</v>
      </c>
    </row>
    <row r="1084" spans="1:13" ht="30">
      <c r="A1084" s="90" t="s">
        <v>464</v>
      </c>
      <c r="B1084" s="17" t="s">
        <v>608</v>
      </c>
      <c r="C1084" s="17" t="s">
        <v>599</v>
      </c>
      <c r="D1084" s="17" t="s">
        <v>121</v>
      </c>
      <c r="E1084" s="17" t="s">
        <v>465</v>
      </c>
      <c r="F1084" s="18">
        <f>F1085</f>
        <v>53921100</v>
      </c>
      <c r="G1084" s="18">
        <f t="shared" si="177"/>
        <v>0</v>
      </c>
      <c r="H1084" s="18">
        <f t="shared" si="179"/>
        <v>0</v>
      </c>
      <c r="I1084" s="18">
        <f t="shared" si="183"/>
        <v>53921100</v>
      </c>
      <c r="J1084" s="18">
        <f t="shared" si="183"/>
        <v>57155400</v>
      </c>
      <c r="K1084" s="18">
        <f t="shared" si="178"/>
        <v>0</v>
      </c>
      <c r="L1084" s="18">
        <f t="shared" si="175"/>
        <v>0</v>
      </c>
      <c r="M1084" s="18">
        <f>M1085</f>
        <v>57155400</v>
      </c>
    </row>
    <row r="1085" spans="1:13" ht="30">
      <c r="A1085" s="90" t="s">
        <v>662</v>
      </c>
      <c r="B1085" s="17" t="s">
        <v>608</v>
      </c>
      <c r="C1085" s="17" t="s">
        <v>599</v>
      </c>
      <c r="D1085" s="17" t="s">
        <v>121</v>
      </c>
      <c r="E1085" s="17" t="s">
        <v>468</v>
      </c>
      <c r="F1085" s="18">
        <v>53921100</v>
      </c>
      <c r="G1085" s="18">
        <f t="shared" si="177"/>
        <v>0</v>
      </c>
      <c r="H1085" s="18">
        <f t="shared" si="179"/>
        <v>0</v>
      </c>
      <c r="I1085" s="18">
        <v>53921100</v>
      </c>
      <c r="J1085" s="18">
        <v>57155400</v>
      </c>
      <c r="K1085" s="18">
        <f t="shared" si="178"/>
        <v>0</v>
      </c>
      <c r="L1085" s="18">
        <f t="shared" si="175"/>
        <v>0</v>
      </c>
      <c r="M1085" s="18">
        <v>57155400</v>
      </c>
    </row>
    <row r="1086" spans="1:13" ht="60">
      <c r="A1086" s="90" t="s">
        <v>676</v>
      </c>
      <c r="B1086" s="17" t="s">
        <v>608</v>
      </c>
      <c r="C1086" s="17" t="s">
        <v>599</v>
      </c>
      <c r="D1086" s="17" t="s">
        <v>677</v>
      </c>
      <c r="E1086" s="17" t="s">
        <v>451</v>
      </c>
      <c r="F1086" s="18">
        <f>F1087</f>
        <v>3300000</v>
      </c>
      <c r="G1086" s="18">
        <f t="shared" si="177"/>
        <v>0</v>
      </c>
      <c r="H1086" s="18">
        <f t="shared" si="179"/>
        <v>0</v>
      </c>
      <c r="I1086" s="18">
        <f t="shared" ref="I1086:J1089" si="184">I1087</f>
        <v>3300000</v>
      </c>
      <c r="J1086" s="18">
        <f t="shared" si="184"/>
        <v>2000000</v>
      </c>
      <c r="K1086" s="18">
        <f t="shared" si="178"/>
        <v>0</v>
      </c>
      <c r="L1086" s="18">
        <f t="shared" si="175"/>
        <v>0</v>
      </c>
      <c r="M1086" s="18">
        <f>M1087</f>
        <v>2000000</v>
      </c>
    </row>
    <row r="1087" spans="1:13" ht="90">
      <c r="A1087" s="16" t="s">
        <v>122</v>
      </c>
      <c r="B1087" s="17" t="s">
        <v>608</v>
      </c>
      <c r="C1087" s="17" t="s">
        <v>599</v>
      </c>
      <c r="D1087" s="17" t="s">
        <v>123</v>
      </c>
      <c r="E1087" s="17" t="s">
        <v>451</v>
      </c>
      <c r="F1087" s="18">
        <f>F1088</f>
        <v>3300000</v>
      </c>
      <c r="G1087" s="18">
        <f t="shared" si="177"/>
        <v>0</v>
      </c>
      <c r="H1087" s="18">
        <f t="shared" si="179"/>
        <v>0</v>
      </c>
      <c r="I1087" s="18">
        <f t="shared" si="184"/>
        <v>3300000</v>
      </c>
      <c r="J1087" s="18">
        <f t="shared" si="184"/>
        <v>2000000</v>
      </c>
      <c r="K1087" s="18">
        <f t="shared" si="178"/>
        <v>0</v>
      </c>
      <c r="L1087" s="18">
        <f t="shared" si="175"/>
        <v>0</v>
      </c>
      <c r="M1087" s="18">
        <f>M1088</f>
        <v>2000000</v>
      </c>
    </row>
    <row r="1088" spans="1:13" ht="30">
      <c r="A1088" s="90" t="s">
        <v>661</v>
      </c>
      <c r="B1088" s="17" t="s">
        <v>608</v>
      </c>
      <c r="C1088" s="17" t="s">
        <v>599</v>
      </c>
      <c r="D1088" s="17" t="s">
        <v>123</v>
      </c>
      <c r="E1088" s="17" t="s">
        <v>463</v>
      </c>
      <c r="F1088" s="18">
        <f>F1089</f>
        <v>3300000</v>
      </c>
      <c r="G1088" s="18">
        <f t="shared" si="177"/>
        <v>0</v>
      </c>
      <c r="H1088" s="18">
        <f t="shared" si="179"/>
        <v>0</v>
      </c>
      <c r="I1088" s="18">
        <f t="shared" si="184"/>
        <v>3300000</v>
      </c>
      <c r="J1088" s="18">
        <f t="shared" si="184"/>
        <v>2000000</v>
      </c>
      <c r="K1088" s="18">
        <f t="shared" si="178"/>
        <v>0</v>
      </c>
      <c r="L1088" s="18">
        <f t="shared" si="175"/>
        <v>0</v>
      </c>
      <c r="M1088" s="18">
        <f>M1089</f>
        <v>2000000</v>
      </c>
    </row>
    <row r="1089" spans="1:13" ht="30">
      <c r="A1089" s="90" t="s">
        <v>464</v>
      </c>
      <c r="B1089" s="17" t="s">
        <v>608</v>
      </c>
      <c r="C1089" s="17" t="s">
        <v>599</v>
      </c>
      <c r="D1089" s="17" t="s">
        <v>123</v>
      </c>
      <c r="E1089" s="17" t="s">
        <v>465</v>
      </c>
      <c r="F1089" s="18">
        <f>F1090</f>
        <v>3300000</v>
      </c>
      <c r="G1089" s="18">
        <f t="shared" si="177"/>
        <v>0</v>
      </c>
      <c r="H1089" s="18">
        <f t="shared" si="179"/>
        <v>0</v>
      </c>
      <c r="I1089" s="18">
        <f t="shared" si="184"/>
        <v>3300000</v>
      </c>
      <c r="J1089" s="18">
        <f t="shared" si="184"/>
        <v>2000000</v>
      </c>
      <c r="K1089" s="18">
        <f t="shared" si="178"/>
        <v>0</v>
      </c>
      <c r="L1089" s="18">
        <f t="shared" ref="L1089:L1152" si="185">K1089/J1089*100</f>
        <v>0</v>
      </c>
      <c r="M1089" s="18">
        <f>M1090</f>
        <v>2000000</v>
      </c>
    </row>
    <row r="1090" spans="1:13" ht="30">
      <c r="A1090" s="90" t="s">
        <v>662</v>
      </c>
      <c r="B1090" s="17" t="s">
        <v>608</v>
      </c>
      <c r="C1090" s="17" t="s">
        <v>599</v>
      </c>
      <c r="D1090" s="17" t="s">
        <v>123</v>
      </c>
      <c r="E1090" s="17" t="s">
        <v>468</v>
      </c>
      <c r="F1090" s="18">
        <v>3300000</v>
      </c>
      <c r="G1090" s="18">
        <f t="shared" si="177"/>
        <v>0</v>
      </c>
      <c r="H1090" s="18">
        <f t="shared" si="179"/>
        <v>0</v>
      </c>
      <c r="I1090" s="18">
        <v>3300000</v>
      </c>
      <c r="J1090" s="18">
        <v>2000000</v>
      </c>
      <c r="K1090" s="18">
        <f t="shared" si="178"/>
        <v>0</v>
      </c>
      <c r="L1090" s="18">
        <f t="shared" si="185"/>
        <v>0</v>
      </c>
      <c r="M1090" s="18">
        <v>2000000</v>
      </c>
    </row>
    <row r="1091" spans="1:13" ht="30">
      <c r="A1091" s="90" t="s">
        <v>611</v>
      </c>
      <c r="B1091" s="17" t="s">
        <v>608</v>
      </c>
      <c r="C1091" s="17" t="s">
        <v>612</v>
      </c>
      <c r="D1091" s="17" t="s">
        <v>451</v>
      </c>
      <c r="E1091" s="17" t="s">
        <v>451</v>
      </c>
      <c r="F1091" s="18">
        <f>F1092+F1127</f>
        <v>85350200</v>
      </c>
      <c r="G1091" s="18">
        <f t="shared" si="177"/>
        <v>0</v>
      </c>
      <c r="H1091" s="18">
        <f t="shared" si="179"/>
        <v>0</v>
      </c>
      <c r="I1091" s="18">
        <f>I1092+I1127</f>
        <v>85350200</v>
      </c>
      <c r="J1091" s="18">
        <f>J1092+J1127</f>
        <v>87152000</v>
      </c>
      <c r="K1091" s="18">
        <f t="shared" si="178"/>
        <v>0</v>
      </c>
      <c r="L1091" s="18">
        <f t="shared" si="185"/>
        <v>0</v>
      </c>
      <c r="M1091" s="18">
        <f>M1092+M1127</f>
        <v>87152000</v>
      </c>
    </row>
    <row r="1092" spans="1:13" ht="45">
      <c r="A1092" s="90" t="s">
        <v>674</v>
      </c>
      <c r="B1092" s="17" t="s">
        <v>608</v>
      </c>
      <c r="C1092" s="17" t="s">
        <v>612</v>
      </c>
      <c r="D1092" s="17" t="s">
        <v>675</v>
      </c>
      <c r="E1092" s="17" t="s">
        <v>451</v>
      </c>
      <c r="F1092" s="18">
        <f>F1093+F1102</f>
        <v>85169500</v>
      </c>
      <c r="G1092" s="18">
        <f t="shared" si="177"/>
        <v>0</v>
      </c>
      <c r="H1092" s="18">
        <f t="shared" si="179"/>
        <v>0</v>
      </c>
      <c r="I1092" s="18">
        <f>I1093+I1102</f>
        <v>85169500</v>
      </c>
      <c r="J1092" s="18">
        <f>J1093+J1102</f>
        <v>86962300</v>
      </c>
      <c r="K1092" s="18">
        <f t="shared" si="178"/>
        <v>0</v>
      </c>
      <c r="L1092" s="18">
        <f t="shared" si="185"/>
        <v>0</v>
      </c>
      <c r="M1092" s="18">
        <f>M1093+M1102</f>
        <v>86962300</v>
      </c>
    </row>
    <row r="1093" spans="1:13" ht="60">
      <c r="A1093" s="90" t="s">
        <v>676</v>
      </c>
      <c r="B1093" s="17" t="s">
        <v>608</v>
      </c>
      <c r="C1093" s="17" t="s">
        <v>612</v>
      </c>
      <c r="D1093" s="17" t="s">
        <v>677</v>
      </c>
      <c r="E1093" s="17" t="s">
        <v>451</v>
      </c>
      <c r="F1093" s="18">
        <f>F1094+F1098</f>
        <v>250000</v>
      </c>
      <c r="G1093" s="18">
        <f t="shared" si="177"/>
        <v>0</v>
      </c>
      <c r="H1093" s="18">
        <f t="shared" si="179"/>
        <v>0</v>
      </c>
      <c r="I1093" s="18">
        <f>I1094+I1098</f>
        <v>250000</v>
      </c>
      <c r="J1093" s="18">
        <f>J1094+J1098</f>
        <v>250000</v>
      </c>
      <c r="K1093" s="18">
        <f t="shared" si="178"/>
        <v>0</v>
      </c>
      <c r="L1093" s="18">
        <f t="shared" si="185"/>
        <v>0</v>
      </c>
      <c r="M1093" s="18">
        <f>M1094+M1098</f>
        <v>250000</v>
      </c>
    </row>
    <row r="1094" spans="1:13" ht="90">
      <c r="A1094" s="90" t="s">
        <v>678</v>
      </c>
      <c r="B1094" s="17" t="s">
        <v>608</v>
      </c>
      <c r="C1094" s="17" t="s">
        <v>612</v>
      </c>
      <c r="D1094" s="17" t="s">
        <v>679</v>
      </c>
      <c r="E1094" s="17" t="s">
        <v>451</v>
      </c>
      <c r="F1094" s="18">
        <f>F1095</f>
        <v>100000</v>
      </c>
      <c r="G1094" s="18">
        <f t="shared" si="177"/>
        <v>0</v>
      </c>
      <c r="H1094" s="18">
        <f t="shared" si="179"/>
        <v>0</v>
      </c>
      <c r="I1094" s="18">
        <f t="shared" ref="I1094:J1096" si="186">I1095</f>
        <v>100000</v>
      </c>
      <c r="J1094" s="18">
        <f t="shared" si="186"/>
        <v>100000</v>
      </c>
      <c r="K1094" s="18">
        <f t="shared" si="178"/>
        <v>0</v>
      </c>
      <c r="L1094" s="18">
        <f t="shared" si="185"/>
        <v>0</v>
      </c>
      <c r="M1094" s="18">
        <f>M1095</f>
        <v>100000</v>
      </c>
    </row>
    <row r="1095" spans="1:13" ht="30">
      <c r="A1095" s="90" t="s">
        <v>661</v>
      </c>
      <c r="B1095" s="17" t="s">
        <v>608</v>
      </c>
      <c r="C1095" s="17" t="s">
        <v>612</v>
      </c>
      <c r="D1095" s="17" t="s">
        <v>679</v>
      </c>
      <c r="E1095" s="17" t="s">
        <v>463</v>
      </c>
      <c r="F1095" s="18">
        <f>F1096</f>
        <v>100000</v>
      </c>
      <c r="G1095" s="18">
        <f t="shared" si="177"/>
        <v>0</v>
      </c>
      <c r="H1095" s="18">
        <f t="shared" si="179"/>
        <v>0</v>
      </c>
      <c r="I1095" s="18">
        <f t="shared" si="186"/>
        <v>100000</v>
      </c>
      <c r="J1095" s="18">
        <f t="shared" si="186"/>
        <v>100000</v>
      </c>
      <c r="K1095" s="18">
        <f t="shared" si="178"/>
        <v>0</v>
      </c>
      <c r="L1095" s="18">
        <f t="shared" si="185"/>
        <v>0</v>
      </c>
      <c r="M1095" s="18">
        <f>M1096</f>
        <v>100000</v>
      </c>
    </row>
    <row r="1096" spans="1:13" ht="30">
      <c r="A1096" s="90" t="s">
        <v>464</v>
      </c>
      <c r="B1096" s="17" t="s">
        <v>608</v>
      </c>
      <c r="C1096" s="17" t="s">
        <v>612</v>
      </c>
      <c r="D1096" s="17" t="s">
        <v>679</v>
      </c>
      <c r="E1096" s="17" t="s">
        <v>465</v>
      </c>
      <c r="F1096" s="18">
        <f>F1097</f>
        <v>100000</v>
      </c>
      <c r="G1096" s="18">
        <f t="shared" si="177"/>
        <v>0</v>
      </c>
      <c r="H1096" s="18">
        <f t="shared" si="179"/>
        <v>0</v>
      </c>
      <c r="I1096" s="18">
        <f t="shared" si="186"/>
        <v>100000</v>
      </c>
      <c r="J1096" s="18">
        <f t="shared" si="186"/>
        <v>100000</v>
      </c>
      <c r="K1096" s="18">
        <f t="shared" si="178"/>
        <v>0</v>
      </c>
      <c r="L1096" s="18">
        <f t="shared" si="185"/>
        <v>0</v>
      </c>
      <c r="M1096" s="18">
        <f>M1097</f>
        <v>100000</v>
      </c>
    </row>
    <row r="1097" spans="1:13" ht="30">
      <c r="A1097" s="90" t="s">
        <v>662</v>
      </c>
      <c r="B1097" s="17" t="s">
        <v>608</v>
      </c>
      <c r="C1097" s="17" t="s">
        <v>612</v>
      </c>
      <c r="D1097" s="17" t="s">
        <v>679</v>
      </c>
      <c r="E1097" s="17" t="s">
        <v>468</v>
      </c>
      <c r="F1097" s="18">
        <v>100000</v>
      </c>
      <c r="G1097" s="18">
        <f t="shared" si="177"/>
        <v>0</v>
      </c>
      <c r="H1097" s="18">
        <f t="shared" si="179"/>
        <v>0</v>
      </c>
      <c r="I1097" s="18">
        <v>100000</v>
      </c>
      <c r="J1097" s="18">
        <v>100000</v>
      </c>
      <c r="K1097" s="18">
        <f t="shared" si="178"/>
        <v>0</v>
      </c>
      <c r="L1097" s="18">
        <f t="shared" si="185"/>
        <v>0</v>
      </c>
      <c r="M1097" s="18">
        <v>100000</v>
      </c>
    </row>
    <row r="1098" spans="1:13" ht="75">
      <c r="A1098" s="90" t="s">
        <v>124</v>
      </c>
      <c r="B1098" s="17" t="s">
        <v>608</v>
      </c>
      <c r="C1098" s="17" t="s">
        <v>612</v>
      </c>
      <c r="D1098" s="17" t="s">
        <v>125</v>
      </c>
      <c r="E1098" s="17" t="s">
        <v>451</v>
      </c>
      <c r="F1098" s="18">
        <f>F1099</f>
        <v>150000</v>
      </c>
      <c r="G1098" s="18">
        <f t="shared" si="177"/>
        <v>0</v>
      </c>
      <c r="H1098" s="18">
        <f t="shared" si="179"/>
        <v>0</v>
      </c>
      <c r="I1098" s="18">
        <f t="shared" ref="I1098:J1100" si="187">I1099</f>
        <v>150000</v>
      </c>
      <c r="J1098" s="18">
        <f t="shared" si="187"/>
        <v>150000</v>
      </c>
      <c r="K1098" s="18">
        <f t="shared" si="178"/>
        <v>0</v>
      </c>
      <c r="L1098" s="18">
        <f t="shared" si="185"/>
        <v>0</v>
      </c>
      <c r="M1098" s="18">
        <f>M1099</f>
        <v>150000</v>
      </c>
    </row>
    <row r="1099" spans="1:13" ht="30">
      <c r="A1099" s="90" t="s">
        <v>661</v>
      </c>
      <c r="B1099" s="17" t="s">
        <v>608</v>
      </c>
      <c r="C1099" s="17" t="s">
        <v>612</v>
      </c>
      <c r="D1099" s="17" t="s">
        <v>125</v>
      </c>
      <c r="E1099" s="17" t="s">
        <v>463</v>
      </c>
      <c r="F1099" s="18">
        <f>F1100</f>
        <v>150000</v>
      </c>
      <c r="G1099" s="18">
        <f t="shared" si="177"/>
        <v>0</v>
      </c>
      <c r="H1099" s="18">
        <f t="shared" si="179"/>
        <v>0</v>
      </c>
      <c r="I1099" s="18">
        <f t="shared" si="187"/>
        <v>150000</v>
      </c>
      <c r="J1099" s="18">
        <f t="shared" si="187"/>
        <v>150000</v>
      </c>
      <c r="K1099" s="18">
        <f t="shared" si="178"/>
        <v>0</v>
      </c>
      <c r="L1099" s="18">
        <f t="shared" si="185"/>
        <v>0</v>
      </c>
      <c r="M1099" s="18">
        <f>M1100</f>
        <v>150000</v>
      </c>
    </row>
    <row r="1100" spans="1:13" ht="30">
      <c r="A1100" s="90" t="s">
        <v>464</v>
      </c>
      <c r="B1100" s="17" t="s">
        <v>608</v>
      </c>
      <c r="C1100" s="17" t="s">
        <v>612</v>
      </c>
      <c r="D1100" s="17" t="s">
        <v>125</v>
      </c>
      <c r="E1100" s="17" t="s">
        <v>465</v>
      </c>
      <c r="F1100" s="18">
        <f>F1101</f>
        <v>150000</v>
      </c>
      <c r="G1100" s="18">
        <f t="shared" si="177"/>
        <v>0</v>
      </c>
      <c r="H1100" s="18">
        <f t="shared" si="179"/>
        <v>0</v>
      </c>
      <c r="I1100" s="18">
        <f t="shared" si="187"/>
        <v>150000</v>
      </c>
      <c r="J1100" s="18">
        <f t="shared" si="187"/>
        <v>150000</v>
      </c>
      <c r="K1100" s="18">
        <f t="shared" si="178"/>
        <v>0</v>
      </c>
      <c r="L1100" s="18">
        <f t="shared" si="185"/>
        <v>0</v>
      </c>
      <c r="M1100" s="18">
        <f>M1101</f>
        <v>150000</v>
      </c>
    </row>
    <row r="1101" spans="1:13" ht="30">
      <c r="A1101" s="90" t="s">
        <v>662</v>
      </c>
      <c r="B1101" s="17" t="s">
        <v>608</v>
      </c>
      <c r="C1101" s="17" t="s">
        <v>612</v>
      </c>
      <c r="D1101" s="17" t="s">
        <v>125</v>
      </c>
      <c r="E1101" s="17" t="s">
        <v>468</v>
      </c>
      <c r="F1101" s="18">
        <v>150000</v>
      </c>
      <c r="G1101" s="18">
        <f t="shared" si="177"/>
        <v>0</v>
      </c>
      <c r="H1101" s="18">
        <f t="shared" si="179"/>
        <v>0</v>
      </c>
      <c r="I1101" s="18">
        <v>150000</v>
      </c>
      <c r="J1101" s="18">
        <v>150000</v>
      </c>
      <c r="K1101" s="18">
        <f t="shared" si="178"/>
        <v>0</v>
      </c>
      <c r="L1101" s="18">
        <f t="shared" si="185"/>
        <v>0</v>
      </c>
      <c r="M1101" s="18">
        <v>150000</v>
      </c>
    </row>
    <row r="1102" spans="1:13" ht="60">
      <c r="A1102" s="90" t="s">
        <v>804</v>
      </c>
      <c r="B1102" s="17" t="s">
        <v>608</v>
      </c>
      <c r="C1102" s="17" t="s">
        <v>612</v>
      </c>
      <c r="D1102" s="17" t="s">
        <v>805</v>
      </c>
      <c r="E1102" s="17" t="s">
        <v>451</v>
      </c>
      <c r="F1102" s="18">
        <f>F1103+F1115</f>
        <v>84919500</v>
      </c>
      <c r="G1102" s="18">
        <f t="shared" si="177"/>
        <v>0</v>
      </c>
      <c r="H1102" s="18">
        <f t="shared" si="179"/>
        <v>0</v>
      </c>
      <c r="I1102" s="18">
        <f>I1103+I1115</f>
        <v>84919500</v>
      </c>
      <c r="J1102" s="18">
        <f>J1103+J1115</f>
        <v>86712300</v>
      </c>
      <c r="K1102" s="18">
        <f t="shared" si="178"/>
        <v>0</v>
      </c>
      <c r="L1102" s="18">
        <f t="shared" si="185"/>
        <v>0</v>
      </c>
      <c r="M1102" s="18">
        <f>M1103+M1115</f>
        <v>86712300</v>
      </c>
    </row>
    <row r="1103" spans="1:13" ht="90">
      <c r="A1103" s="16" t="s">
        <v>806</v>
      </c>
      <c r="B1103" s="17" t="s">
        <v>608</v>
      </c>
      <c r="C1103" s="17" t="s">
        <v>612</v>
      </c>
      <c r="D1103" s="17" t="s">
        <v>807</v>
      </c>
      <c r="E1103" s="17" t="s">
        <v>451</v>
      </c>
      <c r="F1103" s="18">
        <f>F1104+F1108+F1112</f>
        <v>29651600</v>
      </c>
      <c r="G1103" s="18">
        <f t="shared" si="177"/>
        <v>0</v>
      </c>
      <c r="H1103" s="18">
        <f t="shared" si="179"/>
        <v>0</v>
      </c>
      <c r="I1103" s="18">
        <f>I1104+I1108+I1112</f>
        <v>29651600</v>
      </c>
      <c r="J1103" s="18">
        <f>J1104+J1108+J1112</f>
        <v>31116500</v>
      </c>
      <c r="K1103" s="18">
        <f t="shared" si="178"/>
        <v>0</v>
      </c>
      <c r="L1103" s="18">
        <f t="shared" si="185"/>
        <v>0</v>
      </c>
      <c r="M1103" s="18">
        <f>M1104+M1108+M1112</f>
        <v>31116500</v>
      </c>
    </row>
    <row r="1104" spans="1:13" ht="75">
      <c r="A1104" s="90" t="s">
        <v>656</v>
      </c>
      <c r="B1104" s="17" t="s">
        <v>608</v>
      </c>
      <c r="C1104" s="17" t="s">
        <v>612</v>
      </c>
      <c r="D1104" s="17" t="s">
        <v>807</v>
      </c>
      <c r="E1104" s="17" t="s">
        <v>456</v>
      </c>
      <c r="F1104" s="18">
        <f>F1105</f>
        <v>25497100</v>
      </c>
      <c r="G1104" s="18">
        <f t="shared" si="177"/>
        <v>0</v>
      </c>
      <c r="H1104" s="18">
        <f t="shared" si="179"/>
        <v>0</v>
      </c>
      <c r="I1104" s="18">
        <f>I1105</f>
        <v>25497100</v>
      </c>
      <c r="J1104" s="18">
        <f>J1105</f>
        <v>26771100</v>
      </c>
      <c r="K1104" s="18">
        <f t="shared" si="178"/>
        <v>0</v>
      </c>
      <c r="L1104" s="18">
        <f t="shared" si="185"/>
        <v>0</v>
      </c>
      <c r="M1104" s="18">
        <f>M1105</f>
        <v>26771100</v>
      </c>
    </row>
    <row r="1105" spans="1:13">
      <c r="A1105" s="90" t="s">
        <v>491</v>
      </c>
      <c r="B1105" s="17" t="s">
        <v>608</v>
      </c>
      <c r="C1105" s="17" t="s">
        <v>612</v>
      </c>
      <c r="D1105" s="17" t="s">
        <v>807</v>
      </c>
      <c r="E1105" s="17" t="s">
        <v>492</v>
      </c>
      <c r="F1105" s="18">
        <f>F1106+F1107</f>
        <v>25497100</v>
      </c>
      <c r="G1105" s="18">
        <f t="shared" si="177"/>
        <v>0</v>
      </c>
      <c r="H1105" s="18">
        <f t="shared" si="179"/>
        <v>0</v>
      </c>
      <c r="I1105" s="18">
        <f>I1106+I1107</f>
        <v>25497100</v>
      </c>
      <c r="J1105" s="18">
        <f>J1106+J1107</f>
        <v>26771100</v>
      </c>
      <c r="K1105" s="18">
        <f t="shared" si="178"/>
        <v>0</v>
      </c>
      <c r="L1105" s="18">
        <f t="shared" si="185"/>
        <v>0</v>
      </c>
      <c r="M1105" s="18">
        <f>M1106+M1107</f>
        <v>26771100</v>
      </c>
    </row>
    <row r="1106" spans="1:13" ht="30">
      <c r="A1106" s="90" t="s">
        <v>695</v>
      </c>
      <c r="B1106" s="17" t="s">
        <v>608</v>
      </c>
      <c r="C1106" s="17" t="s">
        <v>612</v>
      </c>
      <c r="D1106" s="17" t="s">
        <v>807</v>
      </c>
      <c r="E1106" s="17" t="s">
        <v>493</v>
      </c>
      <c r="F1106" s="18">
        <v>24421700</v>
      </c>
      <c r="G1106" s="18">
        <f t="shared" si="177"/>
        <v>0</v>
      </c>
      <c r="H1106" s="18">
        <f t="shared" si="179"/>
        <v>0</v>
      </c>
      <c r="I1106" s="18">
        <v>24421700</v>
      </c>
      <c r="J1106" s="18">
        <v>25642900</v>
      </c>
      <c r="K1106" s="18">
        <f t="shared" si="178"/>
        <v>0</v>
      </c>
      <c r="L1106" s="18">
        <f t="shared" si="185"/>
        <v>0</v>
      </c>
      <c r="M1106" s="18">
        <v>25642900</v>
      </c>
    </row>
    <row r="1107" spans="1:13" ht="30">
      <c r="A1107" s="90" t="s">
        <v>696</v>
      </c>
      <c r="B1107" s="17" t="s">
        <v>608</v>
      </c>
      <c r="C1107" s="17" t="s">
        <v>612</v>
      </c>
      <c r="D1107" s="17" t="s">
        <v>807</v>
      </c>
      <c r="E1107" s="17" t="s">
        <v>494</v>
      </c>
      <c r="F1107" s="18">
        <v>1075400</v>
      </c>
      <c r="G1107" s="18">
        <f t="shared" si="177"/>
        <v>0</v>
      </c>
      <c r="H1107" s="18">
        <f t="shared" si="179"/>
        <v>0</v>
      </c>
      <c r="I1107" s="18">
        <v>1075400</v>
      </c>
      <c r="J1107" s="18">
        <v>1128200</v>
      </c>
      <c r="K1107" s="18">
        <f t="shared" si="178"/>
        <v>0</v>
      </c>
      <c r="L1107" s="18">
        <f t="shared" si="185"/>
        <v>0</v>
      </c>
      <c r="M1107" s="18">
        <v>1128200</v>
      </c>
    </row>
    <row r="1108" spans="1:13" ht="30">
      <c r="A1108" s="90" t="s">
        <v>661</v>
      </c>
      <c r="B1108" s="17" t="s">
        <v>608</v>
      </c>
      <c r="C1108" s="17" t="s">
        <v>612</v>
      </c>
      <c r="D1108" s="17" t="s">
        <v>807</v>
      </c>
      <c r="E1108" s="17" t="s">
        <v>463</v>
      </c>
      <c r="F1108" s="18">
        <f>F1109</f>
        <v>4064500</v>
      </c>
      <c r="G1108" s="18">
        <f t="shared" si="177"/>
        <v>0</v>
      </c>
      <c r="H1108" s="18">
        <f t="shared" si="179"/>
        <v>0</v>
      </c>
      <c r="I1108" s="18">
        <f>I1109</f>
        <v>4064500</v>
      </c>
      <c r="J1108" s="18">
        <f>J1109</f>
        <v>4255400</v>
      </c>
      <c r="K1108" s="18">
        <f t="shared" si="178"/>
        <v>0</v>
      </c>
      <c r="L1108" s="18">
        <f t="shared" si="185"/>
        <v>0</v>
      </c>
      <c r="M1108" s="18">
        <f>M1109</f>
        <v>4255400</v>
      </c>
    </row>
    <row r="1109" spans="1:13" ht="30">
      <c r="A1109" s="90" t="s">
        <v>464</v>
      </c>
      <c r="B1109" s="17" t="s">
        <v>608</v>
      </c>
      <c r="C1109" s="17" t="s">
        <v>612</v>
      </c>
      <c r="D1109" s="17" t="s">
        <v>807</v>
      </c>
      <c r="E1109" s="17" t="s">
        <v>465</v>
      </c>
      <c r="F1109" s="18">
        <f>F1110+F1111</f>
        <v>4064500</v>
      </c>
      <c r="G1109" s="18">
        <f t="shared" si="177"/>
        <v>0</v>
      </c>
      <c r="H1109" s="18">
        <f t="shared" si="179"/>
        <v>0</v>
      </c>
      <c r="I1109" s="18">
        <f>I1110+I1111</f>
        <v>4064500</v>
      </c>
      <c r="J1109" s="18">
        <f>J1110+J1111</f>
        <v>4255400</v>
      </c>
      <c r="K1109" s="18">
        <f t="shared" si="178"/>
        <v>0</v>
      </c>
      <c r="L1109" s="18">
        <f t="shared" si="185"/>
        <v>0</v>
      </c>
      <c r="M1109" s="18">
        <f>M1110+M1111</f>
        <v>4255400</v>
      </c>
    </row>
    <row r="1110" spans="1:13" ht="30">
      <c r="A1110" s="90" t="s">
        <v>466</v>
      </c>
      <c r="B1110" s="17" t="s">
        <v>608</v>
      </c>
      <c r="C1110" s="17" t="s">
        <v>612</v>
      </c>
      <c r="D1110" s="17" t="s">
        <v>807</v>
      </c>
      <c r="E1110" s="17" t="s">
        <v>467</v>
      </c>
      <c r="F1110" s="18">
        <v>1163600</v>
      </c>
      <c r="G1110" s="18">
        <f t="shared" si="177"/>
        <v>0</v>
      </c>
      <c r="H1110" s="18">
        <f t="shared" si="179"/>
        <v>0</v>
      </c>
      <c r="I1110" s="18">
        <v>1163600</v>
      </c>
      <c r="J1110" s="18">
        <v>1181900</v>
      </c>
      <c r="K1110" s="18">
        <f t="shared" si="178"/>
        <v>0</v>
      </c>
      <c r="L1110" s="18">
        <f t="shared" si="185"/>
        <v>0</v>
      </c>
      <c r="M1110" s="18">
        <v>1181900</v>
      </c>
    </row>
    <row r="1111" spans="1:13" ht="30">
      <c r="A1111" s="90" t="s">
        <v>662</v>
      </c>
      <c r="B1111" s="17" t="s">
        <v>608</v>
      </c>
      <c r="C1111" s="17" t="s">
        <v>612</v>
      </c>
      <c r="D1111" s="17" t="s">
        <v>807</v>
      </c>
      <c r="E1111" s="17" t="s">
        <v>468</v>
      </c>
      <c r="F1111" s="18">
        <v>2900900</v>
      </c>
      <c r="G1111" s="18">
        <f t="shared" si="177"/>
        <v>0</v>
      </c>
      <c r="H1111" s="18">
        <f t="shared" si="179"/>
        <v>0</v>
      </c>
      <c r="I1111" s="18">
        <v>2900900</v>
      </c>
      <c r="J1111" s="18">
        <v>3073500</v>
      </c>
      <c r="K1111" s="18">
        <f t="shared" si="178"/>
        <v>0</v>
      </c>
      <c r="L1111" s="18">
        <f t="shared" si="185"/>
        <v>0</v>
      </c>
      <c r="M1111" s="18">
        <v>3073500</v>
      </c>
    </row>
    <row r="1112" spans="1:13">
      <c r="A1112" s="90" t="s">
        <v>476</v>
      </c>
      <c r="B1112" s="17" t="s">
        <v>608</v>
      </c>
      <c r="C1112" s="17" t="s">
        <v>612</v>
      </c>
      <c r="D1112" s="17" t="s">
        <v>807</v>
      </c>
      <c r="E1112" s="17" t="s">
        <v>477</v>
      </c>
      <c r="F1112" s="18">
        <f>F1113</f>
        <v>90000</v>
      </c>
      <c r="G1112" s="18">
        <f t="shared" si="177"/>
        <v>0</v>
      </c>
      <c r="H1112" s="18">
        <f t="shared" si="179"/>
        <v>0</v>
      </c>
      <c r="I1112" s="18">
        <f>I1113</f>
        <v>90000</v>
      </c>
      <c r="J1112" s="18">
        <f>J1113</f>
        <v>90000</v>
      </c>
      <c r="K1112" s="18">
        <f t="shared" si="178"/>
        <v>0</v>
      </c>
      <c r="L1112" s="18">
        <f t="shared" si="185"/>
        <v>0</v>
      </c>
      <c r="M1112" s="18">
        <f>M1113</f>
        <v>90000</v>
      </c>
    </row>
    <row r="1113" spans="1:13">
      <c r="A1113" s="90" t="s">
        <v>478</v>
      </c>
      <c r="B1113" s="17" t="s">
        <v>608</v>
      </c>
      <c r="C1113" s="17" t="s">
        <v>612</v>
      </c>
      <c r="D1113" s="17" t="s">
        <v>807</v>
      </c>
      <c r="E1113" s="17" t="s">
        <v>479</v>
      </c>
      <c r="F1113" s="18">
        <f>F1114</f>
        <v>90000</v>
      </c>
      <c r="G1113" s="18">
        <f t="shared" ref="G1113:G1171" si="188">I1113-F1113</f>
        <v>0</v>
      </c>
      <c r="H1113" s="18">
        <f t="shared" si="179"/>
        <v>0</v>
      </c>
      <c r="I1113" s="18">
        <f>I1114</f>
        <v>90000</v>
      </c>
      <c r="J1113" s="18">
        <f>J1114</f>
        <v>90000</v>
      </c>
      <c r="K1113" s="18">
        <f t="shared" ref="K1113:K1171" si="189">M1113-J1113</f>
        <v>0</v>
      </c>
      <c r="L1113" s="18">
        <f t="shared" si="185"/>
        <v>0</v>
      </c>
      <c r="M1113" s="18">
        <f>M1114</f>
        <v>90000</v>
      </c>
    </row>
    <row r="1114" spans="1:13">
      <c r="A1114" s="90" t="s">
        <v>665</v>
      </c>
      <c r="B1114" s="17" t="s">
        <v>608</v>
      </c>
      <c r="C1114" s="17" t="s">
        <v>612</v>
      </c>
      <c r="D1114" s="17" t="s">
        <v>807</v>
      </c>
      <c r="E1114" s="17" t="s">
        <v>480</v>
      </c>
      <c r="F1114" s="18">
        <v>90000</v>
      </c>
      <c r="G1114" s="18">
        <f t="shared" si="188"/>
        <v>0</v>
      </c>
      <c r="H1114" s="18">
        <f t="shared" si="179"/>
        <v>0</v>
      </c>
      <c r="I1114" s="18">
        <v>90000</v>
      </c>
      <c r="J1114" s="18">
        <v>90000</v>
      </c>
      <c r="K1114" s="18">
        <f t="shared" si="189"/>
        <v>0</v>
      </c>
      <c r="L1114" s="18">
        <f t="shared" si="185"/>
        <v>0</v>
      </c>
      <c r="M1114" s="18">
        <v>90000</v>
      </c>
    </row>
    <row r="1115" spans="1:13" ht="90">
      <c r="A1115" s="90" t="s">
        <v>126</v>
      </c>
      <c r="B1115" s="17" t="s">
        <v>608</v>
      </c>
      <c r="C1115" s="17" t="s">
        <v>612</v>
      </c>
      <c r="D1115" s="17" t="s">
        <v>127</v>
      </c>
      <c r="E1115" s="17" t="s">
        <v>451</v>
      </c>
      <c r="F1115" s="18">
        <f>F1116+F1120+F1124</f>
        <v>55267900</v>
      </c>
      <c r="G1115" s="18">
        <f t="shared" si="188"/>
        <v>0</v>
      </c>
      <c r="H1115" s="18">
        <f t="shared" si="179"/>
        <v>0</v>
      </c>
      <c r="I1115" s="18">
        <f>I1116+I1120+I1124</f>
        <v>55267900</v>
      </c>
      <c r="J1115" s="18">
        <f>J1116+J1120+J1124</f>
        <v>55595800</v>
      </c>
      <c r="K1115" s="18">
        <f t="shared" si="189"/>
        <v>0</v>
      </c>
      <c r="L1115" s="18">
        <f t="shared" si="185"/>
        <v>0</v>
      </c>
      <c r="M1115" s="18">
        <f>M1116+M1120+M1124</f>
        <v>55595800</v>
      </c>
    </row>
    <row r="1116" spans="1:13" ht="75">
      <c r="A1116" s="90" t="s">
        <v>656</v>
      </c>
      <c r="B1116" s="17" t="s">
        <v>608</v>
      </c>
      <c r="C1116" s="17" t="s">
        <v>612</v>
      </c>
      <c r="D1116" s="17" t="s">
        <v>127</v>
      </c>
      <c r="E1116" s="17" t="s">
        <v>456</v>
      </c>
      <c r="F1116" s="18">
        <f>F1117</f>
        <v>52450000</v>
      </c>
      <c r="G1116" s="18">
        <f t="shared" si="188"/>
        <v>0</v>
      </c>
      <c r="H1116" s="18">
        <f t="shared" si="179"/>
        <v>0</v>
      </c>
      <c r="I1116" s="18">
        <f>I1117</f>
        <v>52450000</v>
      </c>
      <c r="J1116" s="18">
        <f>J1117</f>
        <v>52731500</v>
      </c>
      <c r="K1116" s="18">
        <f t="shared" si="189"/>
        <v>0</v>
      </c>
      <c r="L1116" s="18">
        <f t="shared" si="185"/>
        <v>0</v>
      </c>
      <c r="M1116" s="18">
        <f>M1117</f>
        <v>52731500</v>
      </c>
    </row>
    <row r="1117" spans="1:13" ht="30">
      <c r="A1117" s="90" t="s">
        <v>457</v>
      </c>
      <c r="B1117" s="17" t="s">
        <v>608</v>
      </c>
      <c r="C1117" s="17" t="s">
        <v>612</v>
      </c>
      <c r="D1117" s="17" t="s">
        <v>127</v>
      </c>
      <c r="E1117" s="17" t="s">
        <v>458</v>
      </c>
      <c r="F1117" s="18">
        <f>F1118+F1119</f>
        <v>52450000</v>
      </c>
      <c r="G1117" s="18">
        <f t="shared" si="188"/>
        <v>0</v>
      </c>
      <c r="H1117" s="18">
        <f t="shared" si="179"/>
        <v>0</v>
      </c>
      <c r="I1117" s="18">
        <f>I1118+I1119</f>
        <v>52450000</v>
      </c>
      <c r="J1117" s="18">
        <f>J1118+J1119</f>
        <v>52731500</v>
      </c>
      <c r="K1117" s="18">
        <f t="shared" si="189"/>
        <v>0</v>
      </c>
      <c r="L1117" s="18">
        <f t="shared" si="185"/>
        <v>0</v>
      </c>
      <c r="M1117" s="18">
        <f>M1118+M1119</f>
        <v>52731500</v>
      </c>
    </row>
    <row r="1118" spans="1:13" ht="45">
      <c r="A1118" s="90" t="s">
        <v>657</v>
      </c>
      <c r="B1118" s="17" t="s">
        <v>608</v>
      </c>
      <c r="C1118" s="17" t="s">
        <v>612</v>
      </c>
      <c r="D1118" s="17" t="s">
        <v>127</v>
      </c>
      <c r="E1118" s="17" t="s">
        <v>459</v>
      </c>
      <c r="F1118" s="18">
        <v>51242600</v>
      </c>
      <c r="G1118" s="18">
        <f t="shared" si="188"/>
        <v>0</v>
      </c>
      <c r="H1118" s="18">
        <f t="shared" si="179"/>
        <v>0</v>
      </c>
      <c r="I1118" s="18">
        <v>51242600</v>
      </c>
      <c r="J1118" s="18">
        <v>51472000</v>
      </c>
      <c r="K1118" s="18">
        <f t="shared" si="189"/>
        <v>0</v>
      </c>
      <c r="L1118" s="18">
        <f t="shared" si="185"/>
        <v>0</v>
      </c>
      <c r="M1118" s="18">
        <v>51472000</v>
      </c>
    </row>
    <row r="1119" spans="1:13" ht="45">
      <c r="A1119" s="90" t="s">
        <v>660</v>
      </c>
      <c r="B1119" s="17" t="s">
        <v>608</v>
      </c>
      <c r="C1119" s="17" t="s">
        <v>612</v>
      </c>
      <c r="D1119" s="17" t="s">
        <v>127</v>
      </c>
      <c r="E1119" s="17" t="s">
        <v>462</v>
      </c>
      <c r="F1119" s="18">
        <v>1207400</v>
      </c>
      <c r="G1119" s="18">
        <f t="shared" si="188"/>
        <v>0</v>
      </c>
      <c r="H1119" s="18">
        <f t="shared" si="179"/>
        <v>0</v>
      </c>
      <c r="I1119" s="18">
        <v>1207400</v>
      </c>
      <c r="J1119" s="18">
        <v>1259500</v>
      </c>
      <c r="K1119" s="18">
        <f t="shared" si="189"/>
        <v>0</v>
      </c>
      <c r="L1119" s="18">
        <f t="shared" si="185"/>
        <v>0</v>
      </c>
      <c r="M1119" s="18">
        <v>1259500</v>
      </c>
    </row>
    <row r="1120" spans="1:13" ht="30">
      <c r="A1120" s="90" t="s">
        <v>661</v>
      </c>
      <c r="B1120" s="17" t="s">
        <v>608</v>
      </c>
      <c r="C1120" s="17" t="s">
        <v>612</v>
      </c>
      <c r="D1120" s="17" t="s">
        <v>127</v>
      </c>
      <c r="E1120" s="17" t="s">
        <v>463</v>
      </c>
      <c r="F1120" s="18">
        <f>F1121</f>
        <v>2814900</v>
      </c>
      <c r="G1120" s="18">
        <f t="shared" si="188"/>
        <v>0</v>
      </c>
      <c r="H1120" s="18">
        <f t="shared" si="179"/>
        <v>0</v>
      </c>
      <c r="I1120" s="18">
        <f>I1121</f>
        <v>2814900</v>
      </c>
      <c r="J1120" s="18">
        <f>J1121</f>
        <v>2861300</v>
      </c>
      <c r="K1120" s="18">
        <f t="shared" si="189"/>
        <v>0</v>
      </c>
      <c r="L1120" s="18">
        <f t="shared" si="185"/>
        <v>0</v>
      </c>
      <c r="M1120" s="18">
        <f>M1121</f>
        <v>2861300</v>
      </c>
    </row>
    <row r="1121" spans="1:13" ht="30">
      <c r="A1121" s="90" t="s">
        <v>464</v>
      </c>
      <c r="B1121" s="17" t="s">
        <v>608</v>
      </c>
      <c r="C1121" s="17" t="s">
        <v>612</v>
      </c>
      <c r="D1121" s="17" t="s">
        <v>127</v>
      </c>
      <c r="E1121" s="17" t="s">
        <v>465</v>
      </c>
      <c r="F1121" s="18">
        <f>F1122+F1123</f>
        <v>2814900</v>
      </c>
      <c r="G1121" s="18">
        <f t="shared" si="188"/>
        <v>0</v>
      </c>
      <c r="H1121" s="18">
        <f t="shared" si="179"/>
        <v>0</v>
      </c>
      <c r="I1121" s="18">
        <f>I1122+I1123</f>
        <v>2814900</v>
      </c>
      <c r="J1121" s="18">
        <f>J1122+J1123</f>
        <v>2861300</v>
      </c>
      <c r="K1121" s="18">
        <f t="shared" si="189"/>
        <v>0</v>
      </c>
      <c r="L1121" s="18">
        <f t="shared" si="185"/>
        <v>0</v>
      </c>
      <c r="M1121" s="18">
        <f>M1122+M1123</f>
        <v>2861300</v>
      </c>
    </row>
    <row r="1122" spans="1:13" ht="30">
      <c r="A1122" s="90" t="s">
        <v>466</v>
      </c>
      <c r="B1122" s="17" t="s">
        <v>608</v>
      </c>
      <c r="C1122" s="17" t="s">
        <v>612</v>
      </c>
      <c r="D1122" s="17" t="s">
        <v>127</v>
      </c>
      <c r="E1122" s="17" t="s">
        <v>467</v>
      </c>
      <c r="F1122" s="18">
        <v>1527200</v>
      </c>
      <c r="G1122" s="18">
        <f t="shared" si="188"/>
        <v>0</v>
      </c>
      <c r="H1122" s="18">
        <f t="shared" si="179"/>
        <v>0</v>
      </c>
      <c r="I1122" s="18">
        <v>1527200</v>
      </c>
      <c r="J1122" s="18">
        <v>1540800</v>
      </c>
      <c r="K1122" s="18">
        <f t="shared" si="189"/>
        <v>0</v>
      </c>
      <c r="L1122" s="18">
        <f t="shared" si="185"/>
        <v>0</v>
      </c>
      <c r="M1122" s="18">
        <v>1540800</v>
      </c>
    </row>
    <row r="1123" spans="1:13" ht="30">
      <c r="A1123" s="90" t="s">
        <v>662</v>
      </c>
      <c r="B1123" s="17" t="s">
        <v>608</v>
      </c>
      <c r="C1123" s="17" t="s">
        <v>612</v>
      </c>
      <c r="D1123" s="17" t="s">
        <v>127</v>
      </c>
      <c r="E1123" s="17" t="s">
        <v>468</v>
      </c>
      <c r="F1123" s="18">
        <v>1287700</v>
      </c>
      <c r="G1123" s="18">
        <f t="shared" si="188"/>
        <v>0</v>
      </c>
      <c r="H1123" s="18">
        <f t="shared" si="179"/>
        <v>0</v>
      </c>
      <c r="I1123" s="18">
        <v>1287700</v>
      </c>
      <c r="J1123" s="18">
        <v>1320500</v>
      </c>
      <c r="K1123" s="18">
        <f t="shared" si="189"/>
        <v>0</v>
      </c>
      <c r="L1123" s="18">
        <f t="shared" si="185"/>
        <v>0</v>
      </c>
      <c r="M1123" s="18">
        <v>1320500</v>
      </c>
    </row>
    <row r="1124" spans="1:13">
      <c r="A1124" s="90" t="s">
        <v>476</v>
      </c>
      <c r="B1124" s="17" t="s">
        <v>608</v>
      </c>
      <c r="C1124" s="17" t="s">
        <v>612</v>
      </c>
      <c r="D1124" s="17" t="s">
        <v>127</v>
      </c>
      <c r="E1124" s="17" t="s">
        <v>477</v>
      </c>
      <c r="F1124" s="18">
        <f>F1125</f>
        <v>3000</v>
      </c>
      <c r="G1124" s="18">
        <f t="shared" si="188"/>
        <v>0</v>
      </c>
      <c r="H1124" s="18">
        <f t="shared" si="179"/>
        <v>0</v>
      </c>
      <c r="I1124" s="18">
        <f>I1125</f>
        <v>3000</v>
      </c>
      <c r="J1124" s="18">
        <f>J1125</f>
        <v>3000</v>
      </c>
      <c r="K1124" s="18">
        <f t="shared" si="189"/>
        <v>0</v>
      </c>
      <c r="L1124" s="18">
        <f t="shared" si="185"/>
        <v>0</v>
      </c>
      <c r="M1124" s="18">
        <f>M1125</f>
        <v>3000</v>
      </c>
    </row>
    <row r="1125" spans="1:13">
      <c r="A1125" s="90" t="s">
        <v>621</v>
      </c>
      <c r="B1125" s="17" t="s">
        <v>608</v>
      </c>
      <c r="C1125" s="17" t="s">
        <v>612</v>
      </c>
      <c r="D1125" s="17" t="s">
        <v>127</v>
      </c>
      <c r="E1125" s="17" t="s">
        <v>622</v>
      </c>
      <c r="F1125" s="18">
        <f>F1126</f>
        <v>3000</v>
      </c>
      <c r="G1125" s="18">
        <f t="shared" si="188"/>
        <v>0</v>
      </c>
      <c r="H1125" s="18">
        <f t="shared" ref="H1125:H1158" si="190">G1125/F1125*100</f>
        <v>0</v>
      </c>
      <c r="I1125" s="18">
        <f>I1126</f>
        <v>3000</v>
      </c>
      <c r="J1125" s="18">
        <f>J1126</f>
        <v>3000</v>
      </c>
      <c r="K1125" s="18">
        <f t="shared" si="189"/>
        <v>0</v>
      </c>
      <c r="L1125" s="18">
        <f t="shared" si="185"/>
        <v>0</v>
      </c>
      <c r="M1125" s="18">
        <f>M1126</f>
        <v>3000</v>
      </c>
    </row>
    <row r="1126" spans="1:13" ht="120">
      <c r="A1126" s="16" t="s">
        <v>623</v>
      </c>
      <c r="B1126" s="17" t="s">
        <v>608</v>
      </c>
      <c r="C1126" s="17" t="s">
        <v>612</v>
      </c>
      <c r="D1126" s="17" t="s">
        <v>127</v>
      </c>
      <c r="E1126" s="17" t="s">
        <v>624</v>
      </c>
      <c r="F1126" s="18">
        <v>3000</v>
      </c>
      <c r="G1126" s="18">
        <f t="shared" si="188"/>
        <v>0</v>
      </c>
      <c r="H1126" s="18">
        <f t="shared" si="190"/>
        <v>0</v>
      </c>
      <c r="I1126" s="18">
        <v>3000</v>
      </c>
      <c r="J1126" s="18">
        <v>3000</v>
      </c>
      <c r="K1126" s="18">
        <f t="shared" si="189"/>
        <v>0</v>
      </c>
      <c r="L1126" s="18">
        <f t="shared" si="185"/>
        <v>0</v>
      </c>
      <c r="M1126" s="18">
        <v>3000</v>
      </c>
    </row>
    <row r="1127" spans="1:13" ht="60">
      <c r="A1127" s="90" t="s">
        <v>680</v>
      </c>
      <c r="B1127" s="17" t="s">
        <v>608</v>
      </c>
      <c r="C1127" s="17" t="s">
        <v>612</v>
      </c>
      <c r="D1127" s="17" t="s">
        <v>681</v>
      </c>
      <c r="E1127" s="17" t="s">
        <v>451</v>
      </c>
      <c r="F1127" s="18">
        <f>F1128</f>
        <v>180700</v>
      </c>
      <c r="G1127" s="18">
        <f t="shared" si="188"/>
        <v>0</v>
      </c>
      <c r="H1127" s="18">
        <f t="shared" si="190"/>
        <v>0</v>
      </c>
      <c r="I1127" s="18">
        <f t="shared" ref="I1127:J1131" si="191">I1128</f>
        <v>180700</v>
      </c>
      <c r="J1127" s="18">
        <f t="shared" si="191"/>
        <v>189700</v>
      </c>
      <c r="K1127" s="18">
        <f t="shared" si="189"/>
        <v>0</v>
      </c>
      <c r="L1127" s="18">
        <f t="shared" si="185"/>
        <v>0</v>
      </c>
      <c r="M1127" s="18">
        <f>M1128</f>
        <v>189700</v>
      </c>
    </row>
    <row r="1128" spans="1:13" ht="90">
      <c r="A1128" s="90" t="s">
        <v>682</v>
      </c>
      <c r="B1128" s="17" t="s">
        <v>608</v>
      </c>
      <c r="C1128" s="17" t="s">
        <v>612</v>
      </c>
      <c r="D1128" s="17" t="s">
        <v>683</v>
      </c>
      <c r="E1128" s="17" t="s">
        <v>451</v>
      </c>
      <c r="F1128" s="18">
        <f>F1129</f>
        <v>180700</v>
      </c>
      <c r="G1128" s="18">
        <f t="shared" si="188"/>
        <v>0</v>
      </c>
      <c r="H1128" s="18">
        <f t="shared" si="190"/>
        <v>0</v>
      </c>
      <c r="I1128" s="18">
        <f t="shared" si="191"/>
        <v>180700</v>
      </c>
      <c r="J1128" s="18">
        <f t="shared" si="191"/>
        <v>189700</v>
      </c>
      <c r="K1128" s="18">
        <f t="shared" si="189"/>
        <v>0</v>
      </c>
      <c r="L1128" s="18">
        <f t="shared" si="185"/>
        <v>0</v>
      </c>
      <c r="M1128" s="18">
        <f>M1129</f>
        <v>189700</v>
      </c>
    </row>
    <row r="1129" spans="1:13" ht="90">
      <c r="A1129" s="16" t="s">
        <v>684</v>
      </c>
      <c r="B1129" s="17" t="s">
        <v>608</v>
      </c>
      <c r="C1129" s="17" t="s">
        <v>612</v>
      </c>
      <c r="D1129" s="17" t="s">
        <v>685</v>
      </c>
      <c r="E1129" s="17" t="s">
        <v>451</v>
      </c>
      <c r="F1129" s="18">
        <f>F1130</f>
        <v>180700</v>
      </c>
      <c r="G1129" s="18">
        <f t="shared" si="188"/>
        <v>0</v>
      </c>
      <c r="H1129" s="18">
        <f t="shared" si="190"/>
        <v>0</v>
      </c>
      <c r="I1129" s="18">
        <f t="shared" si="191"/>
        <v>180700</v>
      </c>
      <c r="J1129" s="18">
        <f t="shared" si="191"/>
        <v>189700</v>
      </c>
      <c r="K1129" s="18">
        <f t="shared" si="189"/>
        <v>0</v>
      </c>
      <c r="L1129" s="18">
        <f t="shared" si="185"/>
        <v>0</v>
      </c>
      <c r="M1129" s="18">
        <f>M1130</f>
        <v>189700</v>
      </c>
    </row>
    <row r="1130" spans="1:13" ht="30">
      <c r="A1130" s="90" t="s">
        <v>661</v>
      </c>
      <c r="B1130" s="17" t="s">
        <v>608</v>
      </c>
      <c r="C1130" s="17" t="s">
        <v>612</v>
      </c>
      <c r="D1130" s="17" t="s">
        <v>685</v>
      </c>
      <c r="E1130" s="17" t="s">
        <v>463</v>
      </c>
      <c r="F1130" s="18">
        <f>F1131</f>
        <v>180700</v>
      </c>
      <c r="G1130" s="18">
        <f t="shared" si="188"/>
        <v>0</v>
      </c>
      <c r="H1130" s="18">
        <f t="shared" si="190"/>
        <v>0</v>
      </c>
      <c r="I1130" s="18">
        <f t="shared" si="191"/>
        <v>180700</v>
      </c>
      <c r="J1130" s="18">
        <f t="shared" si="191"/>
        <v>189700</v>
      </c>
      <c r="K1130" s="18">
        <f t="shared" si="189"/>
        <v>0</v>
      </c>
      <c r="L1130" s="18">
        <f t="shared" si="185"/>
        <v>0</v>
      </c>
      <c r="M1130" s="18">
        <f>M1131</f>
        <v>189700</v>
      </c>
    </row>
    <row r="1131" spans="1:13" ht="30">
      <c r="A1131" s="90" t="s">
        <v>464</v>
      </c>
      <c r="B1131" s="17" t="s">
        <v>608</v>
      </c>
      <c r="C1131" s="17" t="s">
        <v>612</v>
      </c>
      <c r="D1131" s="17" t="s">
        <v>685</v>
      </c>
      <c r="E1131" s="17" t="s">
        <v>465</v>
      </c>
      <c r="F1131" s="18">
        <f>F1132</f>
        <v>180700</v>
      </c>
      <c r="G1131" s="18">
        <f t="shared" si="188"/>
        <v>0</v>
      </c>
      <c r="H1131" s="18">
        <f t="shared" si="190"/>
        <v>0</v>
      </c>
      <c r="I1131" s="18">
        <f t="shared" si="191"/>
        <v>180700</v>
      </c>
      <c r="J1131" s="18">
        <f t="shared" si="191"/>
        <v>189700</v>
      </c>
      <c r="K1131" s="18">
        <f t="shared" si="189"/>
        <v>0</v>
      </c>
      <c r="L1131" s="18">
        <f t="shared" si="185"/>
        <v>0</v>
      </c>
      <c r="M1131" s="18">
        <f>M1132</f>
        <v>189700</v>
      </c>
    </row>
    <row r="1132" spans="1:13" ht="30">
      <c r="A1132" s="90" t="s">
        <v>662</v>
      </c>
      <c r="B1132" s="17" t="s">
        <v>608</v>
      </c>
      <c r="C1132" s="17" t="s">
        <v>612</v>
      </c>
      <c r="D1132" s="17" t="s">
        <v>685</v>
      </c>
      <c r="E1132" s="17" t="s">
        <v>468</v>
      </c>
      <c r="F1132" s="18">
        <v>180700</v>
      </c>
      <c r="G1132" s="18">
        <f t="shared" si="188"/>
        <v>0</v>
      </c>
      <c r="H1132" s="18">
        <f t="shared" si="190"/>
        <v>0</v>
      </c>
      <c r="I1132" s="18">
        <v>180700</v>
      </c>
      <c r="J1132" s="18">
        <v>189700</v>
      </c>
      <c r="K1132" s="18">
        <f t="shared" si="189"/>
        <v>0</v>
      </c>
      <c r="L1132" s="18">
        <f t="shared" si="185"/>
        <v>0</v>
      </c>
      <c r="M1132" s="18">
        <v>189700</v>
      </c>
    </row>
    <row r="1133" spans="1:13">
      <c r="A1133" s="90" t="s">
        <v>508</v>
      </c>
      <c r="B1133" s="17" t="s">
        <v>608</v>
      </c>
      <c r="C1133" s="17" t="s">
        <v>509</v>
      </c>
      <c r="D1133" s="17" t="s">
        <v>451</v>
      </c>
      <c r="E1133" s="17" t="s">
        <v>451</v>
      </c>
      <c r="F1133" s="18">
        <f t="shared" ref="F1133:M1139" si="192">F1134</f>
        <v>200000</v>
      </c>
      <c r="G1133" s="18">
        <f t="shared" si="188"/>
        <v>0</v>
      </c>
      <c r="H1133" s="18">
        <f t="shared" si="190"/>
        <v>0</v>
      </c>
      <c r="I1133" s="18">
        <f t="shared" si="192"/>
        <v>200000</v>
      </c>
      <c r="J1133" s="18">
        <f t="shared" si="192"/>
        <v>200000</v>
      </c>
      <c r="K1133" s="18">
        <f t="shared" si="189"/>
        <v>0</v>
      </c>
      <c r="L1133" s="18">
        <f t="shared" si="185"/>
        <v>0</v>
      </c>
      <c r="M1133" s="18">
        <f t="shared" si="192"/>
        <v>200000</v>
      </c>
    </row>
    <row r="1134" spans="1:13">
      <c r="A1134" s="90" t="s">
        <v>547</v>
      </c>
      <c r="B1134" s="17" t="s">
        <v>608</v>
      </c>
      <c r="C1134" s="17" t="s">
        <v>548</v>
      </c>
      <c r="D1134" s="17" t="s">
        <v>451</v>
      </c>
      <c r="E1134" s="17" t="s">
        <v>451</v>
      </c>
      <c r="F1134" s="18">
        <f t="shared" si="192"/>
        <v>200000</v>
      </c>
      <c r="G1134" s="18">
        <f t="shared" si="188"/>
        <v>0</v>
      </c>
      <c r="H1134" s="18">
        <f t="shared" si="190"/>
        <v>0</v>
      </c>
      <c r="I1134" s="18">
        <f t="shared" si="192"/>
        <v>200000</v>
      </c>
      <c r="J1134" s="18">
        <f t="shared" si="192"/>
        <v>200000</v>
      </c>
      <c r="K1134" s="18">
        <f t="shared" si="189"/>
        <v>0</v>
      </c>
      <c r="L1134" s="18">
        <f t="shared" si="185"/>
        <v>0</v>
      </c>
      <c r="M1134" s="18">
        <f t="shared" si="192"/>
        <v>200000</v>
      </c>
    </row>
    <row r="1135" spans="1:13">
      <c r="A1135" s="90" t="s">
        <v>652</v>
      </c>
      <c r="B1135" s="17" t="s">
        <v>608</v>
      </c>
      <c r="C1135" s="17" t="s">
        <v>548</v>
      </c>
      <c r="D1135" s="17" t="s">
        <v>653</v>
      </c>
      <c r="E1135" s="17" t="s">
        <v>451</v>
      </c>
      <c r="F1135" s="18">
        <f t="shared" si="192"/>
        <v>200000</v>
      </c>
      <c r="G1135" s="18">
        <f t="shared" si="188"/>
        <v>0</v>
      </c>
      <c r="H1135" s="18">
        <f t="shared" si="190"/>
        <v>0</v>
      </c>
      <c r="I1135" s="18">
        <f t="shared" si="192"/>
        <v>200000</v>
      </c>
      <c r="J1135" s="18">
        <f t="shared" si="192"/>
        <v>200000</v>
      </c>
      <c r="K1135" s="18">
        <f t="shared" si="189"/>
        <v>0</v>
      </c>
      <c r="L1135" s="18">
        <f t="shared" si="185"/>
        <v>0</v>
      </c>
      <c r="M1135" s="18">
        <f t="shared" si="192"/>
        <v>200000</v>
      </c>
    </row>
    <row r="1136" spans="1:13" ht="30">
      <c r="A1136" s="90" t="s">
        <v>384</v>
      </c>
      <c r="B1136" s="17" t="s">
        <v>608</v>
      </c>
      <c r="C1136" s="17" t="s">
        <v>548</v>
      </c>
      <c r="D1136" s="17" t="s">
        <v>385</v>
      </c>
      <c r="E1136" s="17" t="s">
        <v>451</v>
      </c>
      <c r="F1136" s="18">
        <f t="shared" si="192"/>
        <v>200000</v>
      </c>
      <c r="G1136" s="18">
        <f t="shared" si="188"/>
        <v>0</v>
      </c>
      <c r="H1136" s="18">
        <f t="shared" si="190"/>
        <v>0</v>
      </c>
      <c r="I1136" s="18">
        <f t="shared" si="192"/>
        <v>200000</v>
      </c>
      <c r="J1136" s="18">
        <f t="shared" si="192"/>
        <v>200000</v>
      </c>
      <c r="K1136" s="18">
        <f t="shared" si="189"/>
        <v>0</v>
      </c>
      <c r="L1136" s="18">
        <f t="shared" si="185"/>
        <v>0</v>
      </c>
      <c r="M1136" s="18">
        <f t="shared" si="192"/>
        <v>200000</v>
      </c>
    </row>
    <row r="1137" spans="1:13" ht="90">
      <c r="A1137" s="16" t="s">
        <v>762</v>
      </c>
      <c r="B1137" s="17" t="s">
        <v>608</v>
      </c>
      <c r="C1137" s="17" t="s">
        <v>548</v>
      </c>
      <c r="D1137" s="17" t="s">
        <v>763</v>
      </c>
      <c r="E1137" s="17" t="s">
        <v>451</v>
      </c>
      <c r="F1137" s="18">
        <f t="shared" si="192"/>
        <v>200000</v>
      </c>
      <c r="G1137" s="18">
        <f t="shared" si="188"/>
        <v>0</v>
      </c>
      <c r="H1137" s="18">
        <f t="shared" si="190"/>
        <v>0</v>
      </c>
      <c r="I1137" s="18">
        <f t="shared" si="192"/>
        <v>200000</v>
      </c>
      <c r="J1137" s="18">
        <f t="shared" si="192"/>
        <v>200000</v>
      </c>
      <c r="K1137" s="18">
        <f t="shared" si="189"/>
        <v>0</v>
      </c>
      <c r="L1137" s="18">
        <f t="shared" si="185"/>
        <v>0</v>
      </c>
      <c r="M1137" s="18">
        <f t="shared" si="192"/>
        <v>200000</v>
      </c>
    </row>
    <row r="1138" spans="1:13">
      <c r="A1138" s="90" t="s">
        <v>469</v>
      </c>
      <c r="B1138" s="17" t="s">
        <v>608</v>
      </c>
      <c r="C1138" s="17" t="s">
        <v>548</v>
      </c>
      <c r="D1138" s="17" t="s">
        <v>763</v>
      </c>
      <c r="E1138" s="17" t="s">
        <v>470</v>
      </c>
      <c r="F1138" s="18">
        <f t="shared" si="192"/>
        <v>200000</v>
      </c>
      <c r="G1138" s="18">
        <f t="shared" si="188"/>
        <v>0</v>
      </c>
      <c r="H1138" s="18">
        <f t="shared" si="190"/>
        <v>0</v>
      </c>
      <c r="I1138" s="18">
        <f t="shared" si="192"/>
        <v>200000</v>
      </c>
      <c r="J1138" s="18">
        <f t="shared" si="192"/>
        <v>200000</v>
      </c>
      <c r="K1138" s="18">
        <f t="shared" si="189"/>
        <v>0</v>
      </c>
      <c r="L1138" s="18">
        <f t="shared" si="185"/>
        <v>0</v>
      </c>
      <c r="M1138" s="18">
        <f t="shared" si="192"/>
        <v>200000</v>
      </c>
    </row>
    <row r="1139" spans="1:13" ht="30">
      <c r="A1139" s="90" t="s">
        <v>471</v>
      </c>
      <c r="B1139" s="17" t="s">
        <v>608</v>
      </c>
      <c r="C1139" s="17" t="s">
        <v>548</v>
      </c>
      <c r="D1139" s="17" t="s">
        <v>763</v>
      </c>
      <c r="E1139" s="17" t="s">
        <v>472</v>
      </c>
      <c r="F1139" s="18">
        <f t="shared" si="192"/>
        <v>200000</v>
      </c>
      <c r="G1139" s="18">
        <f t="shared" si="188"/>
        <v>0</v>
      </c>
      <c r="H1139" s="18">
        <f t="shared" si="190"/>
        <v>0</v>
      </c>
      <c r="I1139" s="18">
        <f t="shared" si="192"/>
        <v>200000</v>
      </c>
      <c r="J1139" s="18">
        <f t="shared" si="192"/>
        <v>200000</v>
      </c>
      <c r="K1139" s="18">
        <f t="shared" si="189"/>
        <v>0</v>
      </c>
      <c r="L1139" s="18">
        <f t="shared" si="185"/>
        <v>0</v>
      </c>
      <c r="M1139" s="18">
        <f t="shared" si="192"/>
        <v>200000</v>
      </c>
    </row>
    <row r="1140" spans="1:13" ht="30">
      <c r="A1140" s="90" t="s">
        <v>78</v>
      </c>
      <c r="B1140" s="17" t="s">
        <v>608</v>
      </c>
      <c r="C1140" s="17" t="s">
        <v>548</v>
      </c>
      <c r="D1140" s="17" t="s">
        <v>763</v>
      </c>
      <c r="E1140" s="17" t="s">
        <v>549</v>
      </c>
      <c r="F1140" s="18">
        <v>200000</v>
      </c>
      <c r="G1140" s="18">
        <f t="shared" si="188"/>
        <v>0</v>
      </c>
      <c r="H1140" s="18">
        <f t="shared" si="190"/>
        <v>0</v>
      </c>
      <c r="I1140" s="18">
        <v>200000</v>
      </c>
      <c r="J1140" s="18">
        <v>200000</v>
      </c>
      <c r="K1140" s="18">
        <f t="shared" si="189"/>
        <v>0</v>
      </c>
      <c r="L1140" s="18">
        <f t="shared" si="185"/>
        <v>0</v>
      </c>
      <c r="M1140" s="18">
        <v>200000</v>
      </c>
    </row>
    <row r="1141" spans="1:13" ht="30">
      <c r="A1141" s="107" t="s">
        <v>613</v>
      </c>
      <c r="B1141" s="108" t="s">
        <v>614</v>
      </c>
      <c r="C1141" s="108" t="s">
        <v>451</v>
      </c>
      <c r="D1141" s="108" t="s">
        <v>451</v>
      </c>
      <c r="E1141" s="108" t="s">
        <v>451</v>
      </c>
      <c r="F1141" s="95">
        <f>F1142</f>
        <v>13669900</v>
      </c>
      <c r="G1141" s="95">
        <f t="shared" si="188"/>
        <v>0</v>
      </c>
      <c r="H1141" s="95">
        <f t="shared" si="190"/>
        <v>0</v>
      </c>
      <c r="I1141" s="95">
        <f t="shared" ref="I1141:J1144" si="193">I1142</f>
        <v>13669900</v>
      </c>
      <c r="J1141" s="95">
        <f t="shared" si="193"/>
        <v>13669900</v>
      </c>
      <c r="K1141" s="95">
        <f t="shared" si="189"/>
        <v>0</v>
      </c>
      <c r="L1141" s="95">
        <f t="shared" si="185"/>
        <v>0</v>
      </c>
      <c r="M1141" s="95">
        <f>M1142</f>
        <v>13669900</v>
      </c>
    </row>
    <row r="1142" spans="1:13" ht="30">
      <c r="A1142" s="90" t="s">
        <v>496</v>
      </c>
      <c r="B1142" s="17" t="s">
        <v>614</v>
      </c>
      <c r="C1142" s="17" t="s">
        <v>497</v>
      </c>
      <c r="D1142" s="17" t="s">
        <v>451</v>
      </c>
      <c r="E1142" s="17" t="s">
        <v>451</v>
      </c>
      <c r="F1142" s="18">
        <f>F1143</f>
        <v>13669900</v>
      </c>
      <c r="G1142" s="18">
        <f t="shared" si="188"/>
        <v>0</v>
      </c>
      <c r="H1142" s="18">
        <f t="shared" si="190"/>
        <v>0</v>
      </c>
      <c r="I1142" s="18">
        <f t="shared" si="193"/>
        <v>13669900</v>
      </c>
      <c r="J1142" s="18">
        <f t="shared" si="193"/>
        <v>13669900</v>
      </c>
      <c r="K1142" s="18">
        <f t="shared" si="189"/>
        <v>0</v>
      </c>
      <c r="L1142" s="18">
        <f t="shared" si="185"/>
        <v>0</v>
      </c>
      <c r="M1142" s="18">
        <f>M1143</f>
        <v>13669900</v>
      </c>
    </row>
    <row r="1143" spans="1:13">
      <c r="A1143" s="90" t="s">
        <v>615</v>
      </c>
      <c r="B1143" s="17" t="s">
        <v>614</v>
      </c>
      <c r="C1143" s="17" t="s">
        <v>616</v>
      </c>
      <c r="D1143" s="17" t="s">
        <v>451</v>
      </c>
      <c r="E1143" s="17" t="s">
        <v>451</v>
      </c>
      <c r="F1143" s="18">
        <f>F1144</f>
        <v>13669900</v>
      </c>
      <c r="G1143" s="18">
        <f t="shared" si="188"/>
        <v>0</v>
      </c>
      <c r="H1143" s="18">
        <f t="shared" si="190"/>
        <v>0</v>
      </c>
      <c r="I1143" s="18">
        <f t="shared" si="193"/>
        <v>13669900</v>
      </c>
      <c r="J1143" s="18">
        <f t="shared" si="193"/>
        <v>13669900</v>
      </c>
      <c r="K1143" s="18">
        <f t="shared" si="189"/>
        <v>0</v>
      </c>
      <c r="L1143" s="18">
        <f t="shared" si="185"/>
        <v>0</v>
      </c>
      <c r="M1143" s="18">
        <f>M1144</f>
        <v>13669900</v>
      </c>
    </row>
    <row r="1144" spans="1:13">
      <c r="A1144" s="90" t="s">
        <v>652</v>
      </c>
      <c r="B1144" s="17" t="s">
        <v>614</v>
      </c>
      <c r="C1144" s="17" t="s">
        <v>616</v>
      </c>
      <c r="D1144" s="17" t="s">
        <v>653</v>
      </c>
      <c r="E1144" s="17" t="s">
        <v>451</v>
      </c>
      <c r="F1144" s="18">
        <f>F1145</f>
        <v>13669900</v>
      </c>
      <c r="G1144" s="18">
        <f t="shared" si="188"/>
        <v>0</v>
      </c>
      <c r="H1144" s="18">
        <f t="shared" si="190"/>
        <v>0</v>
      </c>
      <c r="I1144" s="18">
        <f t="shared" si="193"/>
        <v>13669900</v>
      </c>
      <c r="J1144" s="18">
        <f t="shared" si="193"/>
        <v>13669900</v>
      </c>
      <c r="K1144" s="18">
        <f t="shared" si="189"/>
        <v>0</v>
      </c>
      <c r="L1144" s="18">
        <f t="shared" si="185"/>
        <v>0</v>
      </c>
      <c r="M1144" s="18">
        <f>M1145</f>
        <v>13669900</v>
      </c>
    </row>
    <row r="1145" spans="1:13" ht="30">
      <c r="A1145" s="90" t="s">
        <v>384</v>
      </c>
      <c r="B1145" s="17" t="s">
        <v>614</v>
      </c>
      <c r="C1145" s="17" t="s">
        <v>616</v>
      </c>
      <c r="D1145" s="17" t="s">
        <v>385</v>
      </c>
      <c r="E1145" s="17" t="s">
        <v>451</v>
      </c>
      <c r="F1145" s="18">
        <f>F1146+F1150</f>
        <v>13669900</v>
      </c>
      <c r="G1145" s="18">
        <f>I1145-F1145</f>
        <v>0</v>
      </c>
      <c r="H1145" s="18">
        <f t="shared" si="190"/>
        <v>0</v>
      </c>
      <c r="I1145" s="18">
        <f>I1146+I1150+I1159+I1163</f>
        <v>13669900</v>
      </c>
      <c r="J1145" s="18">
        <f>J1146+J1150</f>
        <v>13669900</v>
      </c>
      <c r="K1145" s="18">
        <f t="shared" si="189"/>
        <v>0</v>
      </c>
      <c r="L1145" s="18">
        <f t="shared" si="185"/>
        <v>0</v>
      </c>
      <c r="M1145" s="18">
        <f>M1146+M1150+M1159+M1163</f>
        <v>13669900</v>
      </c>
    </row>
    <row r="1146" spans="1:13" ht="45">
      <c r="A1146" s="90" t="s">
        <v>128</v>
      </c>
      <c r="B1146" s="17" t="s">
        <v>614</v>
      </c>
      <c r="C1146" s="17" t="s">
        <v>616</v>
      </c>
      <c r="D1146" s="17" t="s">
        <v>129</v>
      </c>
      <c r="E1146" s="17" t="s">
        <v>451</v>
      </c>
      <c r="F1146" s="18">
        <f>F1147</f>
        <v>10070100</v>
      </c>
      <c r="G1146" s="18">
        <f t="shared" si="188"/>
        <v>-10070100</v>
      </c>
      <c r="H1146" s="18">
        <f t="shared" si="190"/>
        <v>-100</v>
      </c>
      <c r="I1146" s="18">
        <f>I1147</f>
        <v>0</v>
      </c>
      <c r="J1146" s="18">
        <f>J1147</f>
        <v>10070100</v>
      </c>
      <c r="K1146" s="18">
        <f t="shared" si="189"/>
        <v>-10070100</v>
      </c>
      <c r="L1146" s="18">
        <f t="shared" si="185"/>
        <v>-100</v>
      </c>
      <c r="M1146" s="18">
        <f>M1147</f>
        <v>0</v>
      </c>
    </row>
    <row r="1147" spans="1:13" ht="75">
      <c r="A1147" s="90" t="s">
        <v>656</v>
      </c>
      <c r="B1147" s="17" t="s">
        <v>614</v>
      </c>
      <c r="C1147" s="17" t="s">
        <v>616</v>
      </c>
      <c r="D1147" s="17" t="s">
        <v>129</v>
      </c>
      <c r="E1147" s="17" t="s">
        <v>456</v>
      </c>
      <c r="F1147" s="18">
        <f>F1149</f>
        <v>10070100</v>
      </c>
      <c r="G1147" s="18">
        <f t="shared" si="188"/>
        <v>-10070100</v>
      </c>
      <c r="H1147" s="18">
        <f t="shared" si="190"/>
        <v>-100</v>
      </c>
      <c r="I1147" s="18">
        <f>I1149</f>
        <v>0</v>
      </c>
      <c r="J1147" s="18">
        <f>J1148</f>
        <v>10070100</v>
      </c>
      <c r="K1147" s="18">
        <f t="shared" si="189"/>
        <v>-10070100</v>
      </c>
      <c r="L1147" s="18">
        <f t="shared" si="185"/>
        <v>-100</v>
      </c>
      <c r="M1147" s="18">
        <f>M1148</f>
        <v>0</v>
      </c>
    </row>
    <row r="1148" spans="1:13" ht="30">
      <c r="A1148" s="90" t="s">
        <v>457</v>
      </c>
      <c r="B1148" s="17" t="s">
        <v>614</v>
      </c>
      <c r="C1148" s="17" t="s">
        <v>616</v>
      </c>
      <c r="D1148" s="17" t="s">
        <v>129</v>
      </c>
      <c r="E1148" s="17" t="s">
        <v>458</v>
      </c>
      <c r="F1148" s="18">
        <f>F1149</f>
        <v>10070100</v>
      </c>
      <c r="G1148" s="18">
        <f t="shared" si="188"/>
        <v>-10070100</v>
      </c>
      <c r="H1148" s="18">
        <f t="shared" si="190"/>
        <v>-100</v>
      </c>
      <c r="I1148" s="18">
        <f>I1149</f>
        <v>0</v>
      </c>
      <c r="J1148" s="18">
        <f>J1149</f>
        <v>10070100</v>
      </c>
      <c r="K1148" s="18">
        <f t="shared" si="189"/>
        <v>-10070100</v>
      </c>
      <c r="L1148" s="18">
        <f t="shared" si="185"/>
        <v>-100</v>
      </c>
      <c r="M1148" s="18">
        <f>M1149</f>
        <v>0</v>
      </c>
    </row>
    <row r="1149" spans="1:13" ht="45">
      <c r="A1149" s="90" t="s">
        <v>657</v>
      </c>
      <c r="B1149" s="17" t="s">
        <v>614</v>
      </c>
      <c r="C1149" s="17" t="s">
        <v>616</v>
      </c>
      <c r="D1149" s="17" t="s">
        <v>129</v>
      </c>
      <c r="E1149" s="17" t="s">
        <v>459</v>
      </c>
      <c r="F1149" s="18">
        <v>10070100</v>
      </c>
      <c r="G1149" s="18">
        <f t="shared" si="188"/>
        <v>-10070100</v>
      </c>
      <c r="H1149" s="18">
        <f t="shared" si="190"/>
        <v>-100</v>
      </c>
      <c r="I1149" s="18">
        <v>0</v>
      </c>
      <c r="J1149" s="18">
        <v>10070100</v>
      </c>
      <c r="K1149" s="18">
        <f t="shared" si="189"/>
        <v>-10070100</v>
      </c>
      <c r="L1149" s="18">
        <f t="shared" si="185"/>
        <v>-100</v>
      </c>
      <c r="M1149" s="18">
        <v>0</v>
      </c>
    </row>
    <row r="1150" spans="1:13" ht="60">
      <c r="A1150" s="90" t="s">
        <v>130</v>
      </c>
      <c r="B1150" s="17" t="s">
        <v>614</v>
      </c>
      <c r="C1150" s="17" t="s">
        <v>616</v>
      </c>
      <c r="D1150" s="17" t="s">
        <v>131</v>
      </c>
      <c r="E1150" s="17" t="s">
        <v>451</v>
      </c>
      <c r="F1150" s="18">
        <f>F1151+F1155</f>
        <v>3599800</v>
      </c>
      <c r="G1150" s="18">
        <f t="shared" si="188"/>
        <v>-3599800</v>
      </c>
      <c r="H1150" s="18">
        <f t="shared" si="190"/>
        <v>-100</v>
      </c>
      <c r="I1150" s="18">
        <f>I1151+I1155</f>
        <v>0</v>
      </c>
      <c r="J1150" s="18">
        <f>J1151+J1155</f>
        <v>3599800</v>
      </c>
      <c r="K1150" s="18">
        <f t="shared" si="189"/>
        <v>-3599800</v>
      </c>
      <c r="L1150" s="18">
        <f t="shared" si="185"/>
        <v>-100</v>
      </c>
      <c r="M1150" s="18">
        <f>M1151+M1155</f>
        <v>0</v>
      </c>
    </row>
    <row r="1151" spans="1:13" ht="75">
      <c r="A1151" s="90" t="s">
        <v>656</v>
      </c>
      <c r="B1151" s="17" t="s">
        <v>614</v>
      </c>
      <c r="C1151" s="17" t="s">
        <v>616</v>
      </c>
      <c r="D1151" s="17" t="s">
        <v>131</v>
      </c>
      <c r="E1151" s="17" t="s">
        <v>456</v>
      </c>
      <c r="F1151" s="18">
        <f>F1152</f>
        <v>2593900</v>
      </c>
      <c r="G1151" s="18">
        <f t="shared" si="188"/>
        <v>-2593900</v>
      </c>
      <c r="H1151" s="18">
        <f t="shared" si="190"/>
        <v>-100</v>
      </c>
      <c r="I1151" s="18">
        <f>I1152</f>
        <v>0</v>
      </c>
      <c r="J1151" s="18">
        <f>J1152</f>
        <v>2593900</v>
      </c>
      <c r="K1151" s="18">
        <f t="shared" si="189"/>
        <v>-2593900</v>
      </c>
      <c r="L1151" s="18">
        <f t="shared" si="185"/>
        <v>-100</v>
      </c>
      <c r="M1151" s="18">
        <f>M1152</f>
        <v>0</v>
      </c>
    </row>
    <row r="1152" spans="1:13" ht="30">
      <c r="A1152" s="90" t="s">
        <v>457</v>
      </c>
      <c r="B1152" s="17" t="s">
        <v>614</v>
      </c>
      <c r="C1152" s="17" t="s">
        <v>616</v>
      </c>
      <c r="D1152" s="17" t="s">
        <v>131</v>
      </c>
      <c r="E1152" s="17" t="s">
        <v>458</v>
      </c>
      <c r="F1152" s="18">
        <f>F1153+F1154</f>
        <v>2593900</v>
      </c>
      <c r="G1152" s="18">
        <f t="shared" si="188"/>
        <v>-2593900</v>
      </c>
      <c r="H1152" s="18">
        <f t="shared" si="190"/>
        <v>-100</v>
      </c>
      <c r="I1152" s="18">
        <f>I1153+I1154</f>
        <v>0</v>
      </c>
      <c r="J1152" s="18">
        <f>J1153+J1154</f>
        <v>2593900</v>
      </c>
      <c r="K1152" s="18">
        <f t="shared" si="189"/>
        <v>-2593900</v>
      </c>
      <c r="L1152" s="18">
        <f t="shared" si="185"/>
        <v>-100</v>
      </c>
      <c r="M1152" s="18">
        <f>M1153+M1154</f>
        <v>0</v>
      </c>
    </row>
    <row r="1153" spans="1:13" ht="45">
      <c r="A1153" s="90" t="s">
        <v>657</v>
      </c>
      <c r="B1153" s="17" t="s">
        <v>614</v>
      </c>
      <c r="C1153" s="17" t="s">
        <v>616</v>
      </c>
      <c r="D1153" s="17" t="s">
        <v>131</v>
      </c>
      <c r="E1153" s="17" t="s">
        <v>459</v>
      </c>
      <c r="F1153" s="18">
        <v>2360000</v>
      </c>
      <c r="G1153" s="18">
        <f t="shared" si="188"/>
        <v>-2360000</v>
      </c>
      <c r="H1153" s="18">
        <f t="shared" si="190"/>
        <v>-100</v>
      </c>
      <c r="I1153" s="18"/>
      <c r="J1153" s="18">
        <v>2360000</v>
      </c>
      <c r="K1153" s="18">
        <f t="shared" si="189"/>
        <v>-2360000</v>
      </c>
      <c r="L1153" s="18">
        <f t="shared" ref="L1153:L1158" si="194">K1153/J1153*100</f>
        <v>-100</v>
      </c>
      <c r="M1153" s="18"/>
    </row>
    <row r="1154" spans="1:13" ht="45">
      <c r="A1154" s="90" t="s">
        <v>660</v>
      </c>
      <c r="B1154" s="17" t="s">
        <v>614</v>
      </c>
      <c r="C1154" s="17" t="s">
        <v>616</v>
      </c>
      <c r="D1154" s="17" t="s">
        <v>131</v>
      </c>
      <c r="E1154" s="17" t="s">
        <v>462</v>
      </c>
      <c r="F1154" s="18">
        <v>233900</v>
      </c>
      <c r="G1154" s="18">
        <f t="shared" si="188"/>
        <v>-233900</v>
      </c>
      <c r="H1154" s="18">
        <f t="shared" si="190"/>
        <v>-100</v>
      </c>
      <c r="I1154" s="18"/>
      <c r="J1154" s="18">
        <v>233900</v>
      </c>
      <c r="K1154" s="18">
        <f t="shared" si="189"/>
        <v>-233900</v>
      </c>
      <c r="L1154" s="18">
        <f t="shared" si="194"/>
        <v>-100</v>
      </c>
      <c r="M1154" s="18"/>
    </row>
    <row r="1155" spans="1:13" ht="30">
      <c r="A1155" s="90" t="s">
        <v>661</v>
      </c>
      <c r="B1155" s="17" t="s">
        <v>614</v>
      </c>
      <c r="C1155" s="17" t="s">
        <v>616</v>
      </c>
      <c r="D1155" s="17" t="s">
        <v>131</v>
      </c>
      <c r="E1155" s="17" t="s">
        <v>463</v>
      </c>
      <c r="F1155" s="18">
        <f>F1156</f>
        <v>1005900</v>
      </c>
      <c r="G1155" s="18">
        <f t="shared" si="188"/>
        <v>-1005900</v>
      </c>
      <c r="H1155" s="18">
        <f t="shared" si="190"/>
        <v>-100</v>
      </c>
      <c r="I1155" s="18">
        <f>I1156</f>
        <v>0</v>
      </c>
      <c r="J1155" s="18">
        <f>J1156</f>
        <v>1005900</v>
      </c>
      <c r="K1155" s="18">
        <f t="shared" si="189"/>
        <v>-1005900</v>
      </c>
      <c r="L1155" s="18">
        <f t="shared" si="194"/>
        <v>-100</v>
      </c>
      <c r="M1155" s="18">
        <f>M1156</f>
        <v>0</v>
      </c>
    </row>
    <row r="1156" spans="1:13" ht="30">
      <c r="A1156" s="90" t="s">
        <v>464</v>
      </c>
      <c r="B1156" s="17" t="s">
        <v>614</v>
      </c>
      <c r="C1156" s="17" t="s">
        <v>616</v>
      </c>
      <c r="D1156" s="17" t="s">
        <v>131</v>
      </c>
      <c r="E1156" s="17" t="s">
        <v>465</v>
      </c>
      <c r="F1156" s="18">
        <f>F1157+F1158</f>
        <v>1005900</v>
      </c>
      <c r="G1156" s="18">
        <f t="shared" si="188"/>
        <v>-1005900</v>
      </c>
      <c r="H1156" s="18">
        <f t="shared" si="190"/>
        <v>-100</v>
      </c>
      <c r="I1156" s="18">
        <f>I1157+I1158</f>
        <v>0</v>
      </c>
      <c r="J1156" s="18">
        <f>J1157+J1158</f>
        <v>1005900</v>
      </c>
      <c r="K1156" s="18">
        <f t="shared" si="189"/>
        <v>-1005900</v>
      </c>
      <c r="L1156" s="18">
        <f t="shared" si="194"/>
        <v>-100</v>
      </c>
      <c r="M1156" s="18">
        <f>M1157+M1158</f>
        <v>0</v>
      </c>
    </row>
    <row r="1157" spans="1:13" ht="30">
      <c r="A1157" s="90" t="s">
        <v>466</v>
      </c>
      <c r="B1157" s="17" t="s">
        <v>614</v>
      </c>
      <c r="C1157" s="17" t="s">
        <v>616</v>
      </c>
      <c r="D1157" s="17" t="s">
        <v>131</v>
      </c>
      <c r="E1157" s="17" t="s">
        <v>467</v>
      </c>
      <c r="F1157" s="18">
        <v>320000</v>
      </c>
      <c r="G1157" s="18">
        <f t="shared" si="188"/>
        <v>-320000</v>
      </c>
      <c r="H1157" s="18">
        <f t="shared" si="190"/>
        <v>-100</v>
      </c>
      <c r="I1157" s="18"/>
      <c r="J1157" s="18">
        <v>320000</v>
      </c>
      <c r="K1157" s="18">
        <f t="shared" si="189"/>
        <v>-320000</v>
      </c>
      <c r="L1157" s="18">
        <f t="shared" si="194"/>
        <v>-100</v>
      </c>
      <c r="M1157" s="18"/>
    </row>
    <row r="1158" spans="1:13" ht="30">
      <c r="A1158" s="90" t="s">
        <v>662</v>
      </c>
      <c r="B1158" s="17" t="s">
        <v>614</v>
      </c>
      <c r="C1158" s="17" t="s">
        <v>616</v>
      </c>
      <c r="D1158" s="17" t="s">
        <v>131</v>
      </c>
      <c r="E1158" s="17" t="s">
        <v>468</v>
      </c>
      <c r="F1158" s="18">
        <v>685900</v>
      </c>
      <c r="G1158" s="18">
        <f t="shared" si="188"/>
        <v>-685900</v>
      </c>
      <c r="H1158" s="18">
        <f t="shared" si="190"/>
        <v>-100</v>
      </c>
      <c r="I1158" s="18"/>
      <c r="J1158" s="18">
        <v>685900</v>
      </c>
      <c r="K1158" s="18">
        <f t="shared" si="189"/>
        <v>-685900</v>
      </c>
      <c r="L1158" s="18">
        <f t="shared" si="194"/>
        <v>-100</v>
      </c>
      <c r="M1158" s="18"/>
    </row>
    <row r="1159" spans="1:13" ht="116.25" customHeight="1">
      <c r="A1159" s="111" t="s">
        <v>832</v>
      </c>
      <c r="B1159" s="17" t="s">
        <v>614</v>
      </c>
      <c r="C1159" s="17" t="s">
        <v>616</v>
      </c>
      <c r="D1159" s="112">
        <v>4045930</v>
      </c>
      <c r="E1159" s="112"/>
      <c r="F1159" s="18"/>
      <c r="G1159" s="18">
        <f t="shared" si="188"/>
        <v>10070100</v>
      </c>
      <c r="H1159" s="96"/>
      <c r="I1159" s="96">
        <f>I1160</f>
        <v>10070100</v>
      </c>
      <c r="J1159" s="18"/>
      <c r="K1159" s="18">
        <f t="shared" si="189"/>
        <v>10070100</v>
      </c>
      <c r="L1159" s="96"/>
      <c r="M1159" s="96">
        <f>M1160</f>
        <v>10070100</v>
      </c>
    </row>
    <row r="1160" spans="1:13" ht="75">
      <c r="A1160" s="90" t="s">
        <v>656</v>
      </c>
      <c r="B1160" s="17" t="s">
        <v>614</v>
      </c>
      <c r="C1160" s="17" t="s">
        <v>616</v>
      </c>
      <c r="D1160" s="112">
        <v>4045930</v>
      </c>
      <c r="E1160" s="112">
        <v>100</v>
      </c>
      <c r="F1160" s="18"/>
      <c r="G1160" s="18">
        <f t="shared" si="188"/>
        <v>10070100</v>
      </c>
      <c r="H1160" s="96"/>
      <c r="I1160" s="96">
        <f>I1161</f>
        <v>10070100</v>
      </c>
      <c r="J1160" s="18"/>
      <c r="K1160" s="18">
        <f t="shared" si="189"/>
        <v>10070100</v>
      </c>
      <c r="L1160" s="96"/>
      <c r="M1160" s="96">
        <f>M1161</f>
        <v>10070100</v>
      </c>
    </row>
    <row r="1161" spans="1:13" ht="30">
      <c r="A1161" s="90" t="s">
        <v>457</v>
      </c>
      <c r="B1161" s="17" t="s">
        <v>614</v>
      </c>
      <c r="C1161" s="17" t="s">
        <v>616</v>
      </c>
      <c r="D1161" s="112">
        <v>4045930</v>
      </c>
      <c r="E1161" s="112">
        <v>120</v>
      </c>
      <c r="F1161" s="18"/>
      <c r="G1161" s="18">
        <f t="shared" si="188"/>
        <v>10070100</v>
      </c>
      <c r="H1161" s="96"/>
      <c r="I1161" s="96">
        <f>I1162</f>
        <v>10070100</v>
      </c>
      <c r="J1161" s="18"/>
      <c r="K1161" s="18">
        <f t="shared" si="189"/>
        <v>10070100</v>
      </c>
      <c r="L1161" s="96"/>
      <c r="M1161" s="96">
        <f>M1162</f>
        <v>10070100</v>
      </c>
    </row>
    <row r="1162" spans="1:13" ht="45">
      <c r="A1162" s="90" t="s">
        <v>657</v>
      </c>
      <c r="B1162" s="17" t="s">
        <v>614</v>
      </c>
      <c r="C1162" s="17" t="s">
        <v>616</v>
      </c>
      <c r="D1162" s="112">
        <v>4045930</v>
      </c>
      <c r="E1162" s="112">
        <v>121</v>
      </c>
      <c r="F1162" s="113"/>
      <c r="G1162" s="113">
        <f t="shared" si="188"/>
        <v>10070100</v>
      </c>
      <c r="H1162" s="114"/>
      <c r="I1162" s="114">
        <v>10070100</v>
      </c>
      <c r="J1162" s="113"/>
      <c r="K1162" s="113">
        <f t="shared" si="189"/>
        <v>10070100</v>
      </c>
      <c r="L1162" s="114"/>
      <c r="M1162" s="114">
        <v>10070100</v>
      </c>
    </row>
    <row r="1163" spans="1:13" ht="105">
      <c r="A1163" s="111" t="s">
        <v>833</v>
      </c>
      <c r="B1163" s="115" t="s">
        <v>614</v>
      </c>
      <c r="C1163" s="115" t="s">
        <v>616</v>
      </c>
      <c r="D1163" s="116">
        <v>4045931</v>
      </c>
      <c r="E1163" s="116"/>
      <c r="F1163" s="96"/>
      <c r="G1163" s="18">
        <f t="shared" si="188"/>
        <v>3599800</v>
      </c>
      <c r="H1163" s="96"/>
      <c r="I1163" s="96">
        <f>I1164+I1168</f>
        <v>3599800</v>
      </c>
      <c r="J1163" s="96"/>
      <c r="K1163" s="18">
        <f t="shared" si="189"/>
        <v>3599800</v>
      </c>
      <c r="L1163" s="96"/>
      <c r="M1163" s="96">
        <f>M1164+M1168</f>
        <v>3599800</v>
      </c>
    </row>
    <row r="1164" spans="1:13" ht="75">
      <c r="A1164" s="90" t="s">
        <v>656</v>
      </c>
      <c r="B1164" s="115" t="s">
        <v>614</v>
      </c>
      <c r="C1164" s="115" t="s">
        <v>616</v>
      </c>
      <c r="D1164" s="116">
        <v>4045931</v>
      </c>
      <c r="E1164" s="116">
        <v>100</v>
      </c>
      <c r="F1164" s="96"/>
      <c r="G1164" s="18">
        <f t="shared" si="188"/>
        <v>2593900</v>
      </c>
      <c r="H1164" s="96"/>
      <c r="I1164" s="96">
        <f>I1165</f>
        <v>2593900</v>
      </c>
      <c r="J1164" s="96"/>
      <c r="K1164" s="18">
        <f t="shared" si="189"/>
        <v>2593900</v>
      </c>
      <c r="L1164" s="96"/>
      <c r="M1164" s="96">
        <f>M1165</f>
        <v>2593900</v>
      </c>
    </row>
    <row r="1165" spans="1:13" ht="30">
      <c r="A1165" s="90" t="s">
        <v>457</v>
      </c>
      <c r="B1165" s="115" t="s">
        <v>614</v>
      </c>
      <c r="C1165" s="115" t="s">
        <v>616</v>
      </c>
      <c r="D1165" s="116">
        <v>4045931</v>
      </c>
      <c r="E1165" s="116">
        <v>120</v>
      </c>
      <c r="F1165" s="96"/>
      <c r="G1165" s="18">
        <f t="shared" si="188"/>
        <v>2593900</v>
      </c>
      <c r="H1165" s="96"/>
      <c r="I1165" s="96">
        <f>I1166+I1167</f>
        <v>2593900</v>
      </c>
      <c r="J1165" s="96"/>
      <c r="K1165" s="18">
        <f t="shared" si="189"/>
        <v>2593900</v>
      </c>
      <c r="L1165" s="96"/>
      <c r="M1165" s="96">
        <f>M1166+M1167</f>
        <v>2593900</v>
      </c>
    </row>
    <row r="1166" spans="1:13" ht="45">
      <c r="A1166" s="90" t="s">
        <v>657</v>
      </c>
      <c r="B1166" s="115" t="s">
        <v>614</v>
      </c>
      <c r="C1166" s="115" t="s">
        <v>616</v>
      </c>
      <c r="D1166" s="116">
        <v>4045931</v>
      </c>
      <c r="E1166" s="116">
        <v>121</v>
      </c>
      <c r="F1166" s="96"/>
      <c r="G1166" s="18">
        <f t="shared" si="188"/>
        <v>2360000</v>
      </c>
      <c r="H1166" s="96"/>
      <c r="I1166" s="96">
        <v>2360000</v>
      </c>
      <c r="J1166" s="96"/>
      <c r="K1166" s="18">
        <f t="shared" si="189"/>
        <v>2360000</v>
      </c>
      <c r="L1166" s="96"/>
      <c r="M1166" s="96">
        <v>2360000</v>
      </c>
    </row>
    <row r="1167" spans="1:13" ht="45">
      <c r="A1167" s="90" t="s">
        <v>660</v>
      </c>
      <c r="B1167" s="115" t="s">
        <v>614</v>
      </c>
      <c r="C1167" s="115" t="s">
        <v>616</v>
      </c>
      <c r="D1167" s="116">
        <v>4045931</v>
      </c>
      <c r="E1167" s="116">
        <v>122</v>
      </c>
      <c r="F1167" s="96"/>
      <c r="G1167" s="18">
        <f t="shared" si="188"/>
        <v>233900</v>
      </c>
      <c r="H1167" s="96"/>
      <c r="I1167" s="96">
        <v>233900</v>
      </c>
      <c r="J1167" s="96"/>
      <c r="K1167" s="18">
        <f t="shared" si="189"/>
        <v>233900</v>
      </c>
      <c r="L1167" s="96"/>
      <c r="M1167" s="96">
        <v>233900</v>
      </c>
    </row>
    <row r="1168" spans="1:13" ht="30">
      <c r="A1168" s="90" t="s">
        <v>661</v>
      </c>
      <c r="B1168" s="115" t="s">
        <v>614</v>
      </c>
      <c r="C1168" s="115" t="s">
        <v>616</v>
      </c>
      <c r="D1168" s="116">
        <v>4045931</v>
      </c>
      <c r="E1168" s="116">
        <v>200</v>
      </c>
      <c r="F1168" s="96"/>
      <c r="G1168" s="18">
        <f t="shared" si="188"/>
        <v>1005900</v>
      </c>
      <c r="H1168" s="96"/>
      <c r="I1168" s="96">
        <f>I1169</f>
        <v>1005900</v>
      </c>
      <c r="J1168" s="96"/>
      <c r="K1168" s="18">
        <f t="shared" si="189"/>
        <v>1005900</v>
      </c>
      <c r="L1168" s="96"/>
      <c r="M1168" s="96">
        <f>M1169</f>
        <v>1005900</v>
      </c>
    </row>
    <row r="1169" spans="1:13" ht="30">
      <c r="A1169" s="90" t="s">
        <v>464</v>
      </c>
      <c r="B1169" s="115" t="s">
        <v>614</v>
      </c>
      <c r="C1169" s="115" t="s">
        <v>616</v>
      </c>
      <c r="D1169" s="116">
        <v>4045931</v>
      </c>
      <c r="E1169" s="116">
        <v>240</v>
      </c>
      <c r="F1169" s="96"/>
      <c r="G1169" s="18">
        <f t="shared" si="188"/>
        <v>1005900</v>
      </c>
      <c r="H1169" s="96"/>
      <c r="I1169" s="96">
        <f>I1170+I1171</f>
        <v>1005900</v>
      </c>
      <c r="J1169" s="96"/>
      <c r="K1169" s="18">
        <f t="shared" si="189"/>
        <v>1005900</v>
      </c>
      <c r="L1169" s="96"/>
      <c r="M1169" s="96">
        <f>M1170+M1171</f>
        <v>1005900</v>
      </c>
    </row>
    <row r="1170" spans="1:13" ht="30">
      <c r="A1170" s="90" t="s">
        <v>466</v>
      </c>
      <c r="B1170" s="115" t="s">
        <v>614</v>
      </c>
      <c r="C1170" s="115" t="s">
        <v>616</v>
      </c>
      <c r="D1170" s="116">
        <v>4045931</v>
      </c>
      <c r="E1170" s="116">
        <v>242</v>
      </c>
      <c r="F1170" s="96"/>
      <c r="G1170" s="18">
        <f t="shared" si="188"/>
        <v>320000</v>
      </c>
      <c r="H1170" s="96"/>
      <c r="I1170" s="96">
        <v>320000</v>
      </c>
      <c r="J1170" s="96"/>
      <c r="K1170" s="18">
        <f t="shared" si="189"/>
        <v>320000</v>
      </c>
      <c r="L1170" s="96"/>
      <c r="M1170" s="96">
        <v>320000</v>
      </c>
    </row>
    <row r="1171" spans="1:13" ht="30">
      <c r="A1171" s="90" t="s">
        <v>662</v>
      </c>
      <c r="B1171" s="115" t="s">
        <v>614</v>
      </c>
      <c r="C1171" s="115" t="s">
        <v>616</v>
      </c>
      <c r="D1171" s="116">
        <v>4045931</v>
      </c>
      <c r="E1171" s="116">
        <v>244</v>
      </c>
      <c r="F1171" s="96"/>
      <c r="G1171" s="18">
        <f t="shared" si="188"/>
        <v>685900</v>
      </c>
      <c r="H1171" s="96"/>
      <c r="I1171" s="96">
        <v>685900</v>
      </c>
      <c r="J1171" s="96"/>
      <c r="K1171" s="18">
        <f t="shared" si="189"/>
        <v>685900</v>
      </c>
      <c r="L1171" s="96"/>
      <c r="M1171" s="96">
        <v>685900</v>
      </c>
    </row>
  </sheetData>
  <autoFilter ref="A10:M1172"/>
  <mergeCells count="8">
    <mergeCell ref="A5:J5"/>
    <mergeCell ref="A8:A9"/>
    <mergeCell ref="B8:B9"/>
    <mergeCell ref="C8:C9"/>
    <mergeCell ref="D8:D9"/>
    <mergeCell ref="E8:E9"/>
    <mergeCell ref="F8:I8"/>
    <mergeCell ref="J8:M8"/>
  </mergeCells>
  <pageMargins left="0.74803149606299213" right="0.74803149606299213" top="0" bottom="0" header="0.51181102362204722" footer="0.51181102362204722"/>
  <pageSetup paperSize="9" scale="42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№1</vt:lpstr>
      <vt:lpstr>Приложение №2</vt:lpstr>
      <vt:lpstr>Приложение №3</vt:lpstr>
      <vt:lpstr>Приложение № 3</vt:lpstr>
      <vt:lpstr>Приложение №4</vt:lpstr>
      <vt:lpstr>Приложение № 5</vt:lpstr>
      <vt:lpstr>Приложение № 6</vt:lpstr>
      <vt:lpstr>'Приложение №1'!Заголовки_для_печати</vt:lpstr>
      <vt:lpstr>'Приложение №2'!Заголовки_для_печати</vt:lpstr>
      <vt:lpstr>'Приложение № 6'!Область_печати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2014-05-05T04:22:34Z</dcterms:modified>
</cp:coreProperties>
</file>