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I6" i="33"/>
  <c r="D7"/>
  <c r="F6"/>
  <c r="D6"/>
  <c r="G8"/>
  <c r="D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<sst xmlns="http://schemas.openxmlformats.org/spreadsheetml/2006/main" count="401" uniqueCount="272">
  <si>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</si>
  <si>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</si>
  <si>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</si>
  <si>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</si>
  <si>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</si>
  <si>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</si>
  <si>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</si>
  <si>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</si>
  <si>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</si>
  <si>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</si>
  <si>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</si>
  <si>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</si>
  <si>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</si>
  <si>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</si>
  <si>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</si>
  <si>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</si>
  <si>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</si>
  <si>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</si>
  <si>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</si>
  <si>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</si>
  <si>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</si>
  <si>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</si>
  <si>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</si>
  <si>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</si>
  <si>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</si>
  <si>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</si>
  <si>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</si>
  <si>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</si>
  <si>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</si>
  <si>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</si>
  <si>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</si>
  <si>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</si>
  <si>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</si>
  <si>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</si>
  <si>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</si>
  <si>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</si>
  <si>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</si>
  <si>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</si>
  <si>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</si>
  <si>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</si>
  <si>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</si>
  <si>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</si>
  <si>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</si>
  <si>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</si>
  <si>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</si>
  <si>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</si>
  <si>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</si>
  <si>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</si>
  <si>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</si>
  <si>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</si>
  <si>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</si>
  <si>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</si>
  <si>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</si>
  <si>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</si>
  <si>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</si>
  <si>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</si>
  <si>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</si>
  <si>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</si>
  <si>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</si>
  <si>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</si>
  <si>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</si>
  <si>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</si>
  <si>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</si>
  <si>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</si>
  <si>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</si>
  <si>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</si>
  <si>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</si>
  <si>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</si>
  <si>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</si>
  <si>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</si>
  <si>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</si>
  <si>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</si>
  <si>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</si>
  <si>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</si>
  <si>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</si>
  <si>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</si>
  <si>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</si>
  <si>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</si>
  <si>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</si>
  <si>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</si>
  <si>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</si>
  <si>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</si>
  <si>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</si>
  <si>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</si>
  <si>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</si>
  <si>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</si>
  <si>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</si>
  <si>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</si>
  <si>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</si>
  <si>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</si>
  <si>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</si>
  <si>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</si>
  <si>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</si>
  <si>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</si>
  <si>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</si>
  <si>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</si>
  <si>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</si>
  <si>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</si>
  <si>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</si>
  <si>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</si>
  <si>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</si>
  <si>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</si>
  <si>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</si>
  <si>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</si>
  <si>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</si>
  <si>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</si>
  <si>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</si>
  <si>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</si>
  <si>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</si>
  <si>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</si>
  <si>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</si>
  <si>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</si>
  <si>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</si>
  <si>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</si>
  <si>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</si>
  <si>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</si>
  <si>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</si>
  <si>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</si>
  <si>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</si>
  <si>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</si>
  <si>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</si>
  <si>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</si>
  <si>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</si>
  <si>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</si>
  <si>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</si>
  <si>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</si>
  <si>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</si>
  <si>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</si>
  <si>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</si>
  <si>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</si>
  <si>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</si>
  <si>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</si>
  <si>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</si>
  <si>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</si>
  <si>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</si>
  <si>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</si>
  <si>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</si>
  <si>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</si>
  <si>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</si>
  <si>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</si>
  <si>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</si>
  <si>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</si>
  <si>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</si>
  <si>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</si>
  <si>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</si>
  <si>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</si>
  <si>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</si>
  <si>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</si>
  <si>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</si>
  <si>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</si>
  <si>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</si>
  <si>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</si>
  <si>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</si>
  <si>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</si>
  <si>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</si>
  <si>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</si>
  <si>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</si>
  <si>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</si>
  <si>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</si>
  <si>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</si>
  <si>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</si>
  <si>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</si>
  <si>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</si>
  <si>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</si>
  <si>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</si>
  <si>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</si>
  <si>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</si>
  <si>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</si>
  <si>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</si>
  <si>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</si>
  <si>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</si>
  <si>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</si>
  <si>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</si>
  <si>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</si>
  <si>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</si>
  <si>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</si>
  <si>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</si>
  <si>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</si>
  <si>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</si>
  <si>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</si>
  <si>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</si>
  <si>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</si>
  <si>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</si>
  <si>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</si>
  <si>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</si>
  <si>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</si>
  <si>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</si>
  <si>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</si>
  <si>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</si>
  <si>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</si>
  <si>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</si>
  <si>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</si>
  <si>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</si>
  <si>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</si>
  <si>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</si>
  <si>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</si>
  <si>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</si>
  <si>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</si>
  <si>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</si>
  <si>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</si>
  <si>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</si>
  <si>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</si>
  <si>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</si>
  <si>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</si>
  <si>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</si>
  <si>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</si>
  <si>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</si>
  <si>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</si>
  <si>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</si>
  <si>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</si>
  <si>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</si>
  <si>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</si>
  <si>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</si>
  <si>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</si>
  <si>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</si>
  <si>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</si>
  <si>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</si>
  <si>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</si>
  <si>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</si>
  <si>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</si>
  <si>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</si>
  <si>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</si>
  <si>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</si>
  <si>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</si>
  <si>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</si>
  <si>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</si>
  <si>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</si>
  <si>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</si>
  <si>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</si>
  <si>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</si>
  <si>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</si>
  <si>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</si>
  <si>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</si>
  <si>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</si>
  <si>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</si>
  <si>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</si>
  <si>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</si>
  <si>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</si>
  <si>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</si>
  <si>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</si>
  <si>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</si>
  <si>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</si>
  <si>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</si>
  <si>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</si>
  <si>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</si>
  <si>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</si>
  <si>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</si>
  <si>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</si>
  <si>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</si>
  <si>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</si>
  <si>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</si>
  <si>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</si>
  <si>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</si>
  <si>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</si>
  <si>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</si>
  <si>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</si>
  <si>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</si>
  <si>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</si>
  <si>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</si>
  <si>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</si>
  <si>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</si>
  <si>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</si>
  <si>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</si>
  <si>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</si>
  <si>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</si>
  <si>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</si>
  <si>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</si>
  <si>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</si>
  <si>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</si>
  <si>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</si>
  <si>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</si>
  <si>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01.03.2016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</si>
</sst>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topLeftCell="B1" zoomScale="70" zoomScaleNormal="70" zoomScaleSheetLayoutView="70" workbookViewId="0">
      <pane ySplit="3" topLeftCell="A4" activePane="bottomLeft" state="frozen"/>
      <selection pane="bottomLeft" activeCell="C16" sqref="C1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111" t="s">
        <v>265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5" s="1" customFormat="1" ht="36" customHeight="1">
      <c r="A2" s="112" t="s">
        <v>0</v>
      </c>
      <c r="B2" s="69" t="s">
        <v>1</v>
      </c>
      <c r="C2" s="114" t="s">
        <v>52</v>
      </c>
      <c r="D2" s="116" t="s">
        <v>264</v>
      </c>
      <c r="E2" s="117"/>
      <c r="F2" s="118"/>
      <c r="G2" s="119" t="s">
        <v>271</v>
      </c>
      <c r="H2" s="120"/>
      <c r="I2" s="121"/>
      <c r="J2" s="122" t="s">
        <v>137</v>
      </c>
      <c r="K2" s="123"/>
      <c r="L2" s="124"/>
      <c r="M2" s="98" t="s">
        <v>248</v>
      </c>
    </row>
    <row r="3" spans="1:15" s="1" customFormat="1" ht="39.75" customHeight="1">
      <c r="A3" s="113"/>
      <c r="B3" s="16" t="s">
        <v>2</v>
      </c>
      <c r="C3" s="115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99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02" t="s">
        <v>266</v>
      </c>
      <c r="C5" s="103"/>
      <c r="D5" s="75">
        <f t="shared" ref="D5:I5" si="0">D7+D8+D9+D10+D11+D12+D16+D13</f>
        <v>118241293</v>
      </c>
      <c r="E5" s="75">
        <f t="shared" si="0"/>
        <v>0</v>
      </c>
      <c r="F5" s="75">
        <f t="shared" si="0"/>
        <v>118241293</v>
      </c>
      <c r="G5" s="75">
        <f t="shared" si="0"/>
        <v>29336042.590000004</v>
      </c>
      <c r="H5" s="75">
        <f t="shared" si="0"/>
        <v>0</v>
      </c>
      <c r="I5" s="75">
        <f t="shared" si="0"/>
        <v>29336042.590000004</v>
      </c>
      <c r="J5" s="21">
        <f>G5/D5*100</f>
        <v>24.810319513336175</v>
      </c>
      <c r="K5" s="21">
        <v>0</v>
      </c>
      <c r="L5" s="76">
        <f>I5/F5*100</f>
        <v>24.810319513336175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118241293</v>
      </c>
      <c r="E6" s="75">
        <v>0</v>
      </c>
      <c r="F6" s="75">
        <f>F7+F8+F16</f>
        <v>118241293</v>
      </c>
      <c r="G6" s="75">
        <f>G7+G8+G9+G10+G11+G12</f>
        <v>28792040.170000002</v>
      </c>
      <c r="H6" s="75">
        <v>0</v>
      </c>
      <c r="I6" s="75">
        <f>I7+I8+I16</f>
        <v>29336042.590000004</v>
      </c>
      <c r="J6" s="21">
        <f t="shared" ref="J6:J25" si="1">G6/D6*100</f>
        <v>24.350241306985708</v>
      </c>
      <c r="K6" s="21">
        <v>0</v>
      </c>
      <c r="L6" s="76">
        <f>I6/F6*100</f>
        <v>24.810319513336175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67522200</v>
      </c>
      <c r="E7" s="13">
        <v>0</v>
      </c>
      <c r="F7" s="13">
        <v>67522200</v>
      </c>
      <c r="G7" s="13">
        <f>H7+I7</f>
        <v>15503532.98</v>
      </c>
      <c r="H7" s="13">
        <v>0</v>
      </c>
      <c r="I7" s="13">
        <v>15503532.98</v>
      </c>
      <c r="J7" s="13">
        <f t="shared" si="1"/>
        <v>22.960645506218697</v>
      </c>
      <c r="K7" s="52">
        <v>0</v>
      </c>
      <c r="L7" s="87">
        <f t="shared" ref="L7:L25" si="2">I7/F7*100</f>
        <v>22.960645506218697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34343959</v>
      </c>
      <c r="E8" s="13">
        <v>0</v>
      </c>
      <c r="F8" s="13">
        <v>34343959</v>
      </c>
      <c r="G8" s="13">
        <f>H8+I8</f>
        <v>13288507.189999999</v>
      </c>
      <c r="H8" s="13">
        <v>0</v>
      </c>
      <c r="I8" s="13">
        <v>13288507.189999999</v>
      </c>
      <c r="J8" s="13">
        <f t="shared" si="1"/>
        <v>38.692415134783964</v>
      </c>
      <c r="K8" s="52">
        <v>0</v>
      </c>
      <c r="L8" s="87">
        <f t="shared" si="2"/>
        <v>38.692415134783964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16375134</v>
      </c>
      <c r="E16" s="13">
        <v>0</v>
      </c>
      <c r="F16" s="13">
        <v>16375134</v>
      </c>
      <c r="G16" s="13">
        <f>H16+I16</f>
        <v>544002.42000000004</v>
      </c>
      <c r="H16" s="13">
        <v>0</v>
      </c>
      <c r="I16" s="13">
        <v>544002.42000000004</v>
      </c>
      <c r="J16" s="13">
        <f t="shared" si="1"/>
        <v>3.3221249975725389</v>
      </c>
      <c r="K16" s="52">
        <v>0</v>
      </c>
      <c r="L16" s="87">
        <f>I16/F16*100</f>
        <v>3.3221249975725389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90" t="s">
        <v>13</v>
      </c>
      <c r="B26" s="91"/>
      <c r="C26" s="91"/>
      <c r="D26" s="91"/>
      <c r="E26" s="91"/>
      <c r="F26" s="91"/>
      <c r="G26" s="91"/>
      <c r="H26" s="91"/>
      <c r="I26" s="91"/>
      <c r="J26" s="92"/>
      <c r="K26" s="68"/>
      <c r="L26" s="79"/>
      <c r="M26" s="62"/>
    </row>
    <row r="27" spans="1:13" s="2" customFormat="1" ht="48" hidden="1" customHeight="1">
      <c r="A27" s="74" t="s">
        <v>148</v>
      </c>
      <c r="B27" s="93" t="s">
        <v>23</v>
      </c>
      <c r="C27" s="94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90" t="s">
        <v>14</v>
      </c>
      <c r="B34" s="91"/>
      <c r="C34" s="91"/>
      <c r="D34" s="91"/>
      <c r="E34" s="91"/>
      <c r="F34" s="91"/>
      <c r="G34" s="91"/>
      <c r="H34" s="91"/>
      <c r="I34" s="91"/>
      <c r="J34" s="92"/>
      <c r="K34" s="68"/>
      <c r="L34" s="79"/>
      <c r="M34" s="64"/>
    </row>
    <row r="35" spans="1:13" s="1" customFormat="1" ht="47.25" hidden="1" customHeight="1">
      <c r="A35" s="74" t="s">
        <v>46</v>
      </c>
      <c r="B35" s="93" t="s">
        <v>24</v>
      </c>
      <c r="C35" s="94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95" t="s">
        <v>158</v>
      </c>
      <c r="B40" s="88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97"/>
      <c r="B41" s="89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90" t="s">
        <v>11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  <c r="M51" s="57"/>
    </row>
    <row r="52" spans="1:13" s="1" customFormat="1" ht="46.5" hidden="1" customHeight="1">
      <c r="A52" s="74" t="s">
        <v>167</v>
      </c>
      <c r="B52" s="93" t="s">
        <v>25</v>
      </c>
      <c r="C52" s="94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90" t="s">
        <v>12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  <c r="M64" s="57"/>
    </row>
    <row r="65" spans="1:13" s="1" customFormat="1" ht="46.5" hidden="1" customHeight="1">
      <c r="A65" s="74" t="s">
        <v>207</v>
      </c>
      <c r="B65" s="93" t="s">
        <v>26</v>
      </c>
      <c r="C65" s="94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95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96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96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96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96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96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97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95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96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96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96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96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96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96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96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96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97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0" t="s">
        <v>35</v>
      </c>
      <c r="C120" s="101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0" t="s">
        <v>39</v>
      </c>
      <c r="C125" s="101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95" t="s">
        <v>20</v>
      </c>
      <c r="B126" s="10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97"/>
      <c r="B127" s="10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0" t="s">
        <v>41</v>
      </c>
      <c r="C128" s="101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0" t="s">
        <v>47</v>
      </c>
      <c r="C138" s="101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08" t="s">
        <v>239</v>
      </c>
      <c r="B141" s="109"/>
      <c r="C141" s="110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6" t="s">
        <v>241</v>
      </c>
      <c r="C142" s="107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1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25" t="s">
        <v>27</v>
      </c>
      <c r="B1" s="126"/>
      <c r="C1" s="126"/>
      <c r="D1" s="126"/>
      <c r="E1" s="126"/>
      <c r="F1" s="126"/>
      <c r="G1" s="126"/>
      <c r="H1" s="126"/>
      <c r="I1" s="126"/>
      <c r="J1" s="5"/>
      <c r="K1" s="5"/>
      <c r="L1" s="5"/>
    </row>
    <row r="2" spans="1:12" ht="18.75" customHeight="1">
      <c r="A2" s="127" t="s">
        <v>0</v>
      </c>
      <c r="B2" s="42" t="s">
        <v>1</v>
      </c>
      <c r="C2" s="129" t="s">
        <v>52</v>
      </c>
      <c r="D2" s="131" t="s">
        <v>244</v>
      </c>
      <c r="E2" s="131" t="s">
        <v>132</v>
      </c>
      <c r="F2" s="131" t="s">
        <v>133</v>
      </c>
      <c r="G2" s="131" t="s">
        <v>124</v>
      </c>
      <c r="H2" s="131" t="s">
        <v>121</v>
      </c>
      <c r="I2" s="131" t="s">
        <v>21</v>
      </c>
      <c r="J2" s="131" t="s">
        <v>126</v>
      </c>
      <c r="K2" s="131" t="s">
        <v>127</v>
      </c>
      <c r="L2" s="131" t="s">
        <v>125</v>
      </c>
    </row>
    <row r="3" spans="1:12" ht="83.25" customHeight="1">
      <c r="A3" s="128"/>
      <c r="B3" s="19" t="s">
        <v>2</v>
      </c>
      <c r="C3" s="130"/>
      <c r="D3" s="132"/>
      <c r="E3" s="132"/>
      <c r="F3" s="132"/>
      <c r="G3" s="132"/>
      <c r="H3" s="132"/>
      <c r="I3" s="132"/>
      <c r="J3" s="132"/>
      <c r="K3" s="132"/>
      <c r="L3" s="132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33" t="s">
        <v>128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2016-03-29T12:06:24Z</cp:lastPrinted>
  <dcterms:created xsi:type="dcterms:W3CDTF">2012-05-22T08:33:39Z</dcterms:created>
  <dcterms:modified xsi:type="dcterms:W3CDTF">2016-03-29T12:06:34Z</dcterms:modified>
</cp:coreProperties>
</file>