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340" windowWidth="19320" windowHeight="648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муниципальные!$A$4:$X$9</definedName>
    <definedName name="_xlnm.Print_Titles" localSheetId="0">муниципальные!$2:$3</definedName>
    <definedName name="_xlnm.Print_Area" localSheetId="0">муниципальные!$A$1:$AA$9</definedName>
  </definedNames>
  <calcPr calcId="144525"/>
</workbook>
</file>

<file path=xl/calcChain.xml><?xml version="1.0" encoding="utf-8"?>
<calcChain xmlns="http://schemas.openxmlformats.org/spreadsheetml/2006/main">
  <c r="G5" i="33" l="1"/>
  <c r="H5" i="33"/>
  <c r="F6" i="33" l="1"/>
  <c r="F7" i="33"/>
  <c r="F8" i="33"/>
  <c r="F9" i="33"/>
  <c r="F5" i="33" l="1"/>
  <c r="X9" i="33" l="1"/>
  <c r="X8" i="33"/>
  <c r="X7" i="33"/>
  <c r="X6" i="33"/>
  <c r="N5" i="33"/>
  <c r="O5" i="33"/>
  <c r="P6" i="33"/>
  <c r="P7" i="33"/>
  <c r="P8" i="33"/>
  <c r="P9" i="33"/>
  <c r="P5" i="33" l="1"/>
  <c r="M6" i="33"/>
  <c r="M7" i="33"/>
  <c r="M8" i="33"/>
  <c r="M9" i="33"/>
  <c r="M5" i="33" l="1"/>
  <c r="R5" i="33" l="1"/>
  <c r="S5" i="33"/>
  <c r="T5" i="33"/>
  <c r="Q7" i="33"/>
  <c r="Y7" i="33" s="1"/>
  <c r="Q8" i="33"/>
  <c r="Y8" i="33" s="1"/>
  <c r="Q9" i="33"/>
  <c r="Y9" i="33" s="1"/>
  <c r="Q6" i="33"/>
  <c r="Y6" i="33" s="1"/>
  <c r="Q5" i="33" l="1"/>
  <c r="E5" i="33" l="1"/>
  <c r="J5" i="33"/>
  <c r="K5" i="33"/>
  <c r="L5" i="33"/>
  <c r="X5" i="33" s="1"/>
  <c r="D5" i="33"/>
  <c r="I7" i="33"/>
  <c r="U7" i="33" s="1"/>
  <c r="Y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I8" i="33" l="1"/>
  <c r="U8" i="33" s="1"/>
  <c r="I9" i="33"/>
  <c r="U9" i="33" s="1"/>
  <c r="I6" i="33"/>
  <c r="U6" i="33" s="1"/>
  <c r="I5" i="33" l="1"/>
  <c r="U5" i="33" s="1"/>
</calcChain>
</file>

<file path=xl/sharedStrings.xml><?xml version="1.0" encoding="utf-8"?>
<sst xmlns="http://schemas.openxmlformats.org/spreadsheetml/2006/main" count="69" uniqueCount="42">
  <si>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</si>
  <si>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</si>
  <si>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</si>
  <si>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</si>
  <si>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</si>
  <si>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</si>
  <si>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</si>
  <si>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</si>
  <si>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КК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</si>
  <si>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</si>
  <si>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</si>
  <si>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</si>
  <si>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</si>
  <si>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</si>
  <si>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</si>
  <si>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</si>
  <si>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</si>
  <si>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10</t>
  </si>
  <si>
    <t>10.1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</si>
  <si>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</si>
  <si>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</si>
  <si>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</si>
  <si>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</si>
  <si>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</si>
  <si>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</si>
  <si>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</si>
  <si>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</si>
  <si>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</si>
  <si>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</si>
  <si>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</si>
  <si>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</si>
  <si>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</si>
  <si>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</si>
  <si>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</si>
  <si>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</si>
  <si>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</si>
  <si>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</si>
  <si>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% исполнения  к финансированию (окружной б-т)</t>
  </si>
  <si>
    <t>1 полугодие</t>
  </si>
  <si>
    <t>% исполнения  к плану 1 полугодия</t>
  </si>
  <si>
    <t>Кассовый расход на 01.05.2016  (рублей)</t>
  </si>
  <si>
    <t>Профинансировано  на 01.05.2016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</si>
</sst>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5"/>
  <sheetViews>
    <sheetView tabSelected="1" zoomScale="70" zoomScaleNormal="70" zoomScaleSheetLayoutView="70" workbookViewId="0">
      <pane ySplit="3" topLeftCell="A4" activePane="bottomLeft" state="frozen"/>
      <selection pane="bottomLeft" activeCell="M20" sqref="M20"/>
    </sheetView>
  </sheetViews>
  <sheetFormatPr defaultColWidth="9.140625" defaultRowHeight="18.75" x14ac:dyDescent="0.3"/>
  <cols>
    <col min="1" max="1" width="10.140625" style="14" customWidth="1"/>
    <col min="2" max="2" width="54.85546875" style="10" customWidth="1"/>
    <col min="3" max="3" width="13.140625" style="10" customWidth="1"/>
    <col min="4" max="5" width="23.28515625" style="10" hidden="1" customWidth="1"/>
    <col min="6" max="6" width="23.28515625" style="10" customWidth="1"/>
    <col min="7" max="8" width="23.28515625" style="10" hidden="1" customWidth="1"/>
    <col min="9" max="9" width="23.28515625" style="10" customWidth="1"/>
    <col min="10" max="10" width="21.5703125" style="10" customWidth="1"/>
    <col min="11" max="11" width="19.28515625" style="10" customWidth="1"/>
    <col min="12" max="12" width="22.28515625" style="10" customWidth="1"/>
    <col min="13" max="13" width="22.85546875" style="10" customWidth="1"/>
    <col min="14" max="14" width="22.28515625" style="10" customWidth="1"/>
    <col min="15" max="15" width="19.85546875" style="10" customWidth="1"/>
    <col min="16" max="16" width="21.28515625" style="10" customWidth="1"/>
    <col min="17" max="17" width="22" style="12" customWidth="1"/>
    <col min="18" max="18" width="20" style="12" customWidth="1"/>
    <col min="19" max="19" width="17.140625" style="12" customWidth="1"/>
    <col min="20" max="20" width="21" style="12" customWidth="1"/>
    <col min="21" max="21" width="13.28515625" style="13" customWidth="1"/>
    <col min="22" max="22" width="13.7109375" style="13" customWidth="1"/>
    <col min="23" max="23" width="13.28515625" style="13" customWidth="1"/>
    <col min="24" max="24" width="12.42578125" style="13" customWidth="1"/>
    <col min="25" max="25" width="15.42578125" style="13" hidden="1" customWidth="1"/>
    <col min="26" max="26" width="21.85546875" style="10" customWidth="1"/>
    <col min="27" max="27" width="29.7109375" style="10" hidden="1" customWidth="1"/>
    <col min="28" max="16384" width="9.140625" style="10"/>
  </cols>
  <sheetData>
    <row r="1" spans="1:27" s="8" customFormat="1" ht="62.25" customHeight="1" x14ac:dyDescent="0.3">
      <c r="A1" s="41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33"/>
    </row>
    <row r="2" spans="1:27" s="9" customFormat="1" ht="25.5" customHeight="1" x14ac:dyDescent="0.3">
      <c r="A2" s="43" t="s">
        <v>0</v>
      </c>
      <c r="B2" s="4" t="s">
        <v>1</v>
      </c>
      <c r="C2" s="44" t="s">
        <v>11</v>
      </c>
      <c r="D2" s="50" t="s">
        <v>32</v>
      </c>
      <c r="E2" s="50" t="s">
        <v>33</v>
      </c>
      <c r="F2" s="50" t="s">
        <v>38</v>
      </c>
      <c r="G2" s="50" t="s">
        <v>34</v>
      </c>
      <c r="H2" s="50" t="s">
        <v>35</v>
      </c>
      <c r="I2" s="45" t="s">
        <v>31</v>
      </c>
      <c r="J2" s="45"/>
      <c r="K2" s="45"/>
      <c r="L2" s="45"/>
      <c r="M2" s="46" t="s">
        <v>41</v>
      </c>
      <c r="N2" s="46"/>
      <c r="O2" s="46"/>
      <c r="P2" s="46"/>
      <c r="Q2" s="46" t="s">
        <v>40</v>
      </c>
      <c r="R2" s="46"/>
      <c r="S2" s="46"/>
      <c r="T2" s="46"/>
      <c r="U2" s="47" t="s">
        <v>20</v>
      </c>
      <c r="V2" s="48"/>
      <c r="W2" s="48"/>
      <c r="X2" s="49"/>
      <c r="Y2" s="38" t="s">
        <v>39</v>
      </c>
      <c r="Z2" s="38" t="s">
        <v>37</v>
      </c>
      <c r="AA2" s="54" t="s">
        <v>21</v>
      </c>
    </row>
    <row r="3" spans="1:27" s="9" customFormat="1" ht="70.5" customHeight="1" x14ac:dyDescent="0.3">
      <c r="A3" s="43"/>
      <c r="B3" s="35" t="s">
        <v>2</v>
      </c>
      <c r="C3" s="44"/>
      <c r="D3" s="51"/>
      <c r="E3" s="51"/>
      <c r="F3" s="51"/>
      <c r="G3" s="51"/>
      <c r="H3" s="51"/>
      <c r="I3" s="36" t="s">
        <v>14</v>
      </c>
      <c r="J3" s="36" t="s">
        <v>15</v>
      </c>
      <c r="K3" s="36" t="s">
        <v>36</v>
      </c>
      <c r="L3" s="36" t="s">
        <v>16</v>
      </c>
      <c r="M3" s="36" t="s">
        <v>14</v>
      </c>
      <c r="N3" s="37" t="s">
        <v>15</v>
      </c>
      <c r="O3" s="37" t="s">
        <v>36</v>
      </c>
      <c r="P3" s="36" t="s">
        <v>16</v>
      </c>
      <c r="Q3" s="36" t="s">
        <v>14</v>
      </c>
      <c r="R3" s="36" t="s">
        <v>15</v>
      </c>
      <c r="S3" s="36" t="s">
        <v>36</v>
      </c>
      <c r="T3" s="36" t="s">
        <v>16</v>
      </c>
      <c r="U3" s="5" t="s">
        <v>14</v>
      </c>
      <c r="V3" s="5" t="s">
        <v>15</v>
      </c>
      <c r="W3" s="5" t="s">
        <v>36</v>
      </c>
      <c r="X3" s="5" t="s">
        <v>16</v>
      </c>
      <c r="Y3" s="39"/>
      <c r="Z3" s="39"/>
      <c r="AA3" s="55"/>
    </row>
    <row r="4" spans="1:27" s="9" customFormat="1" ht="21.75" customHeight="1" x14ac:dyDescent="0.3">
      <c r="A4" s="34" t="s">
        <v>5</v>
      </c>
      <c r="B4" s="6">
        <v>2</v>
      </c>
      <c r="C4" s="7">
        <v>3</v>
      </c>
      <c r="D4" s="7">
        <v>4</v>
      </c>
      <c r="E4" s="7">
        <v>5</v>
      </c>
      <c r="F4" s="7">
        <v>4</v>
      </c>
      <c r="G4" s="7">
        <v>6</v>
      </c>
      <c r="H4" s="7">
        <v>7</v>
      </c>
      <c r="I4" s="7">
        <v>5</v>
      </c>
      <c r="J4" s="6">
        <v>6</v>
      </c>
      <c r="K4" s="6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14</v>
      </c>
      <c r="S4" s="7">
        <v>15</v>
      </c>
      <c r="T4" s="7">
        <v>16</v>
      </c>
      <c r="U4" s="7">
        <v>17</v>
      </c>
      <c r="V4" s="7">
        <v>18</v>
      </c>
      <c r="W4" s="7">
        <v>19</v>
      </c>
      <c r="X4" s="7">
        <v>20</v>
      </c>
      <c r="Y4" s="7">
        <v>21</v>
      </c>
      <c r="Z4" s="7">
        <v>22</v>
      </c>
      <c r="AA4" s="7">
        <v>23</v>
      </c>
    </row>
    <row r="5" spans="1:27" s="9" customFormat="1" ht="65.25" customHeight="1" x14ac:dyDescent="0.3">
      <c r="A5" s="1" t="s">
        <v>17</v>
      </c>
      <c r="B5" s="40" t="s">
        <v>10</v>
      </c>
      <c r="C5" s="40"/>
      <c r="D5" s="3">
        <f>SUM(D6:D9)</f>
        <v>320000</v>
      </c>
      <c r="E5" s="3">
        <f t="shared" ref="E5:T5" si="0">SUM(E6:E9)</f>
        <v>420000</v>
      </c>
      <c r="F5" s="3">
        <f t="shared" si="0"/>
        <v>740000</v>
      </c>
      <c r="G5" s="3">
        <f t="shared" si="0"/>
        <v>30000</v>
      </c>
      <c r="H5" s="3">
        <f t="shared" si="0"/>
        <v>230000</v>
      </c>
      <c r="I5" s="3">
        <f t="shared" si="0"/>
        <v>1000000</v>
      </c>
      <c r="J5" s="3">
        <f t="shared" si="0"/>
        <v>0</v>
      </c>
      <c r="K5" s="3">
        <f t="shared" si="0"/>
        <v>0</v>
      </c>
      <c r="L5" s="3">
        <f t="shared" si="0"/>
        <v>1000000</v>
      </c>
      <c r="M5" s="3">
        <f t="shared" si="0"/>
        <v>439000</v>
      </c>
      <c r="N5" s="3">
        <f t="shared" si="0"/>
        <v>0</v>
      </c>
      <c r="O5" s="3">
        <f t="shared" si="0"/>
        <v>0</v>
      </c>
      <c r="P5" s="3">
        <f t="shared" si="0"/>
        <v>439000</v>
      </c>
      <c r="Q5" s="3">
        <f t="shared" si="0"/>
        <v>439000</v>
      </c>
      <c r="R5" s="3">
        <f t="shared" si="0"/>
        <v>0</v>
      </c>
      <c r="S5" s="3">
        <f t="shared" si="0"/>
        <v>0</v>
      </c>
      <c r="T5" s="3">
        <f t="shared" si="0"/>
        <v>439000</v>
      </c>
      <c r="U5" s="2">
        <f t="shared" ref="U5:U9" si="1">Q5/I5*100</f>
        <v>43.9</v>
      </c>
      <c r="V5" s="2"/>
      <c r="W5" s="2"/>
      <c r="X5" s="2">
        <f t="shared" ref="X5:X9" si="2">T5/L5*100</f>
        <v>43.9</v>
      </c>
      <c r="Y5" s="2">
        <f t="shared" ref="Y5:Y9" si="3">Q5/F5*100</f>
        <v>59.32432432432433</v>
      </c>
      <c r="Z5" s="27"/>
      <c r="AA5" s="32"/>
    </row>
    <row r="6" spans="1:27" s="9" customFormat="1" ht="33.75" customHeight="1" x14ac:dyDescent="0.3">
      <c r="A6" s="52" t="s">
        <v>18</v>
      </c>
      <c r="B6" s="53" t="s">
        <v>13</v>
      </c>
      <c r="C6" s="29" t="s">
        <v>3</v>
      </c>
      <c r="D6" s="26">
        <v>0</v>
      </c>
      <c r="E6" s="26">
        <v>150000</v>
      </c>
      <c r="F6" s="28">
        <f t="shared" ref="F6:F9" si="4">E6+D6</f>
        <v>150000</v>
      </c>
      <c r="G6" s="26">
        <v>30000</v>
      </c>
      <c r="H6" s="26">
        <v>180000</v>
      </c>
      <c r="I6" s="28">
        <f>J6+L6</f>
        <v>360000</v>
      </c>
      <c r="J6" s="28">
        <v>0</v>
      </c>
      <c r="K6" s="28">
        <v>0</v>
      </c>
      <c r="L6" s="28">
        <v>360000</v>
      </c>
      <c r="M6" s="27">
        <f t="shared" ref="M6:M9" si="5">N6+O6+P6</f>
        <v>0</v>
      </c>
      <c r="N6" s="28">
        <v>0</v>
      </c>
      <c r="O6" s="28">
        <v>0</v>
      </c>
      <c r="P6" s="26">
        <f t="shared" ref="P6:P9" si="6">T6</f>
        <v>0</v>
      </c>
      <c r="Q6" s="28">
        <f>SUM(R6:T6)</f>
        <v>0</v>
      </c>
      <c r="R6" s="28">
        <v>0</v>
      </c>
      <c r="S6" s="28">
        <v>0</v>
      </c>
      <c r="T6" s="28">
        <v>0</v>
      </c>
      <c r="U6" s="27">
        <f t="shared" si="1"/>
        <v>0</v>
      </c>
      <c r="V6" s="27"/>
      <c r="W6" s="27"/>
      <c r="X6" s="27">
        <f t="shared" si="2"/>
        <v>0</v>
      </c>
      <c r="Y6" s="27">
        <f t="shared" si="3"/>
        <v>0</v>
      </c>
      <c r="Z6" s="27"/>
      <c r="AA6" s="32"/>
    </row>
    <row r="7" spans="1:27" s="9" customFormat="1" ht="33.75" customHeight="1" x14ac:dyDescent="0.3">
      <c r="A7" s="52"/>
      <c r="B7" s="53"/>
      <c r="C7" s="29" t="s">
        <v>9</v>
      </c>
      <c r="D7" s="26">
        <v>100000</v>
      </c>
      <c r="E7" s="26">
        <v>10000</v>
      </c>
      <c r="F7" s="28">
        <f t="shared" si="4"/>
        <v>110000</v>
      </c>
      <c r="G7" s="26">
        <v>0</v>
      </c>
      <c r="H7" s="26">
        <v>0</v>
      </c>
      <c r="I7" s="28">
        <f>J7+L7</f>
        <v>110000</v>
      </c>
      <c r="J7" s="28">
        <v>0</v>
      </c>
      <c r="K7" s="28">
        <v>0</v>
      </c>
      <c r="L7" s="28">
        <v>110000</v>
      </c>
      <c r="M7" s="27">
        <f t="shared" si="5"/>
        <v>99000</v>
      </c>
      <c r="N7" s="28">
        <v>0</v>
      </c>
      <c r="O7" s="28">
        <v>0</v>
      </c>
      <c r="P7" s="26">
        <f t="shared" si="6"/>
        <v>99000</v>
      </c>
      <c r="Q7" s="28">
        <f t="shared" ref="Q7:Q9" si="7">SUM(R7:T7)</f>
        <v>99000</v>
      </c>
      <c r="R7" s="28">
        <v>0</v>
      </c>
      <c r="S7" s="28">
        <v>0</v>
      </c>
      <c r="T7" s="28">
        <v>99000</v>
      </c>
      <c r="U7" s="27">
        <f t="shared" si="1"/>
        <v>90</v>
      </c>
      <c r="V7" s="27"/>
      <c r="W7" s="27"/>
      <c r="X7" s="27">
        <f t="shared" si="2"/>
        <v>90</v>
      </c>
      <c r="Y7" s="27">
        <f t="shared" si="3"/>
        <v>90</v>
      </c>
      <c r="Z7" s="27"/>
      <c r="AA7" s="32"/>
    </row>
    <row r="8" spans="1:27" s="9" customFormat="1" ht="38.25" customHeight="1" x14ac:dyDescent="0.3">
      <c r="A8" s="52"/>
      <c r="B8" s="53"/>
      <c r="C8" s="29" t="s">
        <v>8</v>
      </c>
      <c r="D8" s="26">
        <v>220000</v>
      </c>
      <c r="E8" s="26">
        <v>200000</v>
      </c>
      <c r="F8" s="28">
        <f t="shared" si="4"/>
        <v>420000</v>
      </c>
      <c r="G8" s="26">
        <v>0</v>
      </c>
      <c r="H8" s="26">
        <v>50000</v>
      </c>
      <c r="I8" s="28">
        <f>J8+L8</f>
        <v>470000</v>
      </c>
      <c r="J8" s="28">
        <v>0</v>
      </c>
      <c r="K8" s="28">
        <v>0</v>
      </c>
      <c r="L8" s="28">
        <v>470000</v>
      </c>
      <c r="M8" s="27">
        <f t="shared" si="5"/>
        <v>340000</v>
      </c>
      <c r="N8" s="28">
        <v>0</v>
      </c>
      <c r="O8" s="28">
        <v>0</v>
      </c>
      <c r="P8" s="26">
        <f t="shared" si="6"/>
        <v>340000</v>
      </c>
      <c r="Q8" s="28">
        <f t="shared" si="7"/>
        <v>340000</v>
      </c>
      <c r="R8" s="28">
        <v>0</v>
      </c>
      <c r="S8" s="28">
        <v>0</v>
      </c>
      <c r="T8" s="28">
        <v>340000</v>
      </c>
      <c r="U8" s="27">
        <f t="shared" si="1"/>
        <v>72.340425531914903</v>
      </c>
      <c r="V8" s="27"/>
      <c r="W8" s="27"/>
      <c r="X8" s="27">
        <f t="shared" si="2"/>
        <v>72.340425531914903</v>
      </c>
      <c r="Y8" s="27">
        <f t="shared" si="3"/>
        <v>80.952380952380949</v>
      </c>
      <c r="Z8" s="27"/>
      <c r="AA8" s="32"/>
    </row>
    <row r="9" spans="1:27" s="9" customFormat="1" ht="34.5" customHeight="1" x14ac:dyDescent="0.3">
      <c r="A9" s="52"/>
      <c r="B9" s="53"/>
      <c r="C9" s="29" t="s">
        <v>4</v>
      </c>
      <c r="D9" s="26">
        <v>0</v>
      </c>
      <c r="E9" s="26">
        <v>60000</v>
      </c>
      <c r="F9" s="28">
        <f t="shared" si="4"/>
        <v>60000</v>
      </c>
      <c r="G9" s="26">
        <v>0</v>
      </c>
      <c r="H9" s="26">
        <v>0</v>
      </c>
      <c r="I9" s="28">
        <f>J9+L9</f>
        <v>60000</v>
      </c>
      <c r="J9" s="28">
        <v>0</v>
      </c>
      <c r="K9" s="28">
        <v>0</v>
      </c>
      <c r="L9" s="28">
        <v>60000</v>
      </c>
      <c r="M9" s="27">
        <f t="shared" si="5"/>
        <v>0</v>
      </c>
      <c r="N9" s="28">
        <v>0</v>
      </c>
      <c r="O9" s="28">
        <v>0</v>
      </c>
      <c r="P9" s="26">
        <f t="shared" si="6"/>
        <v>0</v>
      </c>
      <c r="Q9" s="28">
        <f t="shared" si="7"/>
        <v>0</v>
      </c>
      <c r="R9" s="28">
        <v>0</v>
      </c>
      <c r="S9" s="28">
        <v>0</v>
      </c>
      <c r="T9" s="28">
        <v>0</v>
      </c>
      <c r="U9" s="27">
        <f t="shared" si="1"/>
        <v>0</v>
      </c>
      <c r="V9" s="27"/>
      <c r="W9" s="27"/>
      <c r="X9" s="27">
        <f t="shared" si="2"/>
        <v>0</v>
      </c>
      <c r="Y9" s="27">
        <f t="shared" si="3"/>
        <v>0</v>
      </c>
      <c r="Z9" s="27"/>
      <c r="AA9" s="32"/>
    </row>
    <row r="10" spans="1:27" x14ac:dyDescent="0.3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27" x14ac:dyDescent="0.3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7" x14ac:dyDescent="0.3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27" x14ac:dyDescent="0.3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7" x14ac:dyDescent="0.3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7" x14ac:dyDescent="0.3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27" x14ac:dyDescent="0.3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3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3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3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3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3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3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3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3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3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3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3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3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3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3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3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3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3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3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3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3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3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3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3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3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3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3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3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3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3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3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3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3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3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3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3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3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3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3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3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3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3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3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3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3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3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3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3">
      <c r="A64" s="1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3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3">
      <c r="A66" s="1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3">
      <c r="A67" s="1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3">
      <c r="A68" s="1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x14ac:dyDescent="0.3">
      <c r="A69" s="1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x14ac:dyDescent="0.3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x14ac:dyDescent="0.3">
      <c r="A71" s="1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x14ac:dyDescent="0.3">
      <c r="A72" s="1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3">
      <c r="A73" s="1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3">
      <c r="A74" s="1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3">
      <c r="A75" s="1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x14ac:dyDescent="0.3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x14ac:dyDescent="0.3">
      <c r="A77" s="1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x14ac:dyDescent="0.3">
      <c r="A78" s="1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x14ac:dyDescent="0.3">
      <c r="A79" s="1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x14ac:dyDescent="0.3">
      <c r="A80" s="1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x14ac:dyDescent="0.3">
      <c r="A81" s="1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3">
      <c r="A82" s="1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x14ac:dyDescent="0.3">
      <c r="A83" s="1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x14ac:dyDescent="0.3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x14ac:dyDescent="0.3">
      <c r="A85" s="1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x14ac:dyDescent="0.3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x14ac:dyDescent="0.3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x14ac:dyDescent="0.3">
      <c r="A88" s="1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x14ac:dyDescent="0.3">
      <c r="A89" s="1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x14ac:dyDescent="0.3">
      <c r="A90" s="1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3">
      <c r="A91" s="1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x14ac:dyDescent="0.3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x14ac:dyDescent="0.3">
      <c r="A93" s="1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x14ac:dyDescent="0.3">
      <c r="A94" s="1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x14ac:dyDescent="0.3">
      <c r="A95" s="1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x14ac:dyDescent="0.3">
      <c r="A96" s="1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x14ac:dyDescent="0.3">
      <c r="A97" s="1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3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x14ac:dyDescent="0.3">
      <c r="A99" s="1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3">
      <c r="A100" s="1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x14ac:dyDescent="0.3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x14ac:dyDescent="0.3">
      <c r="A102" s="1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x14ac:dyDescent="0.3">
      <c r="A103" s="1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x14ac:dyDescent="0.3">
      <c r="A104" s="1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x14ac:dyDescent="0.3">
      <c r="A105" s="1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3">
      <c r="A106" s="1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3">
      <c r="A107" s="1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x14ac:dyDescent="0.3">
      <c r="A108" s="1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x14ac:dyDescent="0.3">
      <c r="A109" s="1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x14ac:dyDescent="0.3">
      <c r="A110" s="1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x14ac:dyDescent="0.3">
      <c r="A111" s="1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x14ac:dyDescent="0.3">
      <c r="A112" s="1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x14ac:dyDescent="0.3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x14ac:dyDescent="0.3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x14ac:dyDescent="0.3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x14ac:dyDescent="0.3">
      <c r="A116" s="1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x14ac:dyDescent="0.3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x14ac:dyDescent="0.3">
      <c r="A118" s="1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x14ac:dyDescent="0.3">
      <c r="A119" s="1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x14ac:dyDescent="0.3">
      <c r="A120" s="1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x14ac:dyDescent="0.3">
      <c r="A121" s="1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x14ac:dyDescent="0.3">
      <c r="A122" s="1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x14ac:dyDescent="0.3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x14ac:dyDescent="0.3">
      <c r="A124" s="1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x14ac:dyDescent="0.3">
      <c r="A125" s="1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x14ac:dyDescent="0.3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x14ac:dyDescent="0.3">
      <c r="A127" s="1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x14ac:dyDescent="0.3">
      <c r="A128" s="1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x14ac:dyDescent="0.3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x14ac:dyDescent="0.3">
      <c r="A130" s="1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x14ac:dyDescent="0.3">
      <c r="A131" s="1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x14ac:dyDescent="0.3">
      <c r="A132" s="1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x14ac:dyDescent="0.3">
      <c r="A133" s="1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x14ac:dyDescent="0.3">
      <c r="A134" s="1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x14ac:dyDescent="0.3">
      <c r="A135" s="1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x14ac:dyDescent="0.3">
      <c r="A136" s="1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x14ac:dyDescent="0.3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x14ac:dyDescent="0.3">
      <c r="A138" s="1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x14ac:dyDescent="0.3">
      <c r="A139" s="1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x14ac:dyDescent="0.3">
      <c r="A140" s="1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x14ac:dyDescent="0.3">
      <c r="A141" s="1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x14ac:dyDescent="0.3">
      <c r="A142" s="1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x14ac:dyDescent="0.3">
      <c r="A143" s="1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x14ac:dyDescent="0.3">
      <c r="A144" s="1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x14ac:dyDescent="0.3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</sheetData>
  <mergeCells count="18">
    <mergeCell ref="AA2:AA3"/>
    <mergeCell ref="B5:C5"/>
    <mergeCell ref="A6:A9"/>
    <mergeCell ref="B6:B9"/>
    <mergeCell ref="A1:X1"/>
    <mergeCell ref="A2:A3"/>
    <mergeCell ref="C2:C3"/>
    <mergeCell ref="I2:L2"/>
    <mergeCell ref="Q2:T2"/>
    <mergeCell ref="U2:X2"/>
    <mergeCell ref="D2:D3"/>
    <mergeCell ref="E2:E3"/>
    <mergeCell ref="G2:G3"/>
    <mergeCell ref="H2:H3"/>
    <mergeCell ref="M2:P2"/>
    <mergeCell ref="F2:F3"/>
    <mergeCell ref="Y2:Y3"/>
    <mergeCell ref="Z2:Z3"/>
  </mergeCells>
  <pageMargins left="0.19685039370078741" right="0.19685039370078741" top="0.39370078740157483" bottom="0.19685039370078741" header="0.31496062992125984" footer="0.31496062992125984"/>
  <pageSetup paperSize="8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57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2.25" customHeight="1" x14ac:dyDescent="0.25">
      <c r="A2" s="59" t="s">
        <v>0</v>
      </c>
      <c r="B2" s="15" t="s">
        <v>1</v>
      </c>
      <c r="C2" s="60" t="s">
        <v>11</v>
      </c>
      <c r="D2" s="61" t="s">
        <v>19</v>
      </c>
      <c r="E2" s="61"/>
      <c r="F2" s="61"/>
      <c r="G2" s="62" t="s">
        <v>29</v>
      </c>
      <c r="H2" s="62"/>
      <c r="I2" s="62"/>
      <c r="J2" s="63" t="s">
        <v>27</v>
      </c>
      <c r="K2" s="64"/>
      <c r="L2" s="65"/>
      <c r="M2" s="66" t="s">
        <v>22</v>
      </c>
      <c r="N2" s="66" t="s">
        <v>23</v>
      </c>
    </row>
    <row r="3" spans="1:14" ht="25.5" x14ac:dyDescent="0.25">
      <c r="A3" s="59"/>
      <c r="B3" s="16" t="s">
        <v>2</v>
      </c>
      <c r="C3" s="60"/>
      <c r="D3" s="17" t="s">
        <v>14</v>
      </c>
      <c r="E3" s="17" t="s">
        <v>15</v>
      </c>
      <c r="F3" s="17" t="s">
        <v>16</v>
      </c>
      <c r="G3" s="17" t="s">
        <v>14</v>
      </c>
      <c r="H3" s="17" t="s">
        <v>15</v>
      </c>
      <c r="I3" s="17" t="s">
        <v>16</v>
      </c>
      <c r="J3" s="17" t="s">
        <v>14</v>
      </c>
      <c r="K3" s="17" t="s">
        <v>15</v>
      </c>
      <c r="L3" s="17" t="s">
        <v>16</v>
      </c>
      <c r="M3" s="67"/>
      <c r="N3" s="67"/>
    </row>
    <row r="4" spans="1:14" x14ac:dyDescent="0.25">
      <c r="A4" s="18" t="s">
        <v>5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56" t="s">
        <v>25</v>
      </c>
      <c r="C5" s="56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0">
        <f>SUM(M6:M7)</f>
        <v>9048313</v>
      </c>
      <c r="N5" s="22">
        <f>M5/D5*100</f>
        <v>100</v>
      </c>
    </row>
    <row r="6" spans="1:14" ht="58.5" customHeight="1" x14ac:dyDescent="0.25">
      <c r="A6" s="23" t="s">
        <v>6</v>
      </c>
      <c r="B6" s="24" t="s">
        <v>12</v>
      </c>
      <c r="C6" s="24" t="s">
        <v>28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1">
        <f>F6</f>
        <v>24540</v>
      </c>
      <c r="N6" s="25">
        <f>M6/D6*100</f>
        <v>100</v>
      </c>
    </row>
    <row r="7" spans="1:14" ht="34.5" customHeight="1" x14ac:dyDescent="0.25">
      <c r="A7" s="23" t="s">
        <v>7</v>
      </c>
      <c r="B7" s="24" t="s">
        <v>26</v>
      </c>
      <c r="C7" s="24" t="s">
        <v>28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1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2016-04-28T09:19:00Z</cp:lastPrinted>
  <dcterms:created xsi:type="dcterms:W3CDTF">2012-05-22T08:33:39Z</dcterms:created>
  <dcterms:modified xsi:type="dcterms:W3CDTF">2016-05-17T05:54:27Z</dcterms:modified>
</cp:coreProperties>
</file>