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D8" i="33"/>
  <c r="I6"/>
  <c r="D7"/>
  <c r="F6"/>
  <c r="D6"/>
  <c r="G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D16"/>
  <c r="J16"/>
  <c r="G15"/>
  <c r="L14"/>
  <c r="L13"/>
  <c r="L12"/>
  <c r="L11"/>
  <c r="L10"/>
  <c r="L9"/>
  <c r="L8"/>
  <c r="J8"/>
  <c r="L7"/>
  <c r="J7"/>
  <c r="L6"/>
  <c r="G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<sst xmlns="http://schemas.openxmlformats.org/spreadsheetml/2006/main" count="401" uniqueCount="272">
  <si>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</si>
  <si>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</si>
  <si>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</si>
  <si>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</si>
  <si>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</si>
  <si>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</si>
  <si>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</si>
  <si>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</si>
  <si>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</si>
  <si>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</si>
  <si>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</si>
  <si>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</si>
  <si>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</si>
  <si>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</si>
  <si>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</si>
  <si>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</si>
  <si>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</si>
  <si>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</si>
  <si>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</si>
  <si>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</si>
  <si>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</si>
  <si>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</si>
  <si>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</si>
  <si>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</si>
  <si>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</si>
  <si>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</si>
  <si>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</si>
  <si>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</si>
  <si>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</si>
  <si>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</si>
  <si>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</si>
  <si>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</si>
  <si>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</si>
  <si>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</si>
  <si>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</si>
  <si>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</si>
  <si>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</si>
  <si>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</si>
  <si>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</si>
  <si>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</si>
  <si>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</si>
  <si>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</si>
  <si>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</si>
  <si>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</si>
  <si>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</si>
  <si>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</si>
  <si>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</si>
  <si>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</si>
  <si>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</si>
  <si>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</si>
  <si>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</si>
  <si>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</si>
  <si>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</si>
  <si>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</si>
  <si>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</si>
  <si>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</si>
  <si>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</si>
  <si>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</si>
  <si>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</si>
  <si>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</si>
  <si>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</si>
  <si>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</si>
  <si>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</si>
  <si>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</si>
  <si>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</si>
  <si>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</si>
  <si>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</si>
  <si>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</si>
  <si>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</si>
  <si>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</si>
  <si>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</si>
  <si>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</si>
  <si>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</si>
  <si>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</si>
  <si>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</si>
  <si>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</si>
  <si>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</si>
  <si>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</si>
  <si>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</si>
  <si>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</si>
  <si>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</si>
  <si>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</si>
  <si>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</si>
  <si>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</si>
  <si>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</si>
  <si>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</si>
  <si>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</si>
  <si>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</si>
  <si>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</si>
  <si>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</si>
  <si>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</si>
  <si>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</si>
  <si>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</si>
  <si>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</si>
  <si>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</si>
  <si>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</si>
  <si>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</si>
  <si>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</si>
  <si>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</si>
  <si>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</si>
  <si>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</si>
  <si>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</si>
  <si>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</si>
  <si>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</si>
  <si>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</si>
  <si>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</si>
  <si>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</si>
  <si>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</si>
  <si>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</si>
  <si>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</si>
  <si>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</si>
  <si>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</si>
  <si>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</si>
  <si>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</si>
  <si>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</si>
  <si>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</si>
  <si>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</si>
  <si>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</si>
  <si>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</si>
  <si>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</si>
  <si>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</si>
  <si>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</si>
  <si>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</si>
  <si>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</si>
  <si>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</si>
  <si>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</si>
  <si>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</si>
  <si>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</si>
  <si>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</si>
  <si>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</si>
  <si>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</si>
  <si>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</si>
  <si>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</si>
  <si>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</si>
  <si>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</si>
  <si>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</si>
  <si>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</si>
  <si>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</si>
  <si>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</si>
  <si>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</si>
  <si>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</si>
  <si>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</si>
  <si>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</si>
  <si>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</si>
  <si>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</si>
  <si>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</si>
  <si>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</si>
  <si>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</si>
  <si>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</si>
  <si>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</si>
  <si>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</si>
  <si>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</si>
  <si>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</si>
  <si>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</si>
  <si>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</si>
  <si>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</si>
  <si>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</si>
  <si>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</si>
  <si>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</si>
  <si>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</si>
  <si>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</si>
  <si>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</si>
  <si>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</si>
  <si>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</si>
  <si>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</si>
  <si>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</si>
  <si>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</si>
  <si>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</si>
  <si>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</si>
  <si>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</si>
  <si>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</si>
  <si>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</si>
  <si>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</si>
  <si>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</si>
  <si>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</si>
  <si>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</si>
  <si>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</si>
  <si>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</si>
  <si>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</si>
  <si>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</si>
  <si>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</si>
  <si>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</si>
  <si>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</si>
  <si>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</si>
  <si>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</si>
  <si>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</si>
  <si>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</si>
  <si>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</si>
  <si>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</si>
  <si>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</si>
  <si>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</si>
  <si>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</si>
  <si>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</si>
  <si>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</si>
  <si>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</si>
  <si>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</si>
  <si>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</si>
  <si>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</si>
  <si>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</si>
  <si>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</si>
  <si>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</si>
  <si>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</si>
  <si>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</si>
  <si>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</si>
  <si>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</si>
  <si>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</si>
  <si>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</si>
  <si>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</si>
  <si>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</si>
  <si>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</si>
  <si>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</si>
  <si>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</si>
  <si>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</si>
  <si>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</si>
  <si>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</si>
  <si>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</si>
  <si>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</si>
  <si>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</si>
  <si>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</si>
  <si>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</si>
  <si>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</si>
  <si>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</si>
  <si>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</si>
  <si>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</si>
  <si>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</si>
  <si>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</si>
  <si>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</si>
  <si>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</si>
  <si>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</si>
  <si>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</si>
  <si>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</si>
  <si>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</si>
  <si>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</si>
  <si>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</si>
  <si>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</si>
  <si>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</si>
  <si>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</si>
  <si>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</si>
  <si>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</si>
  <si>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</si>
  <si>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</si>
  <si>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</si>
  <si>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</si>
  <si>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</si>
  <si>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</si>
  <si>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</si>
  <si>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</si>
  <si>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</si>
  <si>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</si>
  <si>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</si>
  <si>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</si>
  <si>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</si>
  <si>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</si>
  <si>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</si>
  <si>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</si>
  <si>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</si>
  <si>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</si>
  <si>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</si>
  <si>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</si>
  <si>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</si>
  <si>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</si>
  <si>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</si>
  <si>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</si>
  <si>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</si>
  <si>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ПЛАН  на 2016 год (рублей)</t>
  </si>
  <si>
    <t>Отчет об исполнении сетевого плана-графика на 2016 год по реализации муниципальной программы города Нефтеюганска "Управление муниципальным имуществом города Нефтеюганска на 2014-2020 годы"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</si>
  <si>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</si>
  <si>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</si>
  <si>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</si>
  <si>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</si>
  <si>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Обеспечение деятельности департамента имущественных и земельных отношений</t>
  </si>
  <si>
    <t>Кассовый расход на 31.12.2016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</si>
</sst>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E16" sqref="E16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89" t="s">
        <v>265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5" s="1" customFormat="1" ht="36" customHeight="1">
      <c r="A2" s="90" t="s">
        <v>0</v>
      </c>
      <c r="B2" s="69" t="s">
        <v>1</v>
      </c>
      <c r="C2" s="92" t="s">
        <v>52</v>
      </c>
      <c r="D2" s="94" t="s">
        <v>264</v>
      </c>
      <c r="E2" s="95"/>
      <c r="F2" s="96"/>
      <c r="G2" s="97" t="s">
        <v>271</v>
      </c>
      <c r="H2" s="98"/>
      <c r="I2" s="99"/>
      <c r="J2" s="100" t="s">
        <v>137</v>
      </c>
      <c r="K2" s="101"/>
      <c r="L2" s="102"/>
      <c r="M2" s="120" t="s">
        <v>248</v>
      </c>
    </row>
    <row r="3" spans="1:15" s="1" customFormat="1" ht="39.75" customHeight="1">
      <c r="A3" s="91"/>
      <c r="B3" s="16" t="s">
        <v>2</v>
      </c>
      <c r="C3" s="93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121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22" t="s">
        <v>266</v>
      </c>
      <c r="C5" s="123"/>
      <c r="D5" s="75">
        <f t="shared" ref="D5:I5" si="0">D7+D8+D9+D10+D11+D12+D16+D13</f>
        <v>117272716</v>
      </c>
      <c r="E5" s="75">
        <f t="shared" si="0"/>
        <v>1598951</v>
      </c>
      <c r="F5" s="75">
        <f t="shared" si="0"/>
        <v>115673765</v>
      </c>
      <c r="G5" s="75">
        <f t="shared" si="0"/>
        <v>113157973.8</v>
      </c>
      <c r="H5" s="75">
        <f t="shared" si="0"/>
        <v>1598950.21</v>
      </c>
      <c r="I5" s="75">
        <f t="shared" si="0"/>
        <v>111559023.59</v>
      </c>
      <c r="J5" s="21">
        <f>G5/D5*100</f>
        <v>96.491304763505255</v>
      </c>
      <c r="K5" s="21">
        <v>0</v>
      </c>
      <c r="L5" s="76">
        <f>I5/F5*100</f>
        <v>96.442804978293921</v>
      </c>
      <c r="M5" s="62"/>
    </row>
    <row r="6" spans="1:15" s="2" customFormat="1" ht="45.75" customHeight="1">
      <c r="A6" s="74" t="s">
        <v>10</v>
      </c>
      <c r="B6" s="66" t="s">
        <v>268</v>
      </c>
      <c r="C6" s="67"/>
      <c r="D6" s="75">
        <f>E6+F6</f>
        <v>115673765</v>
      </c>
      <c r="E6" s="75">
        <v>0</v>
      </c>
      <c r="F6" s="75">
        <f>F7+F8+F16</f>
        <v>115673765</v>
      </c>
      <c r="G6" s="75">
        <f>G7+G8+G9+G10+G11+G12</f>
        <v>100691271.05</v>
      </c>
      <c r="H6" s="75">
        <v>0</v>
      </c>
      <c r="I6" s="75">
        <f>I7+I8+I16</f>
        <v>111559023.59</v>
      </c>
      <c r="J6" s="21">
        <f t="shared" ref="J6:J25" si="1">G6/D6*100</f>
        <v>87.047630074114039</v>
      </c>
      <c r="K6" s="21">
        <v>0</v>
      </c>
      <c r="L6" s="76">
        <f>I6/F6*100</f>
        <v>96.442804978293921</v>
      </c>
      <c r="M6" s="62"/>
    </row>
    <row r="7" spans="1:15" s="2" customFormat="1" ht="42" customHeight="1">
      <c r="A7" s="41" t="s">
        <v>15</v>
      </c>
      <c r="B7" s="49" t="s">
        <v>270</v>
      </c>
      <c r="C7" s="25" t="s">
        <v>7</v>
      </c>
      <c r="D7" s="13">
        <f>E7+F7</f>
        <v>66850986</v>
      </c>
      <c r="E7" s="13">
        <v>0</v>
      </c>
      <c r="F7" s="13">
        <v>66850986</v>
      </c>
      <c r="G7" s="13">
        <f>H7+I7</f>
        <v>65980560.469999999</v>
      </c>
      <c r="H7" s="13">
        <v>0</v>
      </c>
      <c r="I7" s="13">
        <v>65980560.469999999</v>
      </c>
      <c r="J7" s="13">
        <f t="shared" si="1"/>
        <v>98.697961567836856</v>
      </c>
      <c r="K7" s="52">
        <v>0</v>
      </c>
      <c r="L7" s="87">
        <f t="shared" ref="L7:L25" si="2">I7/F7*100</f>
        <v>98.697961567836856</v>
      </c>
      <c r="M7" s="33" t="s">
        <v>258</v>
      </c>
    </row>
    <row r="8" spans="1:15" s="2" customFormat="1" ht="42.75" customHeight="1">
      <c r="A8" s="41" t="s">
        <v>16</v>
      </c>
      <c r="B8" s="49" t="s">
        <v>263</v>
      </c>
      <c r="C8" s="25" t="s">
        <v>7</v>
      </c>
      <c r="D8" s="13">
        <f>E8+F8</f>
        <v>35097974</v>
      </c>
      <c r="E8" s="13">
        <v>0</v>
      </c>
      <c r="F8" s="13">
        <v>35097974</v>
      </c>
      <c r="G8" s="13">
        <f>H8+I8</f>
        <v>34710710.579999998</v>
      </c>
      <c r="H8" s="13">
        <v>0</v>
      </c>
      <c r="I8" s="13">
        <v>34710710.579999998</v>
      </c>
      <c r="J8" s="13">
        <f t="shared" si="1"/>
        <v>98.896621725231199</v>
      </c>
      <c r="K8" s="52">
        <v>0</v>
      </c>
      <c r="L8" s="87">
        <f t="shared" si="2"/>
        <v>98.896621725231199</v>
      </c>
      <c r="M8" s="33" t="s">
        <v>254</v>
      </c>
    </row>
    <row r="9" spans="1:15" s="2" customFormat="1" ht="119.25" hidden="1" customHeight="1">
      <c r="A9" s="41"/>
      <c r="B9" s="49"/>
      <c r="C9" s="25" t="s">
        <v>7</v>
      </c>
      <c r="D9" s="13"/>
      <c r="E9" s="13"/>
      <c r="F9" s="13"/>
      <c r="G9" s="13"/>
      <c r="H9" s="13"/>
      <c r="I9" s="13"/>
      <c r="J9" s="13"/>
      <c r="K9" s="52"/>
      <c r="L9" s="87" t="e">
        <f t="shared" si="2"/>
        <v>#DIV/0!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269</v>
      </c>
      <c r="B16" s="49" t="s">
        <v>267</v>
      </c>
      <c r="C16" s="25" t="s">
        <v>7</v>
      </c>
      <c r="D16" s="13">
        <f>E16+F16</f>
        <v>15323756</v>
      </c>
      <c r="E16" s="13">
        <v>1598951</v>
      </c>
      <c r="F16" s="13">
        <v>13724805</v>
      </c>
      <c r="G16" s="13">
        <v>12466702.75</v>
      </c>
      <c r="H16" s="13">
        <v>1598950.21</v>
      </c>
      <c r="I16" s="13">
        <v>10867752.539999999</v>
      </c>
      <c r="J16" s="13">
        <f t="shared" si="1"/>
        <v>81.355398441478712</v>
      </c>
      <c r="K16" s="52">
        <v>0</v>
      </c>
      <c r="L16" s="87">
        <f>I16/F16*100</f>
        <v>79.183292877385142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115" t="s">
        <v>13</v>
      </c>
      <c r="B26" s="116"/>
      <c r="C26" s="116"/>
      <c r="D26" s="116"/>
      <c r="E26" s="116"/>
      <c r="F26" s="116"/>
      <c r="G26" s="116"/>
      <c r="H26" s="116"/>
      <c r="I26" s="116"/>
      <c r="J26" s="117"/>
      <c r="K26" s="68"/>
      <c r="L26" s="79"/>
      <c r="M26" s="62"/>
    </row>
    <row r="27" spans="1:13" s="2" customFormat="1" ht="48" hidden="1" customHeight="1">
      <c r="A27" s="74" t="s">
        <v>148</v>
      </c>
      <c r="B27" s="118" t="s">
        <v>23</v>
      </c>
      <c r="C27" s="119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115" t="s">
        <v>14</v>
      </c>
      <c r="B34" s="116"/>
      <c r="C34" s="116"/>
      <c r="D34" s="116"/>
      <c r="E34" s="116"/>
      <c r="F34" s="116"/>
      <c r="G34" s="116"/>
      <c r="H34" s="116"/>
      <c r="I34" s="116"/>
      <c r="J34" s="117"/>
      <c r="K34" s="68"/>
      <c r="L34" s="79"/>
      <c r="M34" s="64"/>
    </row>
    <row r="35" spans="1:13" s="1" customFormat="1" ht="47.25" hidden="1" customHeight="1">
      <c r="A35" s="74" t="s">
        <v>46</v>
      </c>
      <c r="B35" s="118" t="s">
        <v>24</v>
      </c>
      <c r="C35" s="119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107" t="s">
        <v>158</v>
      </c>
      <c r="B40" s="113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109"/>
      <c r="B41" s="114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115" t="s">
        <v>11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7"/>
    </row>
    <row r="52" spans="1:13" s="1" customFormat="1" ht="46.5" hidden="1" customHeight="1">
      <c r="A52" s="74" t="s">
        <v>167</v>
      </c>
      <c r="B52" s="118" t="s">
        <v>25</v>
      </c>
      <c r="C52" s="119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115" t="s">
        <v>12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7"/>
      <c r="M64" s="57"/>
    </row>
    <row r="65" spans="1:13" s="1" customFormat="1" ht="46.5" hidden="1" customHeight="1">
      <c r="A65" s="74" t="s">
        <v>207</v>
      </c>
      <c r="B65" s="118" t="s">
        <v>26</v>
      </c>
      <c r="C65" s="119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107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108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108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108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108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108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109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107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108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108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108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108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108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108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108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108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109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5" t="s">
        <v>35</v>
      </c>
      <c r="C120" s="106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5" t="s">
        <v>39</v>
      </c>
      <c r="C125" s="106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107" t="s">
        <v>20</v>
      </c>
      <c r="B126" s="124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109"/>
      <c r="B127" s="12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5" t="s">
        <v>41</v>
      </c>
      <c r="C128" s="106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5" t="s">
        <v>47</v>
      </c>
      <c r="C138" s="106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10" t="s">
        <v>239</v>
      </c>
      <c r="B141" s="111"/>
      <c r="C141" s="112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3" t="s">
        <v>241</v>
      </c>
      <c r="C142" s="104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88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  <mergeCell ref="B142:C142"/>
    <mergeCell ref="B125:C125"/>
    <mergeCell ref="A79:A88"/>
    <mergeCell ref="B120:C120"/>
    <mergeCell ref="B138:C138"/>
    <mergeCell ref="A141:C141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32" t="s">
        <v>27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0</v>
      </c>
      <c r="B2" s="42" t="s">
        <v>1</v>
      </c>
      <c r="C2" s="136" t="s">
        <v>52</v>
      </c>
      <c r="D2" s="130" t="s">
        <v>244</v>
      </c>
      <c r="E2" s="130" t="s">
        <v>132</v>
      </c>
      <c r="F2" s="130" t="s">
        <v>133</v>
      </c>
      <c r="G2" s="130" t="s">
        <v>124</v>
      </c>
      <c r="H2" s="130" t="s">
        <v>121</v>
      </c>
      <c r="I2" s="130" t="s">
        <v>21</v>
      </c>
      <c r="J2" s="130" t="s">
        <v>126</v>
      </c>
      <c r="K2" s="130" t="s">
        <v>127</v>
      </c>
      <c r="L2" s="130" t="s">
        <v>125</v>
      </c>
    </row>
    <row r="3" spans="1:12" ht="83.25" customHeight="1">
      <c r="A3" s="135"/>
      <c r="B3" s="19" t="s">
        <v>2</v>
      </c>
      <c r="C3" s="137"/>
      <c r="D3" s="131"/>
      <c r="E3" s="131"/>
      <c r="F3" s="131"/>
      <c r="G3" s="131"/>
      <c r="H3" s="131"/>
      <c r="I3" s="131"/>
      <c r="J3" s="131"/>
      <c r="K3" s="131"/>
      <c r="L3" s="131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26" t="s">
        <v>128</v>
      </c>
      <c r="B5" s="127"/>
      <c r="C5" s="127"/>
      <c r="D5" s="127"/>
      <c r="E5" s="127"/>
      <c r="F5" s="127"/>
      <c r="G5" s="127"/>
      <c r="H5" s="127"/>
      <c r="I5" s="127"/>
      <c r="J5" s="128"/>
      <c r="K5" s="128"/>
      <c r="L5" s="129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FominaLM</cp:lastModifiedBy>
  <cp:lastPrinted>2016-10-21T05:52:35Z</cp:lastPrinted>
  <dcterms:created xsi:type="dcterms:W3CDTF">2012-05-22T08:33:39Z</dcterms:created>
  <dcterms:modified xsi:type="dcterms:W3CDTF">2017-02-03T05:46:06Z</dcterms:modified>
</cp:coreProperties>
</file>