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800" windowWidth="19320" windowHeight="702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муниципальные!$A$4:$X$9</definedName>
    <definedName name="_xlnm.Print_Titles" localSheetId="0">муниципальные!$2:$3</definedName>
    <definedName name="_xlnm.Print_Area" localSheetId="0">муниципальные!$A$1:$X$9</definedName>
  </definedNames>
  <calcPr calcId="144525"/>
</workbook>
</file>

<file path=xl/calcChain.xml><?xml version="1.0" encoding="utf-8"?>
<calcChain xmlns="http://schemas.openxmlformats.org/spreadsheetml/2006/main">
  <c r="H5" i="33" l="1"/>
  <c r="E5" i="33" l="1"/>
  <c r="F5" i="33"/>
  <c r="G5" i="33"/>
  <c r="I5" i="33"/>
  <c r="J5" i="33"/>
  <c r="K5" i="33"/>
  <c r="D5" i="33"/>
  <c r="N8" i="33" l="1"/>
  <c r="N9" i="33"/>
  <c r="N6" i="33"/>
  <c r="Q5" i="33" l="1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M5" i="33" l="1"/>
  <c r="N5" i="33"/>
  <c r="L6" i="33"/>
  <c r="L8" i="33"/>
  <c r="L9" i="33"/>
  <c r="L5" i="33" l="1"/>
  <c r="O8" i="33" l="1"/>
  <c r="T9" i="33" l="1"/>
  <c r="T6" i="33"/>
  <c r="P5" i="33" l="1"/>
  <c r="T8" i="33" l="1"/>
  <c r="O9" i="33" l="1"/>
  <c r="O6" i="33"/>
  <c r="U8" i="33"/>
  <c r="V9" i="33"/>
  <c r="H6" i="33"/>
  <c r="V6" i="33" l="1"/>
  <c r="U5" i="33"/>
  <c r="V8" i="33"/>
  <c r="R6" i="33"/>
  <c r="R9" i="33"/>
  <c r="O5" i="33"/>
  <c r="T5" i="33"/>
  <c r="V5" i="33" l="1"/>
  <c r="R5" i="33"/>
  <c r="R8" i="33" l="1"/>
</calcChain>
</file>

<file path=xl/sharedStrings.xml><?xml version="1.0" encoding="utf-8"?>
<sst xmlns="http://schemas.openxmlformats.org/spreadsheetml/2006/main" count="67" uniqueCount="40">
  <si>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</si>
  <si>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</si>
  <si>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</si>
  <si>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</si>
  <si>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</si>
  <si>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</si>
  <si>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</si>
  <si>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</si>
  <si>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КК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</si>
  <si>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</si>
  <si>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</si>
  <si>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Исполнит.    ГРБС</t>
  </si>
  <si>
    <t>Договора на программное (информационные технологии) обеспечение и обслуживание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</si>
  <si>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</si>
  <si>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</si>
  <si>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</si>
  <si>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</si>
  <si>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10</t>
  </si>
  <si>
    <t>10.1</t>
  </si>
  <si>
    <t>ПЛАН  на 2015 год (рублей)</t>
  </si>
  <si>
    <t>% исполнения  к плану года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</si>
  <si>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</si>
  <si>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</si>
  <si>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</si>
  <si>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</si>
  <si>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</si>
  <si>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</si>
  <si>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</si>
  <si>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</si>
  <si>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</si>
  <si>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% исполнения  к финансированию</t>
  </si>
  <si>
    <t>Профинансировано на 01.12.2015 (рублей)</t>
  </si>
  <si>
    <t>Кассовый расход на 01.01.2016  (рублей)</t>
  </si>
  <si>
    <t>1 квартал</t>
  </si>
  <si>
    <t>2 квартал</t>
  </si>
  <si>
    <t>3 квартал</t>
  </si>
  <si>
    <t>4 квартал</t>
  </si>
  <si>
    <t>федеральный бюджет</t>
  </si>
  <si>
    <t>Отчет об исполнении сетевого плана-графика за 2017  год по реализации муниципальной программы по профилактике экстремизма</t>
  </si>
  <si>
    <t>2017 год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</si>
</sst>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4" fillId="0" borderId="0" xfId="0" applyFont="1" applyFill="1"/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"/>
  <sheetViews>
    <sheetView tabSelected="1" zoomScale="80" zoomScaleNormal="80" zoomScaleSheetLayoutView="70" workbookViewId="0">
      <pane ySplit="3" topLeftCell="A4" activePane="bottomLeft" state="frozen"/>
      <selection pane="bottomLeft" activeCell="I5" sqref="I5"/>
    </sheetView>
  </sheetViews>
  <sheetFormatPr defaultColWidth="9.140625" defaultRowHeight="18.75" x14ac:dyDescent="0.3"/>
  <cols>
    <col min="1" max="1" width="10.140625" style="13" customWidth="1"/>
    <col min="2" max="2" width="54.85546875" style="10" customWidth="1"/>
    <col min="3" max="3" width="13.140625" style="10" customWidth="1"/>
    <col min="4" max="4" width="26" style="10" customWidth="1"/>
    <col min="5" max="7" width="22.42578125" style="10" customWidth="1"/>
    <col min="8" max="8" width="24.85546875" style="10" customWidth="1"/>
    <col min="9" max="10" width="23" style="10" customWidth="1"/>
    <col min="11" max="11" width="24.28515625" style="10" customWidth="1"/>
    <col min="12" max="12" width="26" style="10" hidden="1" customWidth="1"/>
    <col min="13" max="13" width="25.140625" style="10" hidden="1" customWidth="1"/>
    <col min="14" max="14" width="25.5703125" style="10" hidden="1" customWidth="1"/>
    <col min="15" max="15" width="22.85546875" style="11" hidden="1" customWidth="1"/>
    <col min="16" max="16" width="25.42578125" style="11" hidden="1" customWidth="1"/>
    <col min="17" max="17" width="24" style="11" hidden="1" customWidth="1"/>
    <col min="18" max="18" width="13.140625" style="12" hidden="1" customWidth="1"/>
    <col min="19" max="19" width="14.28515625" style="12" hidden="1" customWidth="1"/>
    <col min="20" max="20" width="13.140625" style="12" hidden="1" customWidth="1"/>
    <col min="21" max="21" width="22.85546875" style="14" hidden="1" customWidth="1"/>
    <col min="22" max="22" width="15.28515625" style="14" hidden="1" customWidth="1"/>
    <col min="23" max="23" width="15.85546875" style="14" hidden="1" customWidth="1"/>
    <col min="24" max="24" width="80.85546875" style="16" hidden="1" customWidth="1"/>
    <col min="25" max="25" width="14.5703125" style="10" customWidth="1"/>
    <col min="26" max="26" width="14.7109375" style="10" bestFit="1" customWidth="1"/>
    <col min="27" max="16384" width="9.140625" style="10"/>
  </cols>
  <sheetData>
    <row r="1" spans="1:24" s="8" customFormat="1" ht="62.25" customHeight="1" x14ac:dyDescent="0.3">
      <c r="A1" s="45" t="s">
        <v>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14"/>
      <c r="V1" s="14"/>
      <c r="W1" s="14"/>
      <c r="X1" s="16"/>
    </row>
    <row r="2" spans="1:24" s="9" customFormat="1" ht="23.25" customHeight="1" x14ac:dyDescent="0.3">
      <c r="A2" s="47" t="s">
        <v>0</v>
      </c>
      <c r="B2" s="4" t="s">
        <v>1</v>
      </c>
      <c r="C2" s="48" t="s">
        <v>11</v>
      </c>
      <c r="D2" s="54" t="s">
        <v>33</v>
      </c>
      <c r="E2" s="54" t="s">
        <v>34</v>
      </c>
      <c r="F2" s="54" t="s">
        <v>35</v>
      </c>
      <c r="G2" s="54" t="s">
        <v>36</v>
      </c>
      <c r="H2" s="49" t="s">
        <v>39</v>
      </c>
      <c r="I2" s="49"/>
      <c r="J2" s="49"/>
      <c r="K2" s="49"/>
      <c r="L2" s="49" t="s">
        <v>31</v>
      </c>
      <c r="M2" s="49"/>
      <c r="N2" s="49"/>
      <c r="O2" s="50" t="s">
        <v>32</v>
      </c>
      <c r="P2" s="50"/>
      <c r="Q2" s="50"/>
      <c r="R2" s="51" t="s">
        <v>20</v>
      </c>
      <c r="S2" s="52"/>
      <c r="T2" s="53"/>
      <c r="U2" s="5" t="s">
        <v>22</v>
      </c>
      <c r="V2" s="5" t="s">
        <v>23</v>
      </c>
      <c r="W2" s="5" t="s">
        <v>30</v>
      </c>
      <c r="X2" s="40" t="s">
        <v>21</v>
      </c>
    </row>
    <row r="3" spans="1:24" s="9" customFormat="1" ht="51.75" customHeight="1" x14ac:dyDescent="0.3">
      <c r="A3" s="47"/>
      <c r="B3" s="38" t="s">
        <v>2</v>
      </c>
      <c r="C3" s="48"/>
      <c r="D3" s="55"/>
      <c r="E3" s="55"/>
      <c r="F3" s="55"/>
      <c r="G3" s="55"/>
      <c r="H3" s="39" t="s">
        <v>14</v>
      </c>
      <c r="I3" s="39" t="s">
        <v>15</v>
      </c>
      <c r="J3" s="39" t="s">
        <v>37</v>
      </c>
      <c r="K3" s="39" t="s">
        <v>16</v>
      </c>
      <c r="L3" s="39" t="s">
        <v>14</v>
      </c>
      <c r="M3" s="39" t="s">
        <v>15</v>
      </c>
      <c r="N3" s="39" t="s">
        <v>16</v>
      </c>
      <c r="O3" s="39" t="s">
        <v>14</v>
      </c>
      <c r="P3" s="39" t="s">
        <v>15</v>
      </c>
      <c r="Q3" s="39" t="s">
        <v>16</v>
      </c>
      <c r="R3" s="5" t="s">
        <v>14</v>
      </c>
      <c r="S3" s="5" t="s">
        <v>15</v>
      </c>
      <c r="T3" s="5" t="s">
        <v>16</v>
      </c>
      <c r="U3" s="5"/>
      <c r="V3" s="5"/>
      <c r="W3" s="5" t="s">
        <v>15</v>
      </c>
      <c r="X3" s="41"/>
    </row>
    <row r="4" spans="1:24" s="9" customFormat="1" ht="21.75" customHeight="1" x14ac:dyDescent="0.3">
      <c r="A4" s="37" t="s">
        <v>5</v>
      </c>
      <c r="B4" s="6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6">
        <v>9</v>
      </c>
      <c r="J4" s="6"/>
      <c r="K4" s="7">
        <v>10</v>
      </c>
      <c r="L4" s="7">
        <v>7</v>
      </c>
      <c r="M4" s="7">
        <v>8</v>
      </c>
      <c r="N4" s="7">
        <v>9</v>
      </c>
      <c r="O4" s="7">
        <v>7</v>
      </c>
      <c r="P4" s="6">
        <v>8</v>
      </c>
      <c r="Q4" s="7">
        <v>9</v>
      </c>
      <c r="R4" s="7">
        <v>10</v>
      </c>
      <c r="S4" s="7">
        <v>11</v>
      </c>
      <c r="T4" s="7">
        <v>12</v>
      </c>
      <c r="U4" s="7">
        <v>13</v>
      </c>
      <c r="V4" s="7">
        <v>14</v>
      </c>
      <c r="W4" s="7">
        <v>19</v>
      </c>
      <c r="X4" s="7">
        <v>15</v>
      </c>
    </row>
    <row r="5" spans="1:24" s="9" customFormat="1" ht="65.25" customHeight="1" x14ac:dyDescent="0.3">
      <c r="A5" s="1" t="s">
        <v>17</v>
      </c>
      <c r="B5" s="42" t="s">
        <v>10</v>
      </c>
      <c r="C5" s="42"/>
      <c r="D5" s="3">
        <f>SUM(D6:D9)</f>
        <v>126900</v>
      </c>
      <c r="E5" s="3">
        <f t="shared" ref="E5:K5" si="0">SUM(E6:E9)</f>
        <v>206000</v>
      </c>
      <c r="F5" s="3">
        <f t="shared" si="0"/>
        <v>49500</v>
      </c>
      <c r="G5" s="3">
        <f t="shared" si="0"/>
        <v>317500</v>
      </c>
      <c r="H5" s="3">
        <f>SUM(H6:H9)</f>
        <v>699900</v>
      </c>
      <c r="I5" s="3">
        <f t="shared" si="0"/>
        <v>0</v>
      </c>
      <c r="J5" s="3">
        <f t="shared" si="0"/>
        <v>0</v>
      </c>
      <c r="K5" s="3">
        <f t="shared" si="0"/>
        <v>699900</v>
      </c>
      <c r="L5" s="3">
        <f t="shared" ref="L5:P5" si="1">SUM(L6:L9)</f>
        <v>999964.4</v>
      </c>
      <c r="M5" s="3">
        <f t="shared" si="1"/>
        <v>0</v>
      </c>
      <c r="N5" s="3">
        <f t="shared" si="1"/>
        <v>999964.4</v>
      </c>
      <c r="O5" s="3">
        <f t="shared" si="1"/>
        <v>999964.4</v>
      </c>
      <c r="P5" s="3">
        <f t="shared" si="1"/>
        <v>0</v>
      </c>
      <c r="Q5" s="3">
        <f>SUM(Q6:Q9)</f>
        <v>999964.4</v>
      </c>
      <c r="R5" s="2">
        <f t="shared" ref="R5:R9" si="2">O5/H5*100</f>
        <v>142.87246749535649</v>
      </c>
      <c r="S5" s="31"/>
      <c r="T5" s="28">
        <f t="shared" ref="T5:T9" si="3">Q5/K5*100</f>
        <v>142.87246749535649</v>
      </c>
      <c r="U5" s="3">
        <f t="shared" ref="U5" si="4">SUM(U6:U9)</f>
        <v>533864</v>
      </c>
      <c r="V5" s="15">
        <f t="shared" ref="V5:V9" si="5">U5/H5*100</f>
        <v>76.277182454636375</v>
      </c>
      <c r="W5" s="32"/>
      <c r="X5" s="34"/>
    </row>
    <row r="6" spans="1:24" s="9" customFormat="1" ht="33.75" customHeight="1" x14ac:dyDescent="0.3">
      <c r="A6" s="43" t="s">
        <v>18</v>
      </c>
      <c r="B6" s="44" t="s">
        <v>13</v>
      </c>
      <c r="C6" s="33" t="s">
        <v>3</v>
      </c>
      <c r="D6" s="29">
        <v>50000</v>
      </c>
      <c r="E6" s="29">
        <v>100000</v>
      </c>
      <c r="F6" s="29">
        <v>0</v>
      </c>
      <c r="G6" s="29">
        <v>210000</v>
      </c>
      <c r="H6" s="31">
        <f>I6+K6</f>
        <v>360000</v>
      </c>
      <c r="I6" s="31">
        <v>0</v>
      </c>
      <c r="J6" s="31">
        <v>0</v>
      </c>
      <c r="K6" s="31">
        <v>360000</v>
      </c>
      <c r="L6" s="31">
        <f>M6+N6</f>
        <v>289964.40000000002</v>
      </c>
      <c r="M6" s="31">
        <v>0</v>
      </c>
      <c r="N6" s="31">
        <f>Q6</f>
        <v>289964.40000000002</v>
      </c>
      <c r="O6" s="31">
        <f>P6+Q6</f>
        <v>289964.40000000002</v>
      </c>
      <c r="P6" s="31">
        <v>0</v>
      </c>
      <c r="Q6" s="31">
        <v>289964.40000000002</v>
      </c>
      <c r="R6" s="31">
        <f t="shared" si="2"/>
        <v>80.545666666666676</v>
      </c>
      <c r="S6" s="31"/>
      <c r="T6" s="29">
        <f t="shared" si="3"/>
        <v>80.545666666666676</v>
      </c>
      <c r="U6" s="30">
        <v>289964</v>
      </c>
      <c r="V6" s="32">
        <f t="shared" si="5"/>
        <v>80.545555555555552</v>
      </c>
      <c r="W6" s="32"/>
      <c r="X6" s="34"/>
    </row>
    <row r="7" spans="1:24" s="9" customFormat="1" ht="33.75" customHeight="1" x14ac:dyDescent="0.3">
      <c r="A7" s="43"/>
      <c r="B7" s="44"/>
      <c r="C7" s="33" t="s">
        <v>9</v>
      </c>
      <c r="D7" s="29">
        <v>0</v>
      </c>
      <c r="E7" s="29">
        <v>0</v>
      </c>
      <c r="F7" s="29">
        <v>49500</v>
      </c>
      <c r="G7" s="29">
        <v>49500</v>
      </c>
      <c r="H7" s="31">
        <v>99000</v>
      </c>
      <c r="I7" s="31">
        <v>0</v>
      </c>
      <c r="J7" s="31">
        <v>0</v>
      </c>
      <c r="K7" s="31">
        <v>99000</v>
      </c>
      <c r="L7" s="31"/>
      <c r="M7" s="31"/>
      <c r="N7" s="31"/>
      <c r="O7" s="31"/>
      <c r="P7" s="31"/>
      <c r="Q7" s="31"/>
      <c r="R7" s="31"/>
      <c r="S7" s="31"/>
      <c r="T7" s="29"/>
      <c r="U7" s="30"/>
      <c r="V7" s="32"/>
      <c r="W7" s="32"/>
      <c r="X7" s="34"/>
    </row>
    <row r="8" spans="1:24" s="9" customFormat="1" ht="38.25" customHeight="1" x14ac:dyDescent="0.3">
      <c r="A8" s="43"/>
      <c r="B8" s="44"/>
      <c r="C8" s="33" t="s">
        <v>8</v>
      </c>
      <c r="D8" s="29">
        <v>76900</v>
      </c>
      <c r="E8" s="29">
        <v>106000</v>
      </c>
      <c r="F8" s="29">
        <v>0</v>
      </c>
      <c r="G8" s="29">
        <v>1000</v>
      </c>
      <c r="H8" s="31">
        <v>183900</v>
      </c>
      <c r="I8" s="31">
        <v>0</v>
      </c>
      <c r="J8" s="31">
        <v>0</v>
      </c>
      <c r="K8" s="31">
        <v>183900</v>
      </c>
      <c r="L8" s="31">
        <f t="shared" ref="L8:L9" si="6">M8+N8</f>
        <v>650000</v>
      </c>
      <c r="M8" s="31">
        <v>0</v>
      </c>
      <c r="N8" s="31">
        <f t="shared" ref="N8:N9" si="7">Q8</f>
        <v>650000</v>
      </c>
      <c r="O8" s="31">
        <f>P8+Q8</f>
        <v>650000</v>
      </c>
      <c r="P8" s="31">
        <v>0</v>
      </c>
      <c r="Q8" s="31">
        <v>650000</v>
      </c>
      <c r="R8" s="31">
        <f t="shared" si="2"/>
        <v>353.45296356715608</v>
      </c>
      <c r="S8" s="31"/>
      <c r="T8" s="29">
        <f t="shared" si="3"/>
        <v>353.45296356715608</v>
      </c>
      <c r="U8" s="30">
        <f>H8</f>
        <v>183900</v>
      </c>
      <c r="V8" s="32">
        <f t="shared" si="5"/>
        <v>100</v>
      </c>
      <c r="W8" s="32"/>
      <c r="X8" s="34"/>
    </row>
    <row r="9" spans="1:24" s="9" customFormat="1" ht="34.5" customHeight="1" x14ac:dyDescent="0.3">
      <c r="A9" s="43"/>
      <c r="B9" s="44"/>
      <c r="C9" s="33" t="s">
        <v>4</v>
      </c>
      <c r="D9" s="29">
        <v>0</v>
      </c>
      <c r="E9" s="29">
        <v>0</v>
      </c>
      <c r="F9" s="29">
        <v>0</v>
      </c>
      <c r="G9" s="29">
        <v>57000</v>
      </c>
      <c r="H9" s="31">
        <v>57000</v>
      </c>
      <c r="I9" s="31">
        <v>0</v>
      </c>
      <c r="J9" s="31">
        <v>0</v>
      </c>
      <c r="K9" s="31">
        <v>57000</v>
      </c>
      <c r="L9" s="31">
        <f t="shared" si="6"/>
        <v>60000</v>
      </c>
      <c r="M9" s="31">
        <v>0</v>
      </c>
      <c r="N9" s="31">
        <f t="shared" si="7"/>
        <v>60000</v>
      </c>
      <c r="O9" s="31">
        <f t="shared" ref="O9" si="8">P9+Q9</f>
        <v>60000</v>
      </c>
      <c r="P9" s="31">
        <v>0</v>
      </c>
      <c r="Q9" s="31">
        <v>60000</v>
      </c>
      <c r="R9" s="31">
        <f t="shared" si="2"/>
        <v>105.26315789473684</v>
      </c>
      <c r="S9" s="31"/>
      <c r="T9" s="29">
        <f t="shared" si="3"/>
        <v>105.26315789473684</v>
      </c>
      <c r="U9" s="29">
        <v>60000</v>
      </c>
      <c r="V9" s="32">
        <f t="shared" si="5"/>
        <v>105.26315789473684</v>
      </c>
      <c r="W9" s="32"/>
      <c r="X9" s="34"/>
    </row>
  </sheetData>
  <mergeCells count="15">
    <mergeCell ref="X2:X3"/>
    <mergeCell ref="B5:C5"/>
    <mergeCell ref="A6:A9"/>
    <mergeCell ref="B6:B9"/>
    <mergeCell ref="A1:T1"/>
    <mergeCell ref="A2:A3"/>
    <mergeCell ref="C2:C3"/>
    <mergeCell ref="H2:K2"/>
    <mergeCell ref="O2:Q2"/>
    <mergeCell ref="R2:T2"/>
    <mergeCell ref="L2:N2"/>
    <mergeCell ref="D2:D3"/>
    <mergeCell ref="E2:E3"/>
    <mergeCell ref="F2:F3"/>
    <mergeCell ref="G2:G3"/>
  </mergeCells>
  <pageMargins left="0.19685039370078741" right="0.19685039370078741" top="0.39370078740157483" bottom="0.19685039370078741" header="0.31496062992125984" footer="0.31496062992125984"/>
  <pageSetup paperSize="8" scale="8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57" t="s">
        <v>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32.25" customHeight="1" x14ac:dyDescent="0.25">
      <c r="A2" s="59" t="s">
        <v>0</v>
      </c>
      <c r="B2" s="17" t="s">
        <v>1</v>
      </c>
      <c r="C2" s="60" t="s">
        <v>11</v>
      </c>
      <c r="D2" s="61" t="s">
        <v>19</v>
      </c>
      <c r="E2" s="61"/>
      <c r="F2" s="61"/>
      <c r="G2" s="62" t="s">
        <v>29</v>
      </c>
      <c r="H2" s="62"/>
      <c r="I2" s="62"/>
      <c r="J2" s="63" t="s">
        <v>27</v>
      </c>
      <c r="K2" s="64"/>
      <c r="L2" s="65"/>
      <c r="M2" s="66" t="s">
        <v>22</v>
      </c>
      <c r="N2" s="66" t="s">
        <v>23</v>
      </c>
    </row>
    <row r="3" spans="1:14" ht="25.5" x14ac:dyDescent="0.25">
      <c r="A3" s="59"/>
      <c r="B3" s="18" t="s">
        <v>2</v>
      </c>
      <c r="C3" s="60"/>
      <c r="D3" s="19" t="s">
        <v>14</v>
      </c>
      <c r="E3" s="19" t="s">
        <v>15</v>
      </c>
      <c r="F3" s="19" t="s">
        <v>16</v>
      </c>
      <c r="G3" s="19" t="s">
        <v>14</v>
      </c>
      <c r="H3" s="19" t="s">
        <v>15</v>
      </c>
      <c r="I3" s="19" t="s">
        <v>16</v>
      </c>
      <c r="J3" s="19" t="s">
        <v>14</v>
      </c>
      <c r="K3" s="19" t="s">
        <v>15</v>
      </c>
      <c r="L3" s="19" t="s">
        <v>16</v>
      </c>
      <c r="M3" s="67"/>
      <c r="N3" s="67"/>
    </row>
    <row r="4" spans="1:14" x14ac:dyDescent="0.25">
      <c r="A4" s="20" t="s">
        <v>5</v>
      </c>
      <c r="B4" s="21">
        <v>2</v>
      </c>
      <c r="C4" s="22">
        <v>3</v>
      </c>
      <c r="D4" s="22">
        <v>4</v>
      </c>
      <c r="E4" s="21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</row>
    <row r="5" spans="1:14" ht="70.5" customHeight="1" x14ac:dyDescent="0.25">
      <c r="A5" s="23">
        <v>1</v>
      </c>
      <c r="B5" s="56" t="s">
        <v>25</v>
      </c>
      <c r="C5" s="56"/>
      <c r="D5" s="24">
        <f>SUM(D6:D7)</f>
        <v>9048313</v>
      </c>
      <c r="E5" s="24">
        <f>SUM(E6:E7)</f>
        <v>0</v>
      </c>
      <c r="F5" s="24">
        <f t="shared" ref="F5" si="0">SUM(F6:F7)</f>
        <v>9048313</v>
      </c>
      <c r="G5" s="24">
        <f>SUM(G6:G7)</f>
        <v>3127240</v>
      </c>
      <c r="H5" s="24">
        <f>SUM(H6:H7)</f>
        <v>0</v>
      </c>
      <c r="I5" s="24">
        <f>SUM(I6:I7)</f>
        <v>3127240</v>
      </c>
      <c r="J5" s="24">
        <f>G5/D5*100</f>
        <v>34.561580705707243</v>
      </c>
      <c r="K5" s="24">
        <v>0</v>
      </c>
      <c r="L5" s="24">
        <f>I5/F5*100</f>
        <v>34.561580705707243</v>
      </c>
      <c r="M5" s="35">
        <f>SUM(M6:M7)</f>
        <v>9048313</v>
      </c>
      <c r="N5" s="24">
        <f>M5/D5*100</f>
        <v>100</v>
      </c>
    </row>
    <row r="6" spans="1:14" ht="58.5" customHeight="1" x14ac:dyDescent="0.25">
      <c r="A6" s="25" t="s">
        <v>6</v>
      </c>
      <c r="B6" s="26" t="s">
        <v>12</v>
      </c>
      <c r="C6" s="26" t="s">
        <v>28</v>
      </c>
      <c r="D6" s="26">
        <f t="shared" ref="D6:D7" si="1">E6+F6</f>
        <v>24540</v>
      </c>
      <c r="E6" s="26">
        <v>0</v>
      </c>
      <c r="F6" s="26">
        <v>24540</v>
      </c>
      <c r="G6" s="26">
        <f>H6+I6</f>
        <v>0</v>
      </c>
      <c r="H6" s="26">
        <v>0</v>
      </c>
      <c r="I6" s="26">
        <v>0</v>
      </c>
      <c r="J6" s="27">
        <f>G6/D6*100</f>
        <v>0</v>
      </c>
      <c r="K6" s="27">
        <v>0</v>
      </c>
      <c r="L6" s="27">
        <f>I6/F6*100</f>
        <v>0</v>
      </c>
      <c r="M6" s="36">
        <f>F6</f>
        <v>24540</v>
      </c>
      <c r="N6" s="27">
        <f>M6/D6*100</f>
        <v>100</v>
      </c>
    </row>
    <row r="7" spans="1:14" ht="34.5" customHeight="1" x14ac:dyDescent="0.25">
      <c r="A7" s="25" t="s">
        <v>7</v>
      </c>
      <c r="B7" s="26" t="s">
        <v>26</v>
      </c>
      <c r="C7" s="26" t="s">
        <v>28</v>
      </c>
      <c r="D7" s="26">
        <f t="shared" si="1"/>
        <v>9023773</v>
      </c>
      <c r="E7" s="26">
        <v>0</v>
      </c>
      <c r="F7" s="26">
        <v>9023773</v>
      </c>
      <c r="G7" s="26">
        <f t="shared" ref="G7" si="2">H7+I7</f>
        <v>3127240</v>
      </c>
      <c r="H7" s="26">
        <v>0</v>
      </c>
      <c r="I7" s="26">
        <v>3127240</v>
      </c>
      <c r="J7" s="27">
        <f>G7/D7*100</f>
        <v>34.655570347348053</v>
      </c>
      <c r="K7" s="27">
        <v>0</v>
      </c>
      <c r="L7" s="27">
        <f>I7/F7*100</f>
        <v>34.655570347348053</v>
      </c>
      <c r="M7" s="36">
        <f>F7</f>
        <v>9023773</v>
      </c>
      <c r="N7" s="2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2016-01-13T04:52:20Z</cp:lastPrinted>
  <dcterms:created xsi:type="dcterms:W3CDTF">2012-05-22T08:33:39Z</dcterms:created>
  <dcterms:modified xsi:type="dcterms:W3CDTF">2018-05-14T11:28:48Z</dcterms:modified>
</cp:coreProperties>
</file>