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52511"/>
</workbook>
</file>

<file path=xl/calcChain.xml><?xml version="1.0" encoding="utf-8"?>
<calcChain xmlns="http://schemas.openxmlformats.org/spreadsheetml/2006/main">
  <c r="I8" i="33" l="1"/>
  <c r="I9" i="33"/>
  <c r="N8" i="33" l="1"/>
  <c r="Q8" i="33"/>
  <c r="D6" i="33"/>
  <c r="I7" i="33" l="1"/>
  <c r="D9" i="33" l="1"/>
  <c r="N9" i="33" l="1"/>
  <c r="Q7" i="33" l="1"/>
  <c r="Q9" i="33"/>
  <c r="Q6" i="33"/>
  <c r="R6" i="33"/>
  <c r="L5" i="33"/>
  <c r="N7" i="33" l="1"/>
  <c r="I6" i="33"/>
  <c r="G5" i="33"/>
  <c r="Q5" i="33" s="1"/>
  <c r="H5" i="33"/>
  <c r="N6" i="33" l="1"/>
  <c r="E5" i="33" l="1"/>
  <c r="F5" i="33"/>
  <c r="J5" i="33"/>
  <c r="K5" i="33"/>
  <c r="R5" i="33" s="1"/>
  <c r="M5" i="33"/>
  <c r="I5" i="33" l="1"/>
  <c r="D5" i="33"/>
  <c r="N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<sst xmlns="http://schemas.openxmlformats.org/spreadsheetml/2006/main" count="153" uniqueCount="80">
  <si>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</si>
  <si>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</si>
  <si>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</si>
  <si>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</si>
  <si>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</si>
  <si>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</si>
  <si>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</si>
  <si>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</si>
  <si>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</si>
  <si>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</si>
  <si>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</si>
  <si>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</si>
  <si>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</si>
  <si>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</si>
  <si>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</si>
  <si>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</si>
  <si>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</si>
  <si>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</si>
  <si>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</si>
  <si>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</si>
  <si>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</si>
  <si>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</si>
  <si>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</si>
  <si>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</si>
  <si>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</si>
  <si>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</si>
  <si>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</si>
  <si>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</si>
  <si>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</si>
  <si>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</si>
  <si>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</si>
  <si>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</si>
  <si>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</si>
  <si>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</si>
  <si>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</si>
  <si>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</si>
  <si>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</si>
  <si>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</si>
  <si>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</si>
  <si>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</si>
  <si>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</si>
  <si>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</si>
  <si>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</si>
  <si>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</si>
  <si>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</si>
  <si>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</si>
  <si>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</si>
  <si>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</si>
  <si>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</si>
  <si>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</si>
  <si>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</si>
  <si>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</si>
  <si>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</si>
  <si>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</si>
  <si>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</si>
  <si>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</si>
  <si>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</si>
  <si>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</si>
  <si>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</si>
  <si>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</si>
  <si>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</si>
  <si>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</si>
  <si>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</si>
  <si>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</si>
  <si>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</si>
  <si>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</si>
  <si>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</si>
  <si>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</si>
  <si>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</si>
  <si>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</si>
  <si>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</si>
  <si>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</si>
  <si>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</si>
  <si>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</si>
  <si>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</si>
  <si>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</si>
  <si>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внебюджетные источники</t>
  </si>
  <si>
    <t>1.4</t>
  </si>
  <si>
    <t>Администрация (МАУ "ЦМИ")</t>
  </si>
  <si>
    <t>Освоение на 01.09.2024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</si>
</sst>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9" sqref="L9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8" width="20.7109375" style="46" customWidth="1"/>
    <col min="9" max="13" width="20.7109375" style="2" customWidth="1"/>
    <col min="14" max="18" width="20.7109375" style="3" customWidth="1"/>
    <col min="19" max="19" width="0.28515625" style="2" customWidth="1"/>
    <col min="20" max="16384" width="9.140625" style="2"/>
  </cols>
  <sheetData>
    <row r="1" spans="1:160" s="19" customFormat="1" ht="37.5" customHeight="1" x14ac:dyDescent="0.3">
      <c r="A1" s="79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60" s="1" customFormat="1" ht="30.75" customHeight="1" x14ac:dyDescent="0.3">
      <c r="A2" s="81" t="s">
        <v>0</v>
      </c>
      <c r="B2" s="49" t="s">
        <v>1</v>
      </c>
      <c r="C2" s="82" t="s">
        <v>16</v>
      </c>
      <c r="D2" s="89" t="s">
        <v>70</v>
      </c>
      <c r="E2" s="90"/>
      <c r="F2" s="90"/>
      <c r="G2" s="90"/>
      <c r="H2" s="91"/>
      <c r="I2" s="86" t="s">
        <v>79</v>
      </c>
      <c r="J2" s="87"/>
      <c r="K2" s="87"/>
      <c r="L2" s="87"/>
      <c r="M2" s="88"/>
      <c r="N2" s="83" t="s">
        <v>71</v>
      </c>
      <c r="O2" s="84"/>
      <c r="P2" s="84"/>
      <c r="Q2" s="84"/>
      <c r="R2" s="85"/>
      <c r="S2" s="75" t="s">
        <v>46</v>
      </c>
    </row>
    <row r="3" spans="1:160" s="1" customFormat="1" ht="37.5" x14ac:dyDescent="0.3">
      <c r="A3" s="81"/>
      <c r="B3" s="50" t="s">
        <v>2</v>
      </c>
      <c r="C3" s="82"/>
      <c r="D3" s="45" t="s">
        <v>19</v>
      </c>
      <c r="E3" s="45" t="s">
        <v>20</v>
      </c>
      <c r="F3" s="45" t="s">
        <v>44</v>
      </c>
      <c r="G3" s="45" t="s">
        <v>21</v>
      </c>
      <c r="H3" s="45" t="s">
        <v>76</v>
      </c>
      <c r="I3" s="56" t="s">
        <v>19</v>
      </c>
      <c r="J3" s="56" t="s">
        <v>20</v>
      </c>
      <c r="K3" s="56" t="s">
        <v>44</v>
      </c>
      <c r="L3" s="72" t="s">
        <v>21</v>
      </c>
      <c r="M3" s="45" t="s">
        <v>76</v>
      </c>
      <c r="N3" s="44" t="s">
        <v>19</v>
      </c>
      <c r="O3" s="44" t="s">
        <v>20</v>
      </c>
      <c r="P3" s="44" t="s">
        <v>44</v>
      </c>
      <c r="Q3" s="44" t="s">
        <v>21</v>
      </c>
      <c r="R3" s="45" t="s">
        <v>76</v>
      </c>
      <c r="S3" s="76"/>
    </row>
    <row r="4" spans="1:160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2">
        <v>20</v>
      </c>
    </row>
    <row r="5" spans="1:160" s="60" customFormat="1" ht="21.75" customHeight="1" x14ac:dyDescent="0.3">
      <c r="A5" s="57" t="s">
        <v>3</v>
      </c>
      <c r="B5" s="77" t="s">
        <v>66</v>
      </c>
      <c r="C5" s="78"/>
      <c r="D5" s="61">
        <f t="shared" ref="D5:M5" si="0">SUM(D6:D9)</f>
        <v>12322143.640000001</v>
      </c>
      <c r="E5" s="61">
        <f t="shared" si="0"/>
        <v>0</v>
      </c>
      <c r="F5" s="61">
        <f t="shared" si="0"/>
        <v>0</v>
      </c>
      <c r="G5" s="61">
        <f t="shared" si="0"/>
        <v>12321776</v>
      </c>
      <c r="H5" s="61">
        <f t="shared" si="0"/>
        <v>367.64</v>
      </c>
      <c r="I5" s="61">
        <f t="shared" si="0"/>
        <v>6065516.4800000004</v>
      </c>
      <c r="J5" s="61">
        <f t="shared" si="0"/>
        <v>0</v>
      </c>
      <c r="K5" s="61">
        <f t="shared" si="0"/>
        <v>0</v>
      </c>
      <c r="L5" s="61">
        <f t="shared" ref="L5" si="1">SUM(L6:L9)</f>
        <v>6065516.4800000004</v>
      </c>
      <c r="M5" s="61">
        <f t="shared" si="0"/>
        <v>0</v>
      </c>
      <c r="N5" s="59">
        <f>I5/D5*100</f>
        <v>49.224523404435821</v>
      </c>
      <c r="O5" s="59">
        <v>0</v>
      </c>
      <c r="P5" s="59">
        <v>0</v>
      </c>
      <c r="Q5" s="59">
        <f>L5/G5*100</f>
        <v>49.225992097243129</v>
      </c>
      <c r="R5" s="59">
        <f>K5/H5*100</f>
        <v>0</v>
      </c>
      <c r="S5" s="5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1:160" ht="81" customHeight="1" x14ac:dyDescent="0.3">
      <c r="A6" s="54" t="s">
        <v>4</v>
      </c>
      <c r="B6" s="69" t="s">
        <v>69</v>
      </c>
      <c r="C6" s="18" t="s">
        <v>67</v>
      </c>
      <c r="D6" s="43">
        <f>SUM(E6:H6)</f>
        <v>3904037.64</v>
      </c>
      <c r="E6" s="43">
        <v>0</v>
      </c>
      <c r="F6" s="43">
        <v>0</v>
      </c>
      <c r="G6" s="62">
        <v>3903670</v>
      </c>
      <c r="H6" s="62">
        <v>367.64</v>
      </c>
      <c r="I6" s="43">
        <f>SUM(J6:M6)</f>
        <v>605860</v>
      </c>
      <c r="J6" s="53">
        <v>0</v>
      </c>
      <c r="K6" s="53">
        <v>0</v>
      </c>
      <c r="L6" s="62">
        <v>605860</v>
      </c>
      <c r="M6" s="43">
        <v>0</v>
      </c>
      <c r="N6" s="47">
        <f>I6/D6*100</f>
        <v>15.518805295125176</v>
      </c>
      <c r="O6" s="47">
        <v>0</v>
      </c>
      <c r="P6" s="47">
        <v>0</v>
      </c>
      <c r="Q6" s="47">
        <f>L6/G6*100</f>
        <v>15.520266825833126</v>
      </c>
      <c r="R6" s="47">
        <f>M6/H6*100</f>
        <v>0</v>
      </c>
    </row>
    <row r="7" spans="1:160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v>0</v>
      </c>
      <c r="I7" s="62">
        <f t="shared" ref="I7:I9" si="2">SUM(J7:M7)</f>
        <v>7090</v>
      </c>
      <c r="J7" s="53">
        <v>0</v>
      </c>
      <c r="K7" s="53">
        <v>0</v>
      </c>
      <c r="L7" s="62">
        <v>7090</v>
      </c>
      <c r="M7" s="62">
        <v>0</v>
      </c>
      <c r="N7" s="47">
        <f>I7/D7*100</f>
        <v>100</v>
      </c>
      <c r="O7" s="47">
        <v>0</v>
      </c>
      <c r="P7" s="47">
        <v>0</v>
      </c>
      <c r="Q7" s="47">
        <f t="shared" ref="Q7:Q9" si="3">L7/G7*100</f>
        <v>100</v>
      </c>
      <c r="R7" s="47">
        <v>0</v>
      </c>
    </row>
    <row r="8" spans="1:160" ht="81" customHeight="1" x14ac:dyDescent="0.3">
      <c r="A8" s="54" t="s">
        <v>74</v>
      </c>
      <c r="B8" s="69" t="s">
        <v>69</v>
      </c>
      <c r="C8" s="74" t="s">
        <v>78</v>
      </c>
      <c r="D8" s="62">
        <v>698334</v>
      </c>
      <c r="E8" s="62">
        <v>0</v>
      </c>
      <c r="F8" s="62">
        <v>0</v>
      </c>
      <c r="G8" s="62">
        <v>698334</v>
      </c>
      <c r="H8" s="62">
        <v>0</v>
      </c>
      <c r="I8" s="62">
        <f t="shared" si="2"/>
        <v>0</v>
      </c>
      <c r="J8" s="53">
        <v>0</v>
      </c>
      <c r="K8" s="53">
        <v>0</v>
      </c>
      <c r="L8" s="62">
        <v>0</v>
      </c>
      <c r="M8" s="62">
        <v>0</v>
      </c>
      <c r="N8" s="47">
        <f>I8/D8*100</f>
        <v>0</v>
      </c>
      <c r="O8" s="47">
        <v>0</v>
      </c>
      <c r="P8" s="47">
        <v>0</v>
      </c>
      <c r="Q8" s="47">
        <f t="shared" ref="Q8" si="4">L8/G8*100</f>
        <v>0</v>
      </c>
      <c r="R8" s="47">
        <v>0</v>
      </c>
    </row>
    <row r="9" spans="1:160" ht="78" customHeight="1" x14ac:dyDescent="0.3">
      <c r="A9" s="54" t="s">
        <v>77</v>
      </c>
      <c r="B9" s="69" t="s">
        <v>68</v>
      </c>
      <c r="C9" s="71" t="s">
        <v>72</v>
      </c>
      <c r="D9" s="62">
        <f>SUM(E9:H9)</f>
        <v>7712682</v>
      </c>
      <c r="E9" s="43">
        <v>0</v>
      </c>
      <c r="F9" s="43">
        <v>0</v>
      </c>
      <c r="G9" s="62">
        <v>7712682</v>
      </c>
      <c r="H9" s="62">
        <v>0</v>
      </c>
      <c r="I9" s="62">
        <f t="shared" si="2"/>
        <v>5452566.4800000004</v>
      </c>
      <c r="J9" s="53">
        <v>0</v>
      </c>
      <c r="K9" s="53">
        <v>0</v>
      </c>
      <c r="L9" s="62">
        <v>5452566.4800000004</v>
      </c>
      <c r="M9" s="43">
        <v>0</v>
      </c>
      <c r="N9" s="47">
        <f>I9/D9*100</f>
        <v>70.696114269977684</v>
      </c>
      <c r="O9" s="47">
        <v>0</v>
      </c>
      <c r="P9" s="47">
        <v>0</v>
      </c>
      <c r="Q9" s="47">
        <f t="shared" si="3"/>
        <v>70.696114269977684</v>
      </c>
      <c r="R9" s="47">
        <v>0</v>
      </c>
    </row>
    <row r="10" spans="1:160" x14ac:dyDescent="0.3">
      <c r="C10" s="70"/>
    </row>
    <row r="11" spans="1:160" x14ac:dyDescent="0.3">
      <c r="D11" s="64"/>
    </row>
    <row r="12" spans="1:160" x14ac:dyDescent="0.3">
      <c r="D12" s="64"/>
    </row>
    <row r="13" spans="1:160" x14ac:dyDescent="0.3">
      <c r="D13" s="63"/>
    </row>
    <row r="14" spans="1:160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S2:S3"/>
    <mergeCell ref="B5:C5"/>
    <mergeCell ref="A1:R1"/>
    <mergeCell ref="A2:A3"/>
    <mergeCell ref="C2:C3"/>
    <mergeCell ref="N2:R2"/>
    <mergeCell ref="I2:M2"/>
    <mergeCell ref="D2:H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16</v>
      </c>
      <c r="D2" s="97" t="s">
        <v>35</v>
      </c>
      <c r="E2" s="97"/>
      <c r="F2" s="97"/>
      <c r="G2" s="98" t="s">
        <v>43</v>
      </c>
      <c r="H2" s="98"/>
      <c r="I2" s="98"/>
      <c r="J2" s="99" t="s">
        <v>41</v>
      </c>
      <c r="K2" s="100"/>
      <c r="L2" s="101"/>
      <c r="M2" s="102" t="s">
        <v>36</v>
      </c>
      <c r="N2" s="102" t="s">
        <v>37</v>
      </c>
    </row>
    <row r="3" spans="1:14" ht="25.5" x14ac:dyDescent="0.25">
      <c r="A3" s="95"/>
      <c r="B3" s="6" t="s">
        <v>2</v>
      </c>
      <c r="C3" s="96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39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3" t="s">
        <v>1</v>
      </c>
      <c r="C1" s="112" t="s">
        <v>16</v>
      </c>
      <c r="D1" s="113" t="s">
        <v>54</v>
      </c>
      <c r="E1" s="113"/>
      <c r="F1" s="113"/>
      <c r="G1" s="113"/>
      <c r="H1" s="113" t="s">
        <v>55</v>
      </c>
      <c r="I1" s="113"/>
      <c r="J1" s="113"/>
      <c r="K1" s="113"/>
      <c r="L1" s="114" t="s">
        <v>65</v>
      </c>
      <c r="M1" s="115"/>
      <c r="N1" s="115"/>
      <c r="O1" s="116"/>
      <c r="P1" s="108" t="s">
        <v>56</v>
      </c>
      <c r="Q1" s="108"/>
      <c r="R1" s="108"/>
      <c r="S1" s="108"/>
      <c r="T1" s="108" t="s">
        <v>57</v>
      </c>
      <c r="U1" s="109"/>
      <c r="V1" s="109"/>
      <c r="W1" s="109"/>
    </row>
    <row r="2" spans="1:23" ht="22.5" x14ac:dyDescent="0.25">
      <c r="A2" s="111"/>
      <c r="B2" s="23" t="s">
        <v>2</v>
      </c>
      <c r="C2" s="112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10" t="s">
        <v>22</v>
      </c>
      <c r="B4" s="110"/>
      <c r="C4" s="110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2" t="s">
        <v>8</v>
      </c>
      <c r="C5" s="92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2" t="s">
        <v>59</v>
      </c>
      <c r="C7" s="92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2" t="s">
        <v>10</v>
      </c>
      <c r="C12" s="92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4" t="s">
        <v>11</v>
      </c>
      <c r="C14" s="105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2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6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6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7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2024-09-03T10:03:56Z</dcterms:modified>
</cp:coreProperties>
</file>