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Проект бюджета\Материалы на Думу Проект бюджета\"/>
    </mc:Choice>
  </mc:AlternateContent>
  <bookViews>
    <workbookView xWindow="0" yWindow="0" windowWidth="23016" windowHeight="9012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0" l="1"/>
  <c r="C70" i="10"/>
  <c r="C69" i="10"/>
  <c r="C11" i="10" l="1"/>
  <c r="C73" i="10"/>
  <c r="C72" i="10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17" i="10"/>
  <c r="C10" i="10" s="1"/>
  <c r="C30" i="10"/>
  <c r="C9" i="10" l="1"/>
  <c r="C80" i="10" s="1"/>
  <c r="C79" i="10" l="1"/>
  <c r="C78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<sst xmlns="http://schemas.openxmlformats.org/spreadsheetml/2006/main" count="147" uniqueCount="147">
  <si>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</si>
  <si>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</si>
  <si>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</si>
  <si>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</si>
  <si>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</si>
  <si>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</si>
  <si>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</si>
  <si>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</si>
  <si>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</si>
  <si>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</si>
  <si>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</si>
  <si>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</si>
  <si>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</si>
  <si>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</si>
  <si>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</si>
  <si>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</si>
  <si>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</si>
  <si>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</si>
  <si>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</si>
  <si>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</si>
  <si>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</si>
  <si>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</si>
  <si>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</si>
  <si>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</si>
  <si>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</si>
  <si>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</si>
  <si>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</si>
  <si>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</si>
  <si>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</si>
  <si>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</si>
  <si>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</si>
  <si>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</si>
  <si>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</si>
  <si>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</si>
  <si>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</si>
  <si>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</si>
  <si>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</si>
  <si>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</si>
  <si>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</si>
  <si>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</si>
  <si>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</si>
  <si>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</si>
  <si>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</si>
  <si>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</si>
  <si>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</si>
  <si>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</si>
  <si>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</si>
  <si>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</si>
  <si>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</si>
  <si>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</si>
  <si>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</si>
  <si>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</si>
  <si>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</si>
  <si>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</si>
  <si>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</si>
  <si>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</si>
  <si>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</si>
  <si>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</si>
  <si>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</si>
  <si>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</si>
  <si>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</si>
  <si>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</si>
  <si>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</si>
  <si>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</si>
  <si>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</si>
  <si>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</si>
  <si>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</si>
  <si>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</si>
  <si>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</si>
  <si>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</si>
  <si>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</si>
  <si>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</si>
  <si>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</si>
  <si>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</si>
  <si>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</si>
  <si>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</si>
  <si>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</si>
  <si>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</si>
  <si>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</si>
  <si>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</si>
  <si>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</si>
  <si>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</si>
  <si>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</si>
  <si>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</si>
  <si>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</si>
  <si>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</si>
  <si>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</si>
  <si>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</si>
  <si>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</si>
  <si>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</si>
  <si>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</si>
  <si>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</si>
  <si>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</si>
  <si>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</si>
  <si>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</si>
  <si>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</si>
  <si>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</si>
  <si>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</si>
  <si>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</si>
  <si>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</si>
  <si>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</si>
  <si>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</si>
  <si>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</si>
  <si>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</si>
  <si>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</si>
  <si>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</si>
  <si>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</si>
  <si>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</si>
  <si>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</si>
  <si>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</si>
  <si>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</si>
  <si>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</si>
  <si>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</si>
  <si>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</si>
  <si>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</si>
  <si>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</si>
  <si>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</si>
  <si>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</si>
  <si>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</si>
  <si>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</si>
  <si>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</si>
  <si>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</si>
  <si>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</si>
  <si>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</si>
  <si>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</si>
  <si>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</si>
  <si>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</si>
  <si>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</si>
  <si>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</si>
  <si>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</si>
  <si>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</si>
  <si>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</si>
  <si>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</si>
  <si>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</si>
  <si>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</si>
  <si>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</si>
  <si>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</si>
  <si>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</si>
  <si>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</si>
  <si>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</si>
  <si>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</si>
  <si>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</si>
  <si>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от _______ № ____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</si>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</sst>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0"/>
  <sheetViews>
    <sheetView showGridLines="0" tabSelected="1" zoomScale="90" zoomScaleNormal="90" workbookViewId="0">
      <pane xSplit="2" topLeftCell="C1" activePane="topRight" state="frozen"/>
      <selection pane="topRight" activeCell="G5" sqref="G5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1" customWidth="1"/>
    <col min="3" max="3" width="23.44140625" style="9" bestFit="1" customWidth="1"/>
    <col min="4" max="16384" width="9.109375" style="1"/>
  </cols>
  <sheetData>
    <row r="1" spans="1:3" ht="15.6" x14ac:dyDescent="0.25">
      <c r="A1" s="24"/>
      <c r="B1" s="2"/>
      <c r="C1" s="17" t="s">
        <v>140</v>
      </c>
    </row>
    <row r="2" spans="1:3" ht="15.6" x14ac:dyDescent="0.25">
      <c r="A2" s="25"/>
      <c r="B2" s="2"/>
      <c r="C2" s="17" t="s">
        <v>141</v>
      </c>
    </row>
    <row r="3" spans="1:3" ht="15.6" x14ac:dyDescent="0.25">
      <c r="A3" s="25"/>
      <c r="B3" s="2"/>
      <c r="C3" s="17" t="s">
        <v>142</v>
      </c>
    </row>
    <row r="4" spans="1:3" ht="15.6" x14ac:dyDescent="0.25">
      <c r="A4" s="25"/>
      <c r="B4" s="2"/>
    </row>
    <row r="5" spans="1:3" ht="15.6" x14ac:dyDescent="0.25">
      <c r="A5" s="29" t="s">
        <v>143</v>
      </c>
      <c r="B5" s="29"/>
      <c r="C5" s="29"/>
    </row>
    <row r="6" spans="1:3" ht="15.6" x14ac:dyDescent="0.25">
      <c r="A6" s="24"/>
      <c r="B6" s="24"/>
      <c r="C6" s="27"/>
    </row>
    <row r="7" spans="1:3" ht="15.6" x14ac:dyDescent="0.25">
      <c r="A7" s="24"/>
      <c r="B7" s="24"/>
      <c r="C7" s="28" t="s">
        <v>0</v>
      </c>
    </row>
    <row r="8" spans="1:3" ht="47.25" customHeight="1" x14ac:dyDescent="0.25">
      <c r="A8" s="22" t="s">
        <v>1</v>
      </c>
      <c r="B8" s="22" t="s">
        <v>2</v>
      </c>
      <c r="C8" s="23" t="s">
        <v>118</v>
      </c>
    </row>
    <row r="9" spans="1:3" ht="27" customHeight="1" x14ac:dyDescent="0.25">
      <c r="A9" s="3" t="s">
        <v>3</v>
      </c>
      <c r="B9" s="15" t="s">
        <v>4</v>
      </c>
      <c r="C9" s="18">
        <f>C10+C30</f>
        <v>4581236239</v>
      </c>
    </row>
    <row r="10" spans="1:3" ht="21" customHeight="1" outlineLevel="1" x14ac:dyDescent="0.25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5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5">
      <c r="A12" s="5" t="s">
        <v>107</v>
      </c>
      <c r="B12" s="8" t="s">
        <v>105</v>
      </c>
      <c r="C12" s="19">
        <v>8192400</v>
      </c>
    </row>
    <row r="13" spans="1:3" ht="15.6" outlineLevel="1" x14ac:dyDescent="0.25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5">
      <c r="A14" s="5" t="s">
        <v>9</v>
      </c>
      <c r="B14" s="6" t="s">
        <v>58</v>
      </c>
      <c r="C14" s="19">
        <v>625000000</v>
      </c>
    </row>
    <row r="15" spans="1:3" s="9" customFormat="1" ht="15.6" outlineLevel="3" x14ac:dyDescent="0.25">
      <c r="A15" s="5" t="s">
        <v>106</v>
      </c>
      <c r="B15" s="6" t="s">
        <v>59</v>
      </c>
      <c r="C15" s="19">
        <v>827200</v>
      </c>
    </row>
    <row r="16" spans="1:3" s="9" customFormat="1" ht="31.2" outlineLevel="3" x14ac:dyDescent="0.25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5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5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5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5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5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2" outlineLevel="4" x14ac:dyDescent="0.25">
      <c r="A23" s="5" t="s">
        <v>16</v>
      </c>
      <c r="B23" s="6" t="s">
        <v>17</v>
      </c>
      <c r="C23" s="19">
        <v>56091000</v>
      </c>
    </row>
    <row r="24" spans="1:3" s="9" customFormat="1" ht="31.2" outlineLevel="4" x14ac:dyDescent="0.25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5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6.8" outlineLevel="3" x14ac:dyDescent="0.25">
      <c r="A26" s="5" t="s">
        <v>68</v>
      </c>
      <c r="B26" s="6" t="s">
        <v>69</v>
      </c>
      <c r="C26" s="19">
        <v>24433100</v>
      </c>
    </row>
    <row r="27" spans="1:3" s="9" customFormat="1" ht="31.2" outlineLevel="3" x14ac:dyDescent="0.25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5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5">
      <c r="A29" s="5" t="s">
        <v>132</v>
      </c>
      <c r="B29" s="6" t="s">
        <v>131</v>
      </c>
      <c r="C29" s="19"/>
    </row>
    <row r="30" spans="1:3" s="13" customFormat="1" ht="15.6" outlineLevel="7" x14ac:dyDescent="0.25">
      <c r="A30" s="3"/>
      <c r="B30" s="12" t="s">
        <v>22</v>
      </c>
      <c r="C30" s="18">
        <f>C31+C40+C42+C45+C49</f>
        <v>525910339</v>
      </c>
    </row>
    <row r="31" spans="1:3" s="9" customFormat="1" ht="31.2" outlineLevel="1" x14ac:dyDescent="0.25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5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5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5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5">
      <c r="A35" s="5" t="s">
        <v>29</v>
      </c>
      <c r="B35" s="6" t="s">
        <v>30</v>
      </c>
      <c r="C35" s="19">
        <v>191522</v>
      </c>
    </row>
    <row r="36" spans="1:3" s="9" customFormat="1" ht="31.2" outlineLevel="4" x14ac:dyDescent="0.25">
      <c r="A36" s="5" t="s">
        <v>31</v>
      </c>
      <c r="B36" s="6" t="s">
        <v>32</v>
      </c>
      <c r="C36" s="19">
        <v>50582000</v>
      </c>
    </row>
    <row r="37" spans="1:3" s="9" customFormat="1" ht="46.8" outlineLevel="4" x14ac:dyDescent="0.25">
      <c r="A37" s="5" t="s">
        <v>74</v>
      </c>
      <c r="B37" s="6" t="s">
        <v>75</v>
      </c>
      <c r="C37" s="19">
        <v>1026150</v>
      </c>
    </row>
    <row r="38" spans="1:3" s="9" customFormat="1" ht="62.4" outlineLevel="4" x14ac:dyDescent="0.25">
      <c r="A38" s="5" t="s">
        <v>76</v>
      </c>
      <c r="B38" s="6" t="s">
        <v>77</v>
      </c>
      <c r="C38" s="19">
        <v>4000000</v>
      </c>
    </row>
    <row r="39" spans="1:3" s="9" customFormat="1" ht="78" outlineLevel="4" x14ac:dyDescent="0.25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5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5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5">
      <c r="A42" s="5" t="s">
        <v>78</v>
      </c>
      <c r="B42" s="10" t="s">
        <v>117</v>
      </c>
      <c r="C42" s="19">
        <f t="shared" ref="C42" si="5">C43+C44</f>
        <v>7540500</v>
      </c>
    </row>
    <row r="43" spans="1:3" s="9" customFormat="1" ht="31.2" outlineLevel="4" x14ac:dyDescent="0.25">
      <c r="A43" s="5" t="s">
        <v>79</v>
      </c>
      <c r="B43" s="6" t="s">
        <v>80</v>
      </c>
      <c r="C43" s="19">
        <f>5352000+127100</f>
        <v>5479100</v>
      </c>
    </row>
    <row r="44" spans="1:3" s="9" customFormat="1" ht="15.6" outlineLevel="4" x14ac:dyDescent="0.25">
      <c r="A44" s="5" t="s">
        <v>81</v>
      </c>
      <c r="B44" s="6" t="s">
        <v>82</v>
      </c>
      <c r="C44" s="19">
        <f>2000000+30000+28400+3000</f>
        <v>2061400</v>
      </c>
    </row>
    <row r="45" spans="1:3" s="9" customFormat="1" ht="15.6" outlineLevel="1" x14ac:dyDescent="0.25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6" outlineLevel="3" x14ac:dyDescent="0.25">
      <c r="A46" s="5" t="s">
        <v>83</v>
      </c>
      <c r="B46" s="6" t="s">
        <v>84</v>
      </c>
      <c r="C46" s="19">
        <v>55609000</v>
      </c>
    </row>
    <row r="47" spans="1:3" s="9" customFormat="1" ht="62.4" outlineLevel="4" x14ac:dyDescent="0.25">
      <c r="A47" s="5" t="s">
        <v>108</v>
      </c>
      <c r="B47" s="7" t="s">
        <v>109</v>
      </c>
      <c r="C47" s="19">
        <v>6155700</v>
      </c>
    </row>
    <row r="48" spans="1:3" s="9" customFormat="1" ht="31.2" outlineLevel="4" x14ac:dyDescent="0.25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5">
      <c r="A49" s="5" t="s">
        <v>39</v>
      </c>
      <c r="B49" s="10" t="s">
        <v>40</v>
      </c>
      <c r="C49" s="19">
        <f>SUM(C50:C71)</f>
        <v>17232600</v>
      </c>
    </row>
    <row r="50" spans="1:3" s="9" customFormat="1" ht="62.4" outlineLevel="2" x14ac:dyDescent="0.25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5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5">
      <c r="A52" s="5" t="s">
        <v>129</v>
      </c>
      <c r="B52" s="6" t="s">
        <v>135</v>
      </c>
      <c r="C52" s="19">
        <v>1000</v>
      </c>
    </row>
    <row r="53" spans="1:3" s="9" customFormat="1" ht="62.4" outlineLevel="2" x14ac:dyDescent="0.25">
      <c r="A53" s="5" t="s">
        <v>89</v>
      </c>
      <c r="B53" s="6" t="s">
        <v>112</v>
      </c>
      <c r="C53" s="19">
        <v>4300</v>
      </c>
    </row>
    <row r="54" spans="1:3" s="9" customFormat="1" ht="78" outlineLevel="2" x14ac:dyDescent="0.25">
      <c r="A54" s="5" t="s">
        <v>119</v>
      </c>
      <c r="B54" s="6" t="s">
        <v>123</v>
      </c>
      <c r="C54" s="19">
        <v>849500</v>
      </c>
    </row>
    <row r="55" spans="1:3" s="9" customFormat="1" ht="78" outlineLevel="2" x14ac:dyDescent="0.25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5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5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5">
      <c r="A58" s="5" t="s">
        <v>120</v>
      </c>
      <c r="B58" s="6" t="s">
        <v>126</v>
      </c>
      <c r="C58" s="19">
        <v>62500</v>
      </c>
    </row>
    <row r="59" spans="1:3" s="9" customFormat="1" ht="78" outlineLevel="2" x14ac:dyDescent="0.25">
      <c r="A59" s="5" t="s">
        <v>92</v>
      </c>
      <c r="B59" s="6" t="s">
        <v>93</v>
      </c>
      <c r="C59" s="19">
        <v>182900</v>
      </c>
    </row>
    <row r="60" spans="1:3" s="9" customFormat="1" ht="93.6" outlineLevel="3" x14ac:dyDescent="0.25">
      <c r="A60" s="5" t="s">
        <v>94</v>
      </c>
      <c r="B60" s="6" t="s">
        <v>144</v>
      </c>
      <c r="C60" s="19">
        <v>63900</v>
      </c>
    </row>
    <row r="61" spans="1:3" s="9" customFormat="1" ht="93.6" outlineLevel="3" x14ac:dyDescent="0.25">
      <c r="A61" s="5" t="s">
        <v>95</v>
      </c>
      <c r="B61" s="6" t="s">
        <v>145</v>
      </c>
      <c r="C61" s="19">
        <v>80000</v>
      </c>
    </row>
    <row r="62" spans="1:3" s="9" customFormat="1" ht="73.5" customHeight="1" outlineLevel="3" x14ac:dyDescent="0.25">
      <c r="A62" s="5" t="s">
        <v>96</v>
      </c>
      <c r="B62" s="6" t="s">
        <v>97</v>
      </c>
      <c r="C62" s="19">
        <f>50000+32000</f>
        <v>82000</v>
      </c>
    </row>
    <row r="63" spans="1:3" s="9" customFormat="1" ht="93.6" outlineLevel="3" x14ac:dyDescent="0.25">
      <c r="A63" s="5" t="s">
        <v>98</v>
      </c>
      <c r="B63" s="6" t="s">
        <v>146</v>
      </c>
      <c r="C63" s="19">
        <v>8800</v>
      </c>
    </row>
    <row r="64" spans="1:3" s="9" customFormat="1" ht="78" outlineLevel="3" x14ac:dyDescent="0.25">
      <c r="A64" s="5" t="s">
        <v>99</v>
      </c>
      <c r="B64" s="6" t="s">
        <v>100</v>
      </c>
      <c r="C64" s="19">
        <f>10000</f>
        <v>10000</v>
      </c>
    </row>
    <row r="65" spans="1:3" s="9" customFormat="1" ht="62.4" outlineLevel="3" x14ac:dyDescent="0.25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" outlineLevel="3" x14ac:dyDescent="0.25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09.2" outlineLevel="3" x14ac:dyDescent="0.25">
      <c r="A67" s="5" t="s">
        <v>130</v>
      </c>
      <c r="B67" s="6" t="s">
        <v>136</v>
      </c>
      <c r="C67" s="19">
        <v>437700</v>
      </c>
    </row>
    <row r="68" spans="1:3" s="9" customFormat="1" ht="46.8" outlineLevel="1" x14ac:dyDescent="0.25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5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2.4" outlineLevel="1" x14ac:dyDescent="0.25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6.8" outlineLevel="3" x14ac:dyDescent="0.25">
      <c r="A71" s="5" t="s">
        <v>41</v>
      </c>
      <c r="B71" s="6" t="s">
        <v>42</v>
      </c>
      <c r="C71" s="19">
        <f t="shared" ref="C71" si="7">3000000</f>
        <v>3000000</v>
      </c>
    </row>
    <row r="72" spans="1:3" ht="15.6" x14ac:dyDescent="0.25">
      <c r="A72" s="3" t="s">
        <v>49</v>
      </c>
      <c r="B72" s="15" t="s">
        <v>50</v>
      </c>
      <c r="C72" s="18">
        <f>C73</f>
        <v>9324551000</v>
      </c>
    </row>
    <row r="73" spans="1:3" ht="15" customHeight="1" outlineLevel="1" x14ac:dyDescent="0.25">
      <c r="A73" s="5" t="s">
        <v>51</v>
      </c>
      <c r="B73" s="11" t="s">
        <v>52</v>
      </c>
      <c r="C73" s="19">
        <f t="shared" ref="C73" si="8">C75+C76+C77+C74</f>
        <v>9324551000</v>
      </c>
    </row>
    <row r="74" spans="1:3" ht="15.6" outlineLevel="2" x14ac:dyDescent="0.25">
      <c r="A74" s="5" t="s">
        <v>113</v>
      </c>
      <c r="B74" s="6" t="s">
        <v>53</v>
      </c>
      <c r="C74" s="19">
        <v>200122000</v>
      </c>
    </row>
    <row r="75" spans="1:3" ht="31.2" outlineLevel="2" x14ac:dyDescent="0.25">
      <c r="A75" s="5" t="s">
        <v>114</v>
      </c>
      <c r="B75" s="6" t="s">
        <v>54</v>
      </c>
      <c r="C75" s="19">
        <v>4936575700</v>
      </c>
    </row>
    <row r="76" spans="1:3" ht="15.6" outlineLevel="2" x14ac:dyDescent="0.25">
      <c r="A76" s="5" t="s">
        <v>115</v>
      </c>
      <c r="B76" s="6" t="s">
        <v>55</v>
      </c>
      <c r="C76" s="19">
        <v>4092742500</v>
      </c>
    </row>
    <row r="77" spans="1:3" ht="15.6" outlineLevel="2" x14ac:dyDescent="0.25">
      <c r="A77" s="5" t="s">
        <v>116</v>
      </c>
      <c r="B77" s="6" t="s">
        <v>56</v>
      </c>
      <c r="C77" s="19">
        <v>95110800</v>
      </c>
    </row>
    <row r="78" spans="1:3" ht="15.6" x14ac:dyDescent="0.25">
      <c r="A78" s="16"/>
      <c r="B78" s="12" t="s">
        <v>57</v>
      </c>
      <c r="C78" s="26">
        <f>C9+C72</f>
        <v>13905787239</v>
      </c>
    </row>
    <row r="79" spans="1:3" ht="22.5" hidden="1" customHeight="1" x14ac:dyDescent="0.25">
      <c r="B79" s="12" t="s">
        <v>137</v>
      </c>
      <c r="C79" s="20" t="e">
        <f>C7*10%</f>
        <v>#VALUE!</v>
      </c>
    </row>
    <row r="80" spans="1:3" ht="29.25" hidden="1" customHeight="1" x14ac:dyDescent="0.25">
      <c r="B80" s="12" t="s">
        <v>138</v>
      </c>
      <c r="C80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2022-11-02T09:11:14Z</cp:lastPrinted>
  <dcterms:created xsi:type="dcterms:W3CDTF">2019-11-01T04:08:00Z</dcterms:created>
  <dcterms:modified xsi:type="dcterms:W3CDTF">2022-11-14T08:42:39Z</dcterms:modified>
</cp:coreProperties>
</file>