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37" i="1" l="1"/>
  <c r="G137" i="1"/>
  <c r="H137" i="1"/>
  <c r="E137" i="1"/>
  <c r="F120" i="1" l="1"/>
  <c r="G120" i="1"/>
  <c r="H120" i="1"/>
  <c r="E120" i="1"/>
  <c r="D137" i="1"/>
  <c r="D120" i="1" l="1"/>
  <c r="D119" i="1" l="1"/>
  <c r="E119" i="1"/>
  <c r="F119" i="1"/>
  <c r="G119" i="1"/>
  <c r="H119" i="1"/>
  <c r="H101" i="1" l="1"/>
  <c r="G101" i="1"/>
  <c r="F101" i="1"/>
  <c r="E101" i="1"/>
  <c r="D101" i="1"/>
  <c r="H77" i="1"/>
  <c r="H76" i="1" s="1"/>
  <c r="G77" i="1"/>
  <c r="G76" i="1" s="1"/>
  <c r="F77" i="1"/>
  <c r="E77" i="1"/>
  <c r="D77" i="1"/>
  <c r="D76" i="1" s="1"/>
  <c r="F76" i="1" l="1"/>
  <c r="E76" i="1"/>
  <c r="F14" i="1"/>
  <c r="F13" i="1" s="1"/>
  <c r="H14" i="1" l="1"/>
  <c r="H13" i="1" s="1"/>
  <c r="G14" i="1"/>
  <c r="G13" i="1" s="1"/>
  <c r="E14" i="1"/>
  <c r="E13" i="1" s="1"/>
  <c r="D14" i="1"/>
  <c r="D13" i="1" s="1"/>
  <c r="E7" i="1"/>
  <c r="E6" i="1" s="1"/>
  <c r="D7" i="1"/>
  <c r="D6" i="1" s="1"/>
  <c r="D34" i="1" l="1"/>
  <c r="E34" i="1"/>
  <c r="F34" i="1"/>
  <c r="F33" i="1" s="1"/>
  <c r="G34" i="1"/>
  <c r="G33" i="1" s="1"/>
  <c r="H34" i="1"/>
  <c r="H33" i="1" s="1"/>
  <c r="E63" i="1"/>
  <c r="D63" i="1"/>
  <c r="E73" i="1"/>
  <c r="E72" i="1"/>
  <c r="E70" i="1"/>
  <c r="E69" i="1"/>
  <c r="E68" i="1"/>
  <c r="E67" i="1"/>
  <c r="E66" i="1"/>
  <c r="E65" i="1"/>
  <c r="E64" i="1"/>
  <c r="E33" i="1" l="1"/>
  <c r="D33" i="1"/>
</calcChain>
</file>

<file path=xl/sharedStrings.xml><?xml version="1.0" encoding="utf-8"?>
<sst xmlns="http://schemas.openxmlformats.org/spreadsheetml/2006/main" count="374" uniqueCount="145">
  <si>
    <t>№ п/п</t>
  </si>
  <si>
    <t>Наименование муниципальной услуги/работы</t>
  </si>
  <si>
    <t xml:space="preserve">Отчет за 2022 год </t>
  </si>
  <si>
    <t xml:space="preserve">Оценка (ожидаемое исполнение) 2023 год </t>
  </si>
  <si>
    <t>Проект</t>
  </si>
  <si>
    <t>2024 год</t>
  </si>
  <si>
    <t>2025 год</t>
  </si>
  <si>
    <t>2026 год</t>
  </si>
  <si>
    <t>Наименование муниципальной услуги всего, в том числе :</t>
  </si>
  <si>
    <t>1.</t>
  </si>
  <si>
    <t>2.</t>
  </si>
  <si>
    <t>Наименование муниципальной работы всего, в том числе :</t>
  </si>
  <si>
    <t>1.1.</t>
  </si>
  <si>
    <t>1.2.</t>
  </si>
  <si>
    <t>2.1.</t>
  </si>
  <si>
    <t>2.2.</t>
  </si>
  <si>
    <t>тыс.руб.</t>
  </si>
  <si>
    <t>Наименование показателя, единицы измерения</t>
  </si>
  <si>
    <t>Сведения о планируемых на 2024 год и плановый период 2025 и 2026 годов объемах оказания муниципальных услуг (работ), а также о планируемых объемах их финансового обеспечения в сравнении с ожидаемым исполнением за 2023 год (оценка текущего финансового года) и отчетом за 2022 год (отчетный финансовый год)</t>
  </si>
  <si>
    <t>тыс.рублей</t>
  </si>
  <si>
    <t>Количество телепередач (час)</t>
  </si>
  <si>
    <t>Время вещание в эфире (минут)</t>
  </si>
  <si>
    <t>2.3.</t>
  </si>
  <si>
    <t>Осуществление издательской деятельности</t>
  </si>
  <si>
    <t>Объем печатных изданий (единиц)</t>
  </si>
  <si>
    <t>Департамент образования адинистрации города Нефтеюганска</t>
  </si>
  <si>
    <t xml:space="preserve"> Организация отдыха детей и молодежи </t>
  </si>
  <si>
    <t>Число человеко-часов пребывания</t>
  </si>
  <si>
    <t>Количество человек</t>
  </si>
  <si>
    <t>Число человеко-дней пребывания</t>
  </si>
  <si>
    <t>Присмотр и уход (дошкольные образовательные организации)</t>
  </si>
  <si>
    <t>Число детей</t>
  </si>
  <si>
    <t xml:space="preserve">Число человеко-дней пребывания </t>
  </si>
  <si>
    <t xml:space="preserve">Число человеко-часов пребывания </t>
  </si>
  <si>
    <t>1.3.</t>
  </si>
  <si>
    <t>Реализация основных общеобразовательных программ дошкольного образования (дошкольные образовательные организации)</t>
  </si>
  <si>
    <t>Число обучающихся</t>
  </si>
  <si>
    <t xml:space="preserve">Число человеко-дней обучения </t>
  </si>
  <si>
    <t>1.4.</t>
  </si>
  <si>
    <t>Присмотр и уход (общеобразовательные организации)</t>
  </si>
  <si>
    <t>1.5.</t>
  </si>
  <si>
    <t>Реализация основных общеобразовательных программ дошкольного образования (общеобразовательные организации)</t>
  </si>
  <si>
    <t>1.6.</t>
  </si>
  <si>
    <t xml:space="preserve">Реализация основных общеобразовательных программ начального общего образования </t>
  </si>
  <si>
    <t>1.7.</t>
  </si>
  <si>
    <t xml:space="preserve">Реализация основных общеобразовательных программ основного общего образования </t>
  </si>
  <si>
    <t>1.8.</t>
  </si>
  <si>
    <t xml:space="preserve">Реализация основных общеобразовательных программ среднего общего образования </t>
  </si>
  <si>
    <t>1.9.</t>
  </si>
  <si>
    <t>Реализация дополнительных общеразвивающих программ (в общеобразовательных организациях)</t>
  </si>
  <si>
    <t xml:space="preserve">Число человеко-часов
</t>
  </si>
  <si>
    <t>1.10.</t>
  </si>
  <si>
    <t>Реализация дополнительных общеразвивающих программ (в организациях дополнительного образования)</t>
  </si>
  <si>
    <t>Организация досуга детей, подростков и молодежи</t>
  </si>
  <si>
    <t>Культурно-досуговые,спортивные мероприятия, количество человек (молодёжи)</t>
  </si>
  <si>
    <t>Культурно-досуговые,спортивные мероприятия, количество проектов</t>
  </si>
  <si>
    <t>Культурно-досуговые,спортивные мероприятия, количество мероприятий</t>
  </si>
  <si>
    <t>Иная досуговая деятельность, количество проектов</t>
  </si>
  <si>
    <t>Иная досуговая деятельность, количество мероприятий</t>
  </si>
  <si>
    <t>Общественные объединения, количество единиц</t>
  </si>
  <si>
    <t>Общественные объединения, количество человек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</si>
  <si>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</si>
  <si>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мероприятий</t>
  </si>
  <si>
    <t>Количество проектов (с отдельным планом реализации)</t>
  </si>
  <si>
    <t>2.4.</t>
  </si>
  <si>
    <t>2.5.</t>
  </si>
  <si>
    <t>х</t>
  </si>
  <si>
    <t>Адинистрация города Нефтеюганска</t>
  </si>
  <si>
    <t>Департамент муниципального имущества адинистрации города Нефтеюганска</t>
  </si>
  <si>
    <t xml:space="preserve">Производство и распространение телепрограмм </t>
  </si>
  <si>
    <t>Производство и распространение радиопрограмм</t>
  </si>
  <si>
    <t>Всего объем субсидий на финансовое обеспечение выполнения муниципальных заданий:</t>
  </si>
  <si>
    <t>Комитет культуры и туризма администрации города Нефтеюганска</t>
  </si>
  <si>
    <t>Реализация дополнительных  предпрофессиональных программ в области искусства</t>
  </si>
  <si>
    <t>Число человеко-часов</t>
  </si>
  <si>
    <t>Реализация дополнительных общеразвивающих программ</t>
  </si>
  <si>
    <t>Показ (организация показа) спектаклей (театральных постановок)</t>
  </si>
  <si>
    <t xml:space="preserve"> Количество публичных выступлений (единица)</t>
  </si>
  <si>
    <t>Число зрителей (человек)</t>
  </si>
  <si>
    <t>Показ (организация показа) концертных программ</t>
  </si>
  <si>
    <t>Количество публичных выступлений (единица)</t>
  </si>
  <si>
    <t>Организация и проведение мероприятий</t>
  </si>
  <si>
    <t>Количество проведенных мероприятий (человеко-день)</t>
  </si>
  <si>
    <t>Количество участников мероприятий (человек)</t>
  </si>
  <si>
    <t>Количество проведенных мероприятий (час)</t>
  </si>
  <si>
    <t>Количество проведенных мероприятий (единица)</t>
  </si>
  <si>
    <t xml:space="preserve">Организация деятельности клубных формирований и формирований самодеятельного народного творчества </t>
  </si>
  <si>
    <t>Количество посещений (единица)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</si>
  <si>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</si>
  <si>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 (единиц)</t>
  </si>
  <si>
    <t xml:space="preserve">Публичный показ музейных предметов, музейных коллекций </t>
  </si>
  <si>
    <t>Число посетителей (человек)</t>
  </si>
  <si>
    <t>Количество выставок (единица)</t>
  </si>
  <si>
    <t>Создание концертов и концертных программ, сборный концерт</t>
  </si>
  <si>
    <t>Количество новых (капитально возобновленных) концертов (единица)</t>
  </si>
  <si>
    <t>Концерты (единица)</t>
  </si>
  <si>
    <t xml:space="preserve"> Формирование, учет, изучение, обеспечение физического сохранения и безопасности фондов библиотек</t>
  </si>
  <si>
    <t>Количество документов (единиц)</t>
  </si>
  <si>
    <t>Количество исполненных запросов (единиц)</t>
  </si>
  <si>
    <t xml:space="preserve"> Библиографическая обработка документов и создание каталогов</t>
  </si>
  <si>
    <t xml:space="preserve">Создание спектаклей </t>
  </si>
  <si>
    <t>Количество новых (капитально возобновленных) постановок  (единица)</t>
  </si>
  <si>
    <t>Постановки  (единица)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</si>
  <si>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</si>
  <si>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 (единица)</t>
  </si>
  <si>
    <t xml:space="preserve">Создание экспозиций (выставок) музеев, организация выездных выставок </t>
  </si>
  <si>
    <t>Количество экспозиций (единица)</t>
  </si>
  <si>
    <t>2.6.</t>
  </si>
  <si>
    <t xml:space="preserve"> Комитет физической культуры и спорта администрации города Нефтеюганска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</si>
  <si>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</si>
  <si>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</si>
  <si>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Спортивная подготовка по неолимпийским видам спорта</t>
  </si>
  <si>
    <t xml:space="preserve">Спортивная подготовка по спорту лиц с поражением ОДА </t>
  </si>
  <si>
    <t>Спортивная подготовка по спорту лиц с интеллектуальными нарушениями</t>
  </si>
  <si>
    <t>Спортивная подготовка по спорту глухих</t>
  </si>
  <si>
    <t>Спортивная подготовка по спорту слепых</t>
  </si>
  <si>
    <t>Организация и проведение спортивно-оздоровительной работы по развитию физической культуры среди различных групп населения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</si>
  <si>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</si>
  <si>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официальных спортивных мероприятий </t>
  </si>
  <si>
    <t xml:space="preserve">Организация и проведение официальных физкультурных (физкультурно-оздоровительных) мероприятий </t>
  </si>
  <si>
    <t xml:space="preserve">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</si>
  <si>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 xml:space="preserve"> Обеспечение участия спортивных сборных команд в официальных спортивных мероприятий </t>
  </si>
  <si>
    <t xml:space="preserve"> Обеспечение участия в официальных физкультурных (физкультурно-оздоровительных) мероприятий </t>
  </si>
  <si>
    <t xml:space="preserve"> Обеспечение участия лиц, проходящих спортивную подготовку, в спортивных соревнованиях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</si>
  <si>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</si>
  <si>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</si>
  <si>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</si>
  <si>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</si>
  <si>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</si>
  <si>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</si>
  <si>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</si>
  <si>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</si>
  <si>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</si>
  <si>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</si>
  <si>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</si>
  <si>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</si>
  <si>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</si>
  <si>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</si>
  <si>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</si>
  <si>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по олимпийским видам спорта</t>
  </si>
  <si>
    <t>Число лиц, прошедших спортивную подготовку на этапах спортивной подготовкт (человек)</t>
  </si>
  <si>
    <t>2.9</t>
  </si>
  <si>
    <t>2.10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</si>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</sst>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1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/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wrapText="1"/>
    </xf>
    <xf numFmtId="0" fontId="2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16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3">
    <cellStyle name="Обычный" xfId="0" builtinId="0"/>
    <cellStyle name="Обычный 17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7"/>
  <sheetViews>
    <sheetView tabSelected="1" topLeftCell="A46" zoomScale="80" zoomScaleNormal="80" workbookViewId="0">
      <selection activeCell="K28" sqref="K28"/>
    </sheetView>
  </sheetViews>
  <sheetFormatPr defaultRowHeight="15" x14ac:dyDescent="0.25"/>
  <cols>
    <col min="2" max="2" width="59.7109375" style="20" customWidth="1"/>
    <col min="3" max="3" width="46.42578125" style="21" customWidth="1"/>
    <col min="4" max="5" width="20" customWidth="1"/>
    <col min="6" max="6" width="19.42578125" customWidth="1"/>
    <col min="7" max="7" width="18.85546875" customWidth="1"/>
    <col min="8" max="8" width="19.28515625" customWidth="1"/>
  </cols>
  <sheetData>
    <row r="1" spans="1:13" ht="54" customHeight="1" x14ac:dyDescent="0.25">
      <c r="A1" s="59" t="s">
        <v>18</v>
      </c>
      <c r="B1" s="59"/>
      <c r="C1" s="59"/>
      <c r="D1" s="59"/>
      <c r="E1" s="59"/>
      <c r="F1" s="59"/>
      <c r="G1" s="59"/>
      <c r="H1" s="59"/>
    </row>
    <row r="2" spans="1:13" ht="15.75" customHeight="1" x14ac:dyDescent="0.25">
      <c r="A2" s="60" t="s">
        <v>16</v>
      </c>
      <c r="B2" s="60"/>
      <c r="C2" s="60"/>
      <c r="D2" s="60"/>
      <c r="E2" s="60"/>
      <c r="F2" s="60"/>
      <c r="G2" s="60"/>
      <c r="H2" s="60"/>
    </row>
    <row r="3" spans="1:13" ht="90" customHeight="1" x14ac:dyDescent="0.25">
      <c r="A3" s="63" t="s">
        <v>0</v>
      </c>
      <c r="B3" s="64" t="s">
        <v>1</v>
      </c>
      <c r="C3" s="61" t="s">
        <v>17</v>
      </c>
      <c r="D3" s="63" t="s">
        <v>2</v>
      </c>
      <c r="E3" s="63" t="s">
        <v>3</v>
      </c>
      <c r="F3" s="63" t="s">
        <v>4</v>
      </c>
      <c r="G3" s="63"/>
      <c r="H3" s="63"/>
      <c r="I3" s="1"/>
      <c r="J3" s="1"/>
      <c r="K3" s="1"/>
      <c r="L3" s="1"/>
      <c r="M3" s="1"/>
    </row>
    <row r="4" spans="1:13" x14ac:dyDescent="0.25">
      <c r="A4" s="63"/>
      <c r="B4" s="64"/>
      <c r="C4" s="62"/>
      <c r="D4" s="63"/>
      <c r="E4" s="63"/>
      <c r="F4" s="10" t="s">
        <v>5</v>
      </c>
      <c r="G4" s="10" t="s">
        <v>6</v>
      </c>
      <c r="H4" s="10" t="s">
        <v>7</v>
      </c>
      <c r="I4" s="1"/>
      <c r="J4" s="1"/>
      <c r="K4" s="1"/>
      <c r="L4" s="1"/>
      <c r="M4" s="1"/>
    </row>
    <row r="5" spans="1:13" s="22" customFormat="1" x14ac:dyDescent="0.25">
      <c r="A5" s="48" t="s">
        <v>68</v>
      </c>
      <c r="B5" s="49"/>
      <c r="C5" s="49"/>
      <c r="D5" s="49"/>
      <c r="E5" s="49"/>
      <c r="F5" s="49"/>
      <c r="G5" s="49"/>
      <c r="H5" s="50"/>
    </row>
    <row r="6" spans="1:13" s="22" customFormat="1" ht="33" customHeight="1" x14ac:dyDescent="0.25">
      <c r="A6" s="46" t="s">
        <v>71</v>
      </c>
      <c r="B6" s="47"/>
      <c r="C6" s="47"/>
      <c r="D6" s="26">
        <f>D7</f>
        <v>25224.600000000002</v>
      </c>
      <c r="E6" s="26">
        <f>E7</f>
        <v>31874.300000000003</v>
      </c>
      <c r="F6" s="8" t="s">
        <v>66</v>
      </c>
      <c r="G6" s="8" t="s">
        <v>66</v>
      </c>
      <c r="H6" s="8" t="s">
        <v>66</v>
      </c>
    </row>
    <row r="7" spans="1:13" s="2" customFormat="1" ht="31.5" customHeight="1" x14ac:dyDescent="0.25">
      <c r="A7" s="24" t="s">
        <v>10</v>
      </c>
      <c r="B7" s="25" t="s">
        <v>11</v>
      </c>
      <c r="C7" s="24" t="s">
        <v>19</v>
      </c>
      <c r="D7" s="11">
        <f>D9+D11</f>
        <v>25224.600000000002</v>
      </c>
      <c r="E7" s="11">
        <f t="shared" ref="E7" si="0">E9+E11</f>
        <v>31874.300000000003</v>
      </c>
      <c r="F7" s="11" t="s">
        <v>66</v>
      </c>
      <c r="G7" s="11" t="s">
        <v>66</v>
      </c>
      <c r="H7" s="11" t="s">
        <v>66</v>
      </c>
    </row>
    <row r="8" spans="1:13" s="2" customFormat="1" ht="14.25" customHeight="1" x14ac:dyDescent="0.25">
      <c r="A8" s="51" t="s">
        <v>14</v>
      </c>
      <c r="B8" s="53" t="s">
        <v>69</v>
      </c>
      <c r="C8" s="5" t="s">
        <v>20</v>
      </c>
      <c r="D8" s="5">
        <v>2216</v>
      </c>
      <c r="E8" s="5">
        <v>3493</v>
      </c>
      <c r="F8" s="5" t="s">
        <v>66</v>
      </c>
      <c r="G8" s="5" t="s">
        <v>66</v>
      </c>
      <c r="H8" s="5" t="s">
        <v>66</v>
      </c>
    </row>
    <row r="9" spans="1:13" ht="15" customHeight="1" x14ac:dyDescent="0.25">
      <c r="A9" s="52"/>
      <c r="B9" s="54"/>
      <c r="C9" s="6" t="s">
        <v>19</v>
      </c>
      <c r="D9" s="3">
        <v>22465.7</v>
      </c>
      <c r="E9" s="3">
        <v>30890.9</v>
      </c>
      <c r="F9" s="5" t="s">
        <v>66</v>
      </c>
      <c r="G9" s="5" t="s">
        <v>66</v>
      </c>
      <c r="H9" s="5" t="s">
        <v>66</v>
      </c>
    </row>
    <row r="10" spans="1:13" ht="15" customHeight="1" x14ac:dyDescent="0.25">
      <c r="A10" s="51" t="s">
        <v>15</v>
      </c>
      <c r="B10" s="53" t="s">
        <v>70</v>
      </c>
      <c r="C10" s="6" t="s">
        <v>21</v>
      </c>
      <c r="D10" s="6">
        <v>4233</v>
      </c>
      <c r="E10" s="6">
        <v>5221</v>
      </c>
      <c r="F10" s="5" t="s">
        <v>66</v>
      </c>
      <c r="G10" s="5" t="s">
        <v>66</v>
      </c>
      <c r="H10" s="5" t="s">
        <v>66</v>
      </c>
    </row>
    <row r="11" spans="1:13" ht="15" customHeight="1" x14ac:dyDescent="0.25">
      <c r="A11" s="52"/>
      <c r="B11" s="54"/>
      <c r="C11" s="6" t="s">
        <v>19</v>
      </c>
      <c r="D11" s="3">
        <v>2758.9</v>
      </c>
      <c r="E11" s="3">
        <v>983.4</v>
      </c>
      <c r="F11" s="5" t="s">
        <v>66</v>
      </c>
      <c r="G11" s="5" t="s">
        <v>66</v>
      </c>
      <c r="H11" s="5" t="s">
        <v>66</v>
      </c>
    </row>
    <row r="12" spans="1:13" s="22" customFormat="1" x14ac:dyDescent="0.25">
      <c r="A12" s="48" t="s">
        <v>67</v>
      </c>
      <c r="B12" s="49"/>
      <c r="C12" s="49"/>
      <c r="D12" s="49"/>
      <c r="E12" s="49"/>
      <c r="F12" s="49"/>
      <c r="G12" s="49"/>
      <c r="H12" s="50"/>
    </row>
    <row r="13" spans="1:13" s="22" customFormat="1" ht="32.25" customHeight="1" x14ac:dyDescent="0.25">
      <c r="A13" s="46" t="s">
        <v>71</v>
      </c>
      <c r="B13" s="47"/>
      <c r="C13" s="47"/>
      <c r="D13" s="26">
        <f>D14</f>
        <v>16877.87</v>
      </c>
      <c r="E13" s="26">
        <f t="shared" ref="E13:H13" si="1">E14</f>
        <v>17906.900000000001</v>
      </c>
      <c r="F13" s="26">
        <f t="shared" si="1"/>
        <v>141821</v>
      </c>
      <c r="G13" s="26">
        <f t="shared" si="1"/>
        <v>142609.16</v>
      </c>
      <c r="H13" s="26">
        <f t="shared" si="1"/>
        <v>143275.96000000002</v>
      </c>
    </row>
    <row r="14" spans="1:13" s="2" customFormat="1" ht="31.5" customHeight="1" x14ac:dyDescent="0.25">
      <c r="A14" s="24" t="s">
        <v>10</v>
      </c>
      <c r="B14" s="25" t="s">
        <v>11</v>
      </c>
      <c r="C14" s="24" t="s">
        <v>19</v>
      </c>
      <c r="D14" s="11">
        <f>D20</f>
        <v>16877.87</v>
      </c>
      <c r="E14" s="11">
        <f>E20</f>
        <v>17906.900000000001</v>
      </c>
      <c r="F14" s="11">
        <f>F16+F18+F20+F28+F31</f>
        <v>141821</v>
      </c>
      <c r="G14" s="11">
        <f>G16+G18+G20+G28+G31</f>
        <v>142609.16</v>
      </c>
      <c r="H14" s="11">
        <f>H16+H18+H20+H28+H31</f>
        <v>143275.96000000002</v>
      </c>
    </row>
    <row r="15" spans="1:13" s="2" customFormat="1" ht="14.25" customHeight="1" x14ac:dyDescent="0.25">
      <c r="A15" s="51" t="s">
        <v>14</v>
      </c>
      <c r="B15" s="53" t="s">
        <v>69</v>
      </c>
      <c r="C15" s="5" t="s">
        <v>20</v>
      </c>
      <c r="D15" s="5" t="s">
        <v>66</v>
      </c>
      <c r="E15" s="5" t="s">
        <v>66</v>
      </c>
      <c r="F15" s="5">
        <v>3319</v>
      </c>
      <c r="G15" s="5">
        <v>3319</v>
      </c>
      <c r="H15" s="5">
        <v>3319</v>
      </c>
    </row>
    <row r="16" spans="1:13" ht="15" customHeight="1" x14ac:dyDescent="0.25">
      <c r="A16" s="52"/>
      <c r="B16" s="54"/>
      <c r="C16" s="4" t="s">
        <v>19</v>
      </c>
      <c r="D16" s="5" t="s">
        <v>66</v>
      </c>
      <c r="E16" s="5" t="s">
        <v>66</v>
      </c>
      <c r="F16" s="3">
        <v>32348.3</v>
      </c>
      <c r="G16" s="3">
        <v>32469.3</v>
      </c>
      <c r="H16" s="3">
        <v>33077.699999999997</v>
      </c>
    </row>
    <row r="17" spans="1:8" ht="15" customHeight="1" x14ac:dyDescent="0.25">
      <c r="A17" s="51" t="s">
        <v>15</v>
      </c>
      <c r="B17" s="53" t="s">
        <v>70</v>
      </c>
      <c r="C17" s="4" t="s">
        <v>21</v>
      </c>
      <c r="D17" s="5" t="s">
        <v>66</v>
      </c>
      <c r="E17" s="5" t="s">
        <v>66</v>
      </c>
      <c r="F17" s="4">
        <v>6676</v>
      </c>
      <c r="G17" s="4">
        <v>6676</v>
      </c>
      <c r="H17" s="4">
        <v>6676</v>
      </c>
    </row>
    <row r="18" spans="1:8" ht="15" customHeight="1" x14ac:dyDescent="0.25">
      <c r="A18" s="52"/>
      <c r="B18" s="54"/>
      <c r="C18" s="4" t="s">
        <v>19</v>
      </c>
      <c r="D18" s="5" t="s">
        <v>66</v>
      </c>
      <c r="E18" s="5" t="s">
        <v>66</v>
      </c>
      <c r="F18" s="3">
        <v>1084.5</v>
      </c>
      <c r="G18" s="3">
        <v>1088.5</v>
      </c>
      <c r="H18" s="3">
        <v>1108.9000000000001</v>
      </c>
    </row>
    <row r="19" spans="1:8" s="2" customFormat="1" ht="15" customHeight="1" x14ac:dyDescent="0.25">
      <c r="A19" s="51" t="s">
        <v>22</v>
      </c>
      <c r="B19" s="53" t="s">
        <v>23</v>
      </c>
      <c r="C19" s="5" t="s">
        <v>24</v>
      </c>
      <c r="D19" s="5">
        <v>51</v>
      </c>
      <c r="E19" s="5">
        <v>51</v>
      </c>
      <c r="F19" s="5">
        <v>52</v>
      </c>
      <c r="G19" s="5">
        <v>51</v>
      </c>
      <c r="H19" s="5">
        <v>51</v>
      </c>
    </row>
    <row r="20" spans="1:8" ht="15" customHeight="1" x14ac:dyDescent="0.25">
      <c r="A20" s="52"/>
      <c r="B20" s="54"/>
      <c r="C20" s="4" t="s">
        <v>19</v>
      </c>
      <c r="D20" s="3">
        <v>16877.87</v>
      </c>
      <c r="E20" s="3">
        <v>17906.900000000001</v>
      </c>
      <c r="F20" s="3">
        <v>22443.9</v>
      </c>
      <c r="G20" s="3">
        <v>22890.9</v>
      </c>
      <c r="H20" s="3">
        <v>22928.9</v>
      </c>
    </row>
    <row r="21" spans="1:8" ht="30.75" customHeight="1" x14ac:dyDescent="0.25">
      <c r="A21" s="51" t="s">
        <v>64</v>
      </c>
      <c r="B21" s="65" t="s">
        <v>53</v>
      </c>
      <c r="C21" s="5" t="s">
        <v>54</v>
      </c>
      <c r="D21" s="5" t="s">
        <v>66</v>
      </c>
      <c r="E21" s="5" t="s">
        <v>66</v>
      </c>
      <c r="F21" s="5">
        <v>500</v>
      </c>
      <c r="G21" s="5">
        <v>500</v>
      </c>
      <c r="H21" s="5">
        <v>500</v>
      </c>
    </row>
    <row r="22" spans="1:8" ht="30.75" customHeight="1" x14ac:dyDescent="0.25">
      <c r="A22" s="57"/>
      <c r="B22" s="66"/>
      <c r="C22" s="5" t="s">
        <v>55</v>
      </c>
      <c r="D22" s="5" t="s">
        <v>66</v>
      </c>
      <c r="E22" s="5" t="s">
        <v>66</v>
      </c>
      <c r="F22" s="5">
        <v>3</v>
      </c>
      <c r="G22" s="5">
        <v>3</v>
      </c>
      <c r="H22" s="5">
        <v>3</v>
      </c>
    </row>
    <row r="23" spans="1:8" ht="30.75" customHeight="1" x14ac:dyDescent="0.25">
      <c r="A23" s="57"/>
      <c r="B23" s="66"/>
      <c r="C23" s="5" t="s">
        <v>56</v>
      </c>
      <c r="D23" s="5" t="s">
        <v>66</v>
      </c>
      <c r="E23" s="5" t="s">
        <v>66</v>
      </c>
      <c r="F23" s="5">
        <v>65</v>
      </c>
      <c r="G23" s="5">
        <v>65</v>
      </c>
      <c r="H23" s="5">
        <v>65</v>
      </c>
    </row>
    <row r="24" spans="1:8" ht="30.75" customHeight="1" x14ac:dyDescent="0.25">
      <c r="A24" s="57"/>
      <c r="B24" s="66"/>
      <c r="C24" s="5" t="s">
        <v>57</v>
      </c>
      <c r="D24" s="5" t="s">
        <v>66</v>
      </c>
      <c r="E24" s="5" t="s">
        <v>66</v>
      </c>
      <c r="F24" s="5">
        <v>5</v>
      </c>
      <c r="G24" s="5">
        <v>5</v>
      </c>
      <c r="H24" s="5">
        <v>5</v>
      </c>
    </row>
    <row r="25" spans="1:8" ht="30.75" customHeight="1" x14ac:dyDescent="0.25">
      <c r="A25" s="57"/>
      <c r="B25" s="66"/>
      <c r="C25" s="5" t="s">
        <v>58</v>
      </c>
      <c r="D25" s="5" t="s">
        <v>66</v>
      </c>
      <c r="E25" s="5" t="s">
        <v>66</v>
      </c>
      <c r="F25" s="5">
        <v>70</v>
      </c>
      <c r="G25" s="5">
        <v>70</v>
      </c>
      <c r="H25" s="5">
        <v>70</v>
      </c>
    </row>
    <row r="26" spans="1:8" ht="30.75" customHeight="1" x14ac:dyDescent="0.25">
      <c r="A26" s="57"/>
      <c r="B26" s="66"/>
      <c r="C26" s="5" t="s">
        <v>59</v>
      </c>
      <c r="D26" s="5" t="s">
        <v>66</v>
      </c>
      <c r="E26" s="5" t="s">
        <v>66</v>
      </c>
      <c r="F26" s="5">
        <v>22</v>
      </c>
      <c r="G26" s="5">
        <v>22</v>
      </c>
      <c r="H26" s="5">
        <v>22</v>
      </c>
    </row>
    <row r="27" spans="1:8" ht="30.75" customHeight="1" x14ac:dyDescent="0.25">
      <c r="A27" s="57"/>
      <c r="B27" s="66"/>
      <c r="C27" s="5" t="s">
        <v>60</v>
      </c>
      <c r="D27" s="5" t="s">
        <v>66</v>
      </c>
      <c r="E27" s="5" t="s">
        <v>66</v>
      </c>
      <c r="F27" s="5">
        <v>500</v>
      </c>
      <c r="G27" s="5">
        <v>500</v>
      </c>
      <c r="H27" s="5">
        <v>500</v>
      </c>
    </row>
    <row r="28" spans="1:8" ht="30.75" customHeight="1" x14ac:dyDescent="0.25">
      <c r="A28" s="52"/>
      <c r="B28" s="67"/>
      <c r="C28" s="5" t="s">
        <v>19</v>
      </c>
      <c r="D28" s="5" t="s">
        <v>66</v>
      </c>
      <c r="E28" s="5" t="s">
        <v>66</v>
      </c>
      <c r="F28" s="13">
        <v>78295.31262740356</v>
      </c>
      <c r="G28" s="13">
        <v>78492.234526558474</v>
      </c>
      <c r="H28" s="13">
        <v>78492.234526558474</v>
      </c>
    </row>
    <row r="29" spans="1:8" ht="30.75" customHeight="1" x14ac:dyDescent="0.25">
      <c r="A29" s="51" t="s">
        <v>65</v>
      </c>
      <c r="B29" s="53" t="s">
        <v>61</v>
      </c>
      <c r="C29" s="4" t="s">
        <v>62</v>
      </c>
      <c r="D29" s="5" t="s">
        <v>66</v>
      </c>
      <c r="E29" s="5" t="s">
        <v>66</v>
      </c>
      <c r="F29" s="4">
        <v>40</v>
      </c>
      <c r="G29" s="4">
        <v>40</v>
      </c>
      <c r="H29" s="4">
        <v>40</v>
      </c>
    </row>
    <row r="30" spans="1:8" ht="30.75" customHeight="1" x14ac:dyDescent="0.25">
      <c r="A30" s="57"/>
      <c r="B30" s="58"/>
      <c r="C30" s="5" t="s">
        <v>63</v>
      </c>
      <c r="D30" s="5" t="s">
        <v>66</v>
      </c>
      <c r="E30" s="5" t="s">
        <v>66</v>
      </c>
      <c r="F30" s="4">
        <v>6</v>
      </c>
      <c r="G30" s="4">
        <v>6</v>
      </c>
      <c r="H30" s="4">
        <v>6</v>
      </c>
    </row>
    <row r="31" spans="1:8" ht="30.75" customHeight="1" x14ac:dyDescent="0.25">
      <c r="A31" s="52"/>
      <c r="B31" s="54"/>
      <c r="C31" s="4" t="s">
        <v>19</v>
      </c>
      <c r="D31" s="5" t="s">
        <v>66</v>
      </c>
      <c r="E31" s="5" t="s">
        <v>66</v>
      </c>
      <c r="F31" s="13">
        <v>7648.9873725964426</v>
      </c>
      <c r="G31" s="13">
        <v>7668.2254734415301</v>
      </c>
      <c r="H31" s="13">
        <v>7668.2254734415301</v>
      </c>
    </row>
    <row r="32" spans="1:8" s="22" customFormat="1" ht="21.75" customHeight="1" x14ac:dyDescent="0.25">
      <c r="A32" s="48" t="s">
        <v>25</v>
      </c>
      <c r="B32" s="49"/>
      <c r="C32" s="49"/>
      <c r="D32" s="49"/>
      <c r="E32" s="49"/>
      <c r="F32" s="49"/>
      <c r="G32" s="49"/>
      <c r="H32" s="50"/>
    </row>
    <row r="33" spans="1:8" s="22" customFormat="1" ht="33.75" customHeight="1" x14ac:dyDescent="0.25">
      <c r="A33" s="42" t="s">
        <v>71</v>
      </c>
      <c r="B33" s="43"/>
      <c r="C33" s="43"/>
      <c r="D33" s="12">
        <f>D34+D63</f>
        <v>4239022.4000000004</v>
      </c>
      <c r="E33" s="12">
        <f t="shared" ref="E33" si="2">E34+E63</f>
        <v>4801876.1560000014</v>
      </c>
      <c r="F33" s="12">
        <f>F34</f>
        <v>4999777.1489999993</v>
      </c>
      <c r="G33" s="12">
        <f t="shared" ref="G33:H33" si="3">G34</f>
        <v>5218421.4889999991</v>
      </c>
      <c r="H33" s="12">
        <f t="shared" si="3"/>
        <v>5217856.0889999997</v>
      </c>
    </row>
    <row r="34" spans="1:8" ht="28.5" x14ac:dyDescent="0.25">
      <c r="A34" s="8" t="s">
        <v>9</v>
      </c>
      <c r="B34" s="9" t="s">
        <v>8</v>
      </c>
      <c r="C34" s="10" t="s">
        <v>19</v>
      </c>
      <c r="D34" s="12">
        <f>D38+D42+D45+D49+D52+D54+D56+D58+D60+D62</f>
        <v>4172545.5</v>
      </c>
      <c r="E34" s="12">
        <f t="shared" ref="E34:H34" si="4">E38+E42+E45+E49+E52+E54+E56+E58+E60+E62</f>
        <v>4727982.0260000015</v>
      </c>
      <c r="F34" s="12">
        <f t="shared" si="4"/>
        <v>4999777.1489999993</v>
      </c>
      <c r="G34" s="12">
        <f t="shared" si="4"/>
        <v>5218421.4889999991</v>
      </c>
      <c r="H34" s="12">
        <f t="shared" si="4"/>
        <v>5217856.0889999997</v>
      </c>
    </row>
    <row r="35" spans="1:8" x14ac:dyDescent="0.25">
      <c r="A35" s="55" t="s">
        <v>12</v>
      </c>
      <c r="B35" s="56" t="s">
        <v>26</v>
      </c>
      <c r="C35" s="7" t="s">
        <v>27</v>
      </c>
      <c r="D35" s="14">
        <v>364045</v>
      </c>
      <c r="E35" s="15">
        <v>382247.25</v>
      </c>
      <c r="F35" s="15">
        <v>380357.25</v>
      </c>
      <c r="G35" s="15">
        <v>380357.25</v>
      </c>
      <c r="H35" s="15">
        <v>380357.25</v>
      </c>
    </row>
    <row r="36" spans="1:8" x14ac:dyDescent="0.25">
      <c r="A36" s="55"/>
      <c r="B36" s="56"/>
      <c r="C36" s="7" t="s">
        <v>28</v>
      </c>
      <c r="D36" s="14">
        <v>5836</v>
      </c>
      <c r="E36" s="15">
        <v>6127.8</v>
      </c>
      <c r="F36" s="15">
        <v>6112.8</v>
      </c>
      <c r="G36" s="15">
        <v>6112.8</v>
      </c>
      <c r="H36" s="15">
        <v>6112.8</v>
      </c>
    </row>
    <row r="37" spans="1:8" x14ac:dyDescent="0.25">
      <c r="A37" s="55"/>
      <c r="B37" s="56"/>
      <c r="C37" s="7" t="s">
        <v>29</v>
      </c>
      <c r="D37" s="14">
        <v>55260</v>
      </c>
      <c r="E37" s="15">
        <v>58023</v>
      </c>
      <c r="F37" s="15">
        <v>57708</v>
      </c>
      <c r="G37" s="15">
        <v>57708</v>
      </c>
      <c r="H37" s="15">
        <v>57708</v>
      </c>
    </row>
    <row r="38" spans="1:8" x14ac:dyDescent="0.25">
      <c r="A38" s="55"/>
      <c r="B38" s="56"/>
      <c r="C38" s="7" t="s">
        <v>19</v>
      </c>
      <c r="D38" s="16">
        <v>24619</v>
      </c>
      <c r="E38" s="16">
        <v>31165.79</v>
      </c>
      <c r="F38" s="16">
        <v>34734.879999999997</v>
      </c>
      <c r="G38" s="16">
        <v>34734.879999999997</v>
      </c>
      <c r="H38" s="16">
        <v>34734.879999999997</v>
      </c>
    </row>
    <row r="39" spans="1:8" x14ac:dyDescent="0.25">
      <c r="A39" s="55" t="s">
        <v>13</v>
      </c>
      <c r="B39" s="56" t="s">
        <v>30</v>
      </c>
      <c r="C39" s="7" t="s">
        <v>31</v>
      </c>
      <c r="D39" s="14">
        <v>4932</v>
      </c>
      <c r="E39" s="15">
        <v>4937</v>
      </c>
      <c r="F39" s="15">
        <v>4577</v>
      </c>
      <c r="G39" s="15">
        <v>4612</v>
      </c>
      <c r="H39" s="15">
        <v>4587</v>
      </c>
    </row>
    <row r="40" spans="1:8" x14ac:dyDescent="0.25">
      <c r="A40" s="55"/>
      <c r="B40" s="56"/>
      <c r="C40" s="7" t="s">
        <v>32</v>
      </c>
      <c r="D40" s="14">
        <v>597603</v>
      </c>
      <c r="E40" s="15">
        <v>598209</v>
      </c>
      <c r="F40" s="15">
        <v>553817</v>
      </c>
      <c r="G40" s="15">
        <v>558052</v>
      </c>
      <c r="H40" s="15">
        <v>555027</v>
      </c>
    </row>
    <row r="41" spans="1:8" x14ac:dyDescent="0.25">
      <c r="A41" s="55"/>
      <c r="B41" s="56"/>
      <c r="C41" s="7" t="s">
        <v>33</v>
      </c>
      <c r="D41" s="14">
        <v>7144845</v>
      </c>
      <c r="E41" s="15">
        <v>7152088</v>
      </c>
      <c r="F41" s="15">
        <v>6630566</v>
      </c>
      <c r="G41" s="15">
        <v>6681270</v>
      </c>
      <c r="H41" s="15">
        <v>6645053</v>
      </c>
    </row>
    <row r="42" spans="1:8" x14ac:dyDescent="0.25">
      <c r="A42" s="55"/>
      <c r="B42" s="56"/>
      <c r="C42" s="7" t="s">
        <v>19</v>
      </c>
      <c r="D42" s="16">
        <v>255310.7</v>
      </c>
      <c r="E42" s="16">
        <v>282599.2407566288</v>
      </c>
      <c r="F42" s="16">
        <v>295325.79574352031</v>
      </c>
      <c r="G42" s="16">
        <v>295651.61571142724</v>
      </c>
      <c r="H42" s="16">
        <v>295334.51545663289</v>
      </c>
    </row>
    <row r="43" spans="1:8" x14ac:dyDescent="0.25">
      <c r="A43" s="55" t="s">
        <v>34</v>
      </c>
      <c r="B43" s="56" t="s">
        <v>35</v>
      </c>
      <c r="C43" s="7" t="s">
        <v>36</v>
      </c>
      <c r="D43" s="14">
        <v>4932</v>
      </c>
      <c r="E43" s="15">
        <v>4937</v>
      </c>
      <c r="F43" s="15">
        <v>4577</v>
      </c>
      <c r="G43" s="15">
        <v>4612</v>
      </c>
      <c r="H43" s="15">
        <v>4587</v>
      </c>
    </row>
    <row r="44" spans="1:8" x14ac:dyDescent="0.25">
      <c r="A44" s="55"/>
      <c r="B44" s="56"/>
      <c r="C44" s="7" t="s">
        <v>37</v>
      </c>
      <c r="D44" s="14">
        <v>597603</v>
      </c>
      <c r="E44" s="15">
        <v>598209</v>
      </c>
      <c r="F44" s="15">
        <v>553817</v>
      </c>
      <c r="G44" s="15">
        <v>558052</v>
      </c>
      <c r="H44" s="15">
        <v>555027</v>
      </c>
    </row>
    <row r="45" spans="1:8" x14ac:dyDescent="0.25">
      <c r="A45" s="55"/>
      <c r="B45" s="56"/>
      <c r="C45" s="7" t="s">
        <v>19</v>
      </c>
      <c r="D45" s="16">
        <v>1035573.3</v>
      </c>
      <c r="E45" s="16">
        <v>1146259.1592433711</v>
      </c>
      <c r="F45" s="15">
        <v>1197879.7162564797</v>
      </c>
      <c r="G45" s="15">
        <v>1199201.2842885726</v>
      </c>
      <c r="H45" s="15">
        <v>1197915.0845433671</v>
      </c>
    </row>
    <row r="46" spans="1:8" x14ac:dyDescent="0.25">
      <c r="A46" s="68" t="s">
        <v>38</v>
      </c>
      <c r="B46" s="69" t="s">
        <v>39</v>
      </c>
      <c r="C46" s="4" t="s">
        <v>31</v>
      </c>
      <c r="D46" s="14">
        <v>1510</v>
      </c>
      <c r="E46" s="17">
        <v>1554</v>
      </c>
      <c r="F46" s="17">
        <v>1554</v>
      </c>
      <c r="G46" s="17">
        <v>1549</v>
      </c>
      <c r="H46" s="17">
        <v>1546</v>
      </c>
    </row>
    <row r="47" spans="1:8" x14ac:dyDescent="0.25">
      <c r="A47" s="68"/>
      <c r="B47" s="69"/>
      <c r="C47" s="4" t="s">
        <v>32</v>
      </c>
      <c r="D47" s="14">
        <v>192905</v>
      </c>
      <c r="E47" s="17">
        <v>202550.25</v>
      </c>
      <c r="F47" s="17">
        <v>202550.25</v>
      </c>
      <c r="G47" s="17">
        <v>202550.25</v>
      </c>
      <c r="H47" s="17">
        <v>202550.25</v>
      </c>
    </row>
    <row r="48" spans="1:8" x14ac:dyDescent="0.25">
      <c r="A48" s="68"/>
      <c r="B48" s="69"/>
      <c r="C48" s="4" t="s">
        <v>33</v>
      </c>
      <c r="D48" s="14">
        <v>2138460</v>
      </c>
      <c r="E48" s="17">
        <v>2245383</v>
      </c>
      <c r="F48" s="17">
        <v>2245383</v>
      </c>
      <c r="G48" s="17">
        <v>2245383</v>
      </c>
      <c r="H48" s="17">
        <v>2245383</v>
      </c>
    </row>
    <row r="49" spans="1:8" x14ac:dyDescent="0.25">
      <c r="A49" s="68"/>
      <c r="B49" s="69"/>
      <c r="C49" s="4" t="s">
        <v>19</v>
      </c>
      <c r="D49" s="16">
        <v>49290.1</v>
      </c>
      <c r="E49" s="13">
        <v>56364.656812657799</v>
      </c>
      <c r="F49" s="17">
        <v>59517.292773466877</v>
      </c>
      <c r="G49" s="17">
        <v>63458.593428699132</v>
      </c>
      <c r="H49" s="17">
        <v>63476.537977330168</v>
      </c>
    </row>
    <row r="50" spans="1:8" x14ac:dyDescent="0.25">
      <c r="A50" s="68" t="s">
        <v>40</v>
      </c>
      <c r="B50" s="69" t="s">
        <v>41</v>
      </c>
      <c r="C50" s="4" t="s">
        <v>36</v>
      </c>
      <c r="D50" s="14">
        <v>1510</v>
      </c>
      <c r="E50" s="17">
        <v>1554</v>
      </c>
      <c r="F50" s="17">
        <v>1554</v>
      </c>
      <c r="G50" s="17">
        <v>1549</v>
      </c>
      <c r="H50" s="17">
        <v>1546</v>
      </c>
    </row>
    <row r="51" spans="1:8" x14ac:dyDescent="0.25">
      <c r="A51" s="68"/>
      <c r="B51" s="69"/>
      <c r="C51" s="4" t="s">
        <v>37</v>
      </c>
      <c r="D51" s="14">
        <v>192757</v>
      </c>
      <c r="E51" s="17">
        <v>202394.85</v>
      </c>
      <c r="F51" s="17">
        <v>202394.85</v>
      </c>
      <c r="G51" s="17">
        <v>202394.85</v>
      </c>
      <c r="H51" s="17">
        <v>202394.85</v>
      </c>
    </row>
    <row r="52" spans="1:8" x14ac:dyDescent="0.25">
      <c r="A52" s="68"/>
      <c r="B52" s="69"/>
      <c r="C52" s="4" t="s">
        <v>19</v>
      </c>
      <c r="D52" s="16">
        <v>296992.7</v>
      </c>
      <c r="E52" s="13">
        <v>339619.75348730548</v>
      </c>
      <c r="F52" s="13">
        <v>358615.65461385594</v>
      </c>
      <c r="G52" s="13">
        <v>382363.57809360535</v>
      </c>
      <c r="H52" s="13">
        <v>382471.70122478611</v>
      </c>
    </row>
    <row r="53" spans="1:8" x14ac:dyDescent="0.25">
      <c r="A53" s="68" t="s">
        <v>42</v>
      </c>
      <c r="B53" s="69" t="s">
        <v>43</v>
      </c>
      <c r="C53" s="4" t="s">
        <v>36</v>
      </c>
      <c r="D53" s="14">
        <v>6840</v>
      </c>
      <c r="E53" s="17">
        <v>6930</v>
      </c>
      <c r="F53" s="17">
        <v>6943</v>
      </c>
      <c r="G53" s="17">
        <v>6984</v>
      </c>
      <c r="H53" s="17">
        <v>6974</v>
      </c>
    </row>
    <row r="54" spans="1:8" x14ac:dyDescent="0.25">
      <c r="A54" s="68"/>
      <c r="B54" s="69"/>
      <c r="C54" s="4" t="s">
        <v>19</v>
      </c>
      <c r="D54" s="18">
        <v>954750.4</v>
      </c>
      <c r="E54" s="13">
        <v>1091784.7323853627</v>
      </c>
      <c r="F54" s="17">
        <v>1152851.3653326861</v>
      </c>
      <c r="G54" s="17">
        <v>1229194.4520195313</v>
      </c>
      <c r="H54" s="17">
        <v>1229542.038349916</v>
      </c>
    </row>
    <row r="55" spans="1:8" x14ac:dyDescent="0.25">
      <c r="A55" s="68" t="s">
        <v>44</v>
      </c>
      <c r="B55" s="69" t="s">
        <v>45</v>
      </c>
      <c r="C55" s="4" t="s">
        <v>36</v>
      </c>
      <c r="D55" s="14">
        <v>7263</v>
      </c>
      <c r="E55" s="17">
        <v>7626.1500000000005</v>
      </c>
      <c r="F55" s="17">
        <v>7721</v>
      </c>
      <c r="G55" s="17">
        <v>7803</v>
      </c>
      <c r="H55" s="17">
        <v>7826</v>
      </c>
    </row>
    <row r="56" spans="1:8" x14ac:dyDescent="0.25">
      <c r="A56" s="68"/>
      <c r="B56" s="69"/>
      <c r="C56" s="4" t="s">
        <v>19</v>
      </c>
      <c r="D56" s="18">
        <v>1048223.2999999999</v>
      </c>
      <c r="E56" s="13">
        <v>1198673.7005510568</v>
      </c>
      <c r="F56" s="13">
        <v>1265718.9382466176</v>
      </c>
      <c r="G56" s="13">
        <v>1349536.2398775681</v>
      </c>
      <c r="H56" s="13">
        <v>1349917.8559421131</v>
      </c>
    </row>
    <row r="57" spans="1:8" x14ac:dyDescent="0.25">
      <c r="A57" s="68" t="s">
        <v>46</v>
      </c>
      <c r="B57" s="69" t="s">
        <v>47</v>
      </c>
      <c r="C57" s="4" t="s">
        <v>36</v>
      </c>
      <c r="D57" s="14">
        <v>1230</v>
      </c>
      <c r="E57" s="17">
        <v>1291.5</v>
      </c>
      <c r="F57" s="17">
        <v>1301</v>
      </c>
      <c r="G57" s="17">
        <v>1342</v>
      </c>
      <c r="H57" s="17">
        <v>1345</v>
      </c>
    </row>
    <row r="58" spans="1:8" x14ac:dyDescent="0.25">
      <c r="A58" s="68"/>
      <c r="B58" s="69"/>
      <c r="C58" s="4" t="s">
        <v>19</v>
      </c>
      <c r="D58" s="18">
        <v>230728.5</v>
      </c>
      <c r="E58" s="13">
        <v>263844.72174735524</v>
      </c>
      <c r="F58" s="13">
        <v>278602.30930111423</v>
      </c>
      <c r="G58" s="13">
        <v>297051.66096059058</v>
      </c>
      <c r="H58" s="13">
        <v>297135.65995407646</v>
      </c>
    </row>
    <row r="59" spans="1:8" ht="30" x14ac:dyDescent="0.25">
      <c r="A59" s="68" t="s">
        <v>48</v>
      </c>
      <c r="B59" s="69" t="s">
        <v>49</v>
      </c>
      <c r="C59" s="5" t="s">
        <v>50</v>
      </c>
      <c r="D59" s="14">
        <v>238569</v>
      </c>
      <c r="E59" s="17">
        <v>250497.45</v>
      </c>
      <c r="F59" s="17">
        <v>250497.45</v>
      </c>
      <c r="G59" s="17">
        <v>250497.45</v>
      </c>
      <c r="H59" s="17">
        <v>250497.45</v>
      </c>
    </row>
    <row r="60" spans="1:8" x14ac:dyDescent="0.25">
      <c r="A60" s="68"/>
      <c r="B60" s="69"/>
      <c r="C60" s="4" t="s">
        <v>19</v>
      </c>
      <c r="D60" s="18">
        <v>130558</v>
      </c>
      <c r="E60" s="13">
        <v>149296.85401626263</v>
      </c>
      <c r="F60" s="13">
        <v>157647.45273225859</v>
      </c>
      <c r="G60" s="13">
        <v>168087.04062000508</v>
      </c>
      <c r="H60" s="13">
        <v>168134.5715517778</v>
      </c>
    </row>
    <row r="61" spans="1:8" ht="30" x14ac:dyDescent="0.25">
      <c r="A61" s="55" t="s">
        <v>51</v>
      </c>
      <c r="B61" s="56" t="s">
        <v>52</v>
      </c>
      <c r="C61" s="19" t="s">
        <v>50</v>
      </c>
      <c r="D61" s="14">
        <v>607788</v>
      </c>
      <c r="E61" s="15">
        <v>638177.4</v>
      </c>
      <c r="F61" s="15">
        <v>782557.66</v>
      </c>
      <c r="G61" s="15">
        <v>782557.66</v>
      </c>
      <c r="H61" s="15">
        <v>782557.66</v>
      </c>
    </row>
    <row r="62" spans="1:8" x14ac:dyDescent="0.25">
      <c r="A62" s="55"/>
      <c r="B62" s="56"/>
      <c r="C62" s="7" t="s">
        <v>19</v>
      </c>
      <c r="D62" s="16">
        <v>146499.5</v>
      </c>
      <c r="E62" s="16">
        <v>168373.41699999999</v>
      </c>
      <c r="F62" s="16">
        <v>198883.74400000001</v>
      </c>
      <c r="G62" s="16">
        <v>199142.144</v>
      </c>
      <c r="H62" s="16">
        <v>199193.24400000001</v>
      </c>
    </row>
    <row r="63" spans="1:8" s="22" customFormat="1" ht="28.5" x14ac:dyDescent="0.25">
      <c r="A63" s="10" t="s">
        <v>10</v>
      </c>
      <c r="B63" s="9" t="s">
        <v>11</v>
      </c>
      <c r="C63" s="10" t="s">
        <v>19</v>
      </c>
      <c r="D63" s="12">
        <f>D71+D74</f>
        <v>66476.899999999994</v>
      </c>
      <c r="E63" s="12">
        <f>E71+E74</f>
        <v>73894.13</v>
      </c>
      <c r="F63" s="23" t="s">
        <v>66</v>
      </c>
      <c r="G63" s="23" t="s">
        <v>66</v>
      </c>
      <c r="H63" s="23" t="s">
        <v>66</v>
      </c>
    </row>
    <row r="64" spans="1:8" ht="30" x14ac:dyDescent="0.25">
      <c r="A64" s="51" t="s">
        <v>14</v>
      </c>
      <c r="B64" s="65" t="s">
        <v>53</v>
      </c>
      <c r="C64" s="5" t="s">
        <v>54</v>
      </c>
      <c r="D64" s="5">
        <v>500</v>
      </c>
      <c r="E64" s="5">
        <f>D64</f>
        <v>500</v>
      </c>
      <c r="F64" s="5" t="s">
        <v>66</v>
      </c>
      <c r="G64" s="5" t="s">
        <v>66</v>
      </c>
      <c r="H64" s="5" t="s">
        <v>66</v>
      </c>
    </row>
    <row r="65" spans="1:8" ht="30" x14ac:dyDescent="0.25">
      <c r="A65" s="57"/>
      <c r="B65" s="66"/>
      <c r="C65" s="5" t="s">
        <v>55</v>
      </c>
      <c r="D65" s="5">
        <v>3</v>
      </c>
      <c r="E65" s="5">
        <f t="shared" ref="E65:E70" si="5">D65</f>
        <v>3</v>
      </c>
      <c r="F65" s="5" t="s">
        <v>66</v>
      </c>
      <c r="G65" s="5" t="s">
        <v>66</v>
      </c>
      <c r="H65" s="5" t="s">
        <v>66</v>
      </c>
    </row>
    <row r="66" spans="1:8" ht="30" x14ac:dyDescent="0.25">
      <c r="A66" s="57"/>
      <c r="B66" s="66"/>
      <c r="C66" s="5" t="s">
        <v>56</v>
      </c>
      <c r="D66" s="5">
        <v>65</v>
      </c>
      <c r="E66" s="5">
        <f t="shared" si="5"/>
        <v>65</v>
      </c>
      <c r="F66" s="5" t="s">
        <v>66</v>
      </c>
      <c r="G66" s="5" t="s">
        <v>66</v>
      </c>
      <c r="H66" s="5" t="s">
        <v>66</v>
      </c>
    </row>
    <row r="67" spans="1:8" ht="30" x14ac:dyDescent="0.25">
      <c r="A67" s="57"/>
      <c r="B67" s="66"/>
      <c r="C67" s="5" t="s">
        <v>57</v>
      </c>
      <c r="D67" s="5">
        <v>5</v>
      </c>
      <c r="E67" s="5">
        <f t="shared" si="5"/>
        <v>5</v>
      </c>
      <c r="F67" s="5" t="s">
        <v>66</v>
      </c>
      <c r="G67" s="5" t="s">
        <v>66</v>
      </c>
      <c r="H67" s="5" t="s">
        <v>66</v>
      </c>
    </row>
    <row r="68" spans="1:8" ht="30" x14ac:dyDescent="0.25">
      <c r="A68" s="57"/>
      <c r="B68" s="66"/>
      <c r="C68" s="5" t="s">
        <v>58</v>
      </c>
      <c r="D68" s="5">
        <v>70</v>
      </c>
      <c r="E68" s="5">
        <f t="shared" si="5"/>
        <v>70</v>
      </c>
      <c r="F68" s="5" t="s">
        <v>66</v>
      </c>
      <c r="G68" s="5" t="s">
        <v>66</v>
      </c>
      <c r="H68" s="5" t="s">
        <v>66</v>
      </c>
    </row>
    <row r="69" spans="1:8" x14ac:dyDescent="0.25">
      <c r="A69" s="57"/>
      <c r="B69" s="66"/>
      <c r="C69" s="5" t="s">
        <v>59</v>
      </c>
      <c r="D69" s="5">
        <v>22</v>
      </c>
      <c r="E69" s="5">
        <f t="shared" si="5"/>
        <v>22</v>
      </c>
      <c r="F69" s="5" t="s">
        <v>66</v>
      </c>
      <c r="G69" s="5" t="s">
        <v>66</v>
      </c>
      <c r="H69" s="5" t="s">
        <v>66</v>
      </c>
    </row>
    <row r="70" spans="1:8" ht="30" x14ac:dyDescent="0.25">
      <c r="A70" s="57"/>
      <c r="B70" s="66"/>
      <c r="C70" s="5" t="s">
        <v>60</v>
      </c>
      <c r="D70" s="5">
        <v>500</v>
      </c>
      <c r="E70" s="5">
        <f t="shared" si="5"/>
        <v>500</v>
      </c>
      <c r="F70" s="5" t="s">
        <v>66</v>
      </c>
      <c r="G70" s="5" t="s">
        <v>66</v>
      </c>
      <c r="H70" s="5" t="s">
        <v>66</v>
      </c>
    </row>
    <row r="71" spans="1:8" x14ac:dyDescent="0.25">
      <c r="A71" s="52"/>
      <c r="B71" s="67"/>
      <c r="C71" s="5" t="s">
        <v>19</v>
      </c>
      <c r="D71" s="13">
        <v>60187.9</v>
      </c>
      <c r="E71" s="13">
        <v>67317.600000000006</v>
      </c>
      <c r="F71" s="5" t="s">
        <v>66</v>
      </c>
      <c r="G71" s="5" t="s">
        <v>66</v>
      </c>
      <c r="H71" s="5" t="s">
        <v>66</v>
      </c>
    </row>
    <row r="72" spans="1:8" x14ac:dyDescent="0.25">
      <c r="A72" s="51" t="s">
        <v>15</v>
      </c>
      <c r="B72" s="53" t="s">
        <v>61</v>
      </c>
      <c r="C72" s="4" t="s">
        <v>62</v>
      </c>
      <c r="D72" s="4">
        <v>40</v>
      </c>
      <c r="E72" s="4">
        <f>D72</f>
        <v>40</v>
      </c>
      <c r="F72" s="5" t="s">
        <v>66</v>
      </c>
      <c r="G72" s="5" t="s">
        <v>66</v>
      </c>
      <c r="H72" s="5" t="s">
        <v>66</v>
      </c>
    </row>
    <row r="73" spans="1:8" ht="30" x14ac:dyDescent="0.25">
      <c r="A73" s="57"/>
      <c r="B73" s="58"/>
      <c r="C73" s="5" t="s">
        <v>63</v>
      </c>
      <c r="D73" s="4">
        <v>6</v>
      </c>
      <c r="E73" s="4">
        <f>D73</f>
        <v>6</v>
      </c>
      <c r="F73" s="5" t="s">
        <v>66</v>
      </c>
      <c r="G73" s="5" t="s">
        <v>66</v>
      </c>
      <c r="H73" s="5" t="s">
        <v>66</v>
      </c>
    </row>
    <row r="74" spans="1:8" ht="37.5" customHeight="1" x14ac:dyDescent="0.25">
      <c r="A74" s="52"/>
      <c r="B74" s="54"/>
      <c r="C74" s="4" t="s">
        <v>19</v>
      </c>
      <c r="D74" s="13">
        <v>6289</v>
      </c>
      <c r="E74" s="13">
        <v>6576.53</v>
      </c>
      <c r="F74" s="5" t="s">
        <v>66</v>
      </c>
      <c r="G74" s="5" t="s">
        <v>66</v>
      </c>
      <c r="H74" s="5" t="s">
        <v>66</v>
      </c>
    </row>
    <row r="75" spans="1:8" ht="29.45" customHeight="1" x14ac:dyDescent="0.25">
      <c r="A75" s="44" t="s">
        <v>72</v>
      </c>
      <c r="B75" s="45"/>
      <c r="C75" s="45"/>
      <c r="D75" s="45"/>
      <c r="E75" s="45"/>
      <c r="F75" s="45"/>
      <c r="G75" s="45"/>
      <c r="H75" s="45"/>
    </row>
    <row r="76" spans="1:8" ht="27.6" customHeight="1" x14ac:dyDescent="0.25">
      <c r="A76" s="42" t="s">
        <v>71</v>
      </c>
      <c r="B76" s="43"/>
      <c r="C76" s="43"/>
      <c r="D76" s="35">
        <f>D77+D101</f>
        <v>715789.79999999993</v>
      </c>
      <c r="E76" s="35">
        <f t="shared" ref="E76:H76" si="6">E77+E101</f>
        <v>798990.29999999993</v>
      </c>
      <c r="F76" s="35">
        <f t="shared" si="6"/>
        <v>784012.30000000028</v>
      </c>
      <c r="G76" s="35">
        <f t="shared" si="6"/>
        <v>786663.29999999981</v>
      </c>
      <c r="H76" s="35">
        <f t="shared" si="6"/>
        <v>786780.57</v>
      </c>
    </row>
    <row r="77" spans="1:8" ht="28.5" x14ac:dyDescent="0.25">
      <c r="A77" s="29" t="s">
        <v>9</v>
      </c>
      <c r="B77" s="28" t="s">
        <v>8</v>
      </c>
      <c r="C77" s="29" t="s">
        <v>19</v>
      </c>
      <c r="D77" s="30">
        <f>D79+D81+D84+D86+D88+D93+D95+D97+D100</f>
        <v>572370.29999999993</v>
      </c>
      <c r="E77" s="30">
        <f>E79+E81+E84+E86+E88+E93+E95+E97+E100</f>
        <v>707338.89999999991</v>
      </c>
      <c r="F77" s="30">
        <f>F79+F81+F84+F86+F88+F93+F95+F97+F100</f>
        <v>611225.00000000023</v>
      </c>
      <c r="G77" s="30">
        <f>G79+G81+G84+G86+G88+G93+G95+G97+G100</f>
        <v>612791.49999999988</v>
      </c>
      <c r="H77" s="30">
        <f>H79+H81+H84+H86+H88+H93+H95+H97+H100</f>
        <v>613030.69999999995</v>
      </c>
    </row>
    <row r="78" spans="1:8" x14ac:dyDescent="0.25">
      <c r="A78" s="40" t="s">
        <v>12</v>
      </c>
      <c r="B78" s="40" t="s">
        <v>73</v>
      </c>
      <c r="C78" s="19" t="s">
        <v>74</v>
      </c>
      <c r="D78" s="31">
        <v>351610</v>
      </c>
      <c r="E78" s="31">
        <v>362565</v>
      </c>
      <c r="F78" s="31">
        <v>403046</v>
      </c>
      <c r="G78" s="31">
        <v>403046</v>
      </c>
      <c r="H78" s="31">
        <v>403046</v>
      </c>
    </row>
    <row r="79" spans="1:8" x14ac:dyDescent="0.25">
      <c r="A79" s="41"/>
      <c r="B79" s="41"/>
      <c r="C79" s="19" t="s">
        <v>19</v>
      </c>
      <c r="D79" s="32">
        <v>203347</v>
      </c>
      <c r="E79" s="32">
        <v>217993.3</v>
      </c>
      <c r="F79" s="32">
        <v>225222.6</v>
      </c>
      <c r="G79" s="32">
        <v>226394</v>
      </c>
      <c r="H79" s="32">
        <v>226600.7</v>
      </c>
    </row>
    <row r="80" spans="1:8" x14ac:dyDescent="0.25">
      <c r="A80" s="40" t="s">
        <v>13</v>
      </c>
      <c r="B80" s="40" t="s">
        <v>75</v>
      </c>
      <c r="C80" s="19" t="s">
        <v>74</v>
      </c>
      <c r="D80" s="31">
        <v>26060</v>
      </c>
      <c r="E80" s="31">
        <v>18203</v>
      </c>
      <c r="F80" s="31">
        <v>22379</v>
      </c>
      <c r="G80" s="31">
        <v>22379</v>
      </c>
      <c r="H80" s="31">
        <v>22379</v>
      </c>
    </row>
    <row r="81" spans="1:8" x14ac:dyDescent="0.25">
      <c r="A81" s="41"/>
      <c r="B81" s="41"/>
      <c r="C81" s="19" t="s">
        <v>19</v>
      </c>
      <c r="D81" s="31">
        <v>15518.3</v>
      </c>
      <c r="E81" s="31">
        <v>14821.1</v>
      </c>
      <c r="F81" s="31">
        <v>16237.7</v>
      </c>
      <c r="G81" s="31">
        <v>16311.9</v>
      </c>
      <c r="H81" s="31">
        <v>16333.3</v>
      </c>
    </row>
    <row r="82" spans="1:8" x14ac:dyDescent="0.25">
      <c r="A82" s="40" t="s">
        <v>34</v>
      </c>
      <c r="B82" s="40" t="s">
        <v>76</v>
      </c>
      <c r="C82" s="19" t="s">
        <v>77</v>
      </c>
      <c r="D82" s="31">
        <v>234</v>
      </c>
      <c r="E82" s="31">
        <v>245</v>
      </c>
      <c r="F82" s="31">
        <v>246</v>
      </c>
      <c r="G82" s="31">
        <v>247</v>
      </c>
      <c r="H82" s="31">
        <v>247</v>
      </c>
    </row>
    <row r="83" spans="1:8" x14ac:dyDescent="0.25">
      <c r="A83" s="70"/>
      <c r="B83" s="70"/>
      <c r="C83" s="33" t="s">
        <v>78</v>
      </c>
      <c r="D83" s="31">
        <v>9051</v>
      </c>
      <c r="E83" s="31">
        <v>11147</v>
      </c>
      <c r="F83" s="31">
        <v>11115</v>
      </c>
      <c r="G83" s="31">
        <v>11189</v>
      </c>
      <c r="H83" s="31">
        <v>11189</v>
      </c>
    </row>
    <row r="84" spans="1:8" x14ac:dyDescent="0.25">
      <c r="A84" s="41"/>
      <c r="B84" s="41"/>
      <c r="C84" s="19" t="s">
        <v>19</v>
      </c>
      <c r="D84" s="31">
        <v>31016.2</v>
      </c>
      <c r="E84" s="31">
        <v>34584</v>
      </c>
      <c r="F84" s="31">
        <v>32977</v>
      </c>
      <c r="G84" s="31">
        <v>34177.599999999999</v>
      </c>
      <c r="H84" s="31">
        <v>33419.599999999999</v>
      </c>
    </row>
    <row r="85" spans="1:8" x14ac:dyDescent="0.25">
      <c r="A85" s="40" t="s">
        <v>38</v>
      </c>
      <c r="B85" s="40" t="s">
        <v>79</v>
      </c>
      <c r="C85" s="19" t="s">
        <v>78</v>
      </c>
      <c r="D85" s="31">
        <v>2638</v>
      </c>
      <c r="E85" s="31">
        <v>3180</v>
      </c>
      <c r="F85" s="31">
        <v>3340</v>
      </c>
      <c r="G85" s="31">
        <v>3507</v>
      </c>
      <c r="H85" s="31">
        <v>3683</v>
      </c>
    </row>
    <row r="86" spans="1:8" x14ac:dyDescent="0.25">
      <c r="A86" s="70"/>
      <c r="B86" s="70"/>
      <c r="C86" s="19" t="s">
        <v>19</v>
      </c>
      <c r="D86" s="31">
        <v>5832.2</v>
      </c>
      <c r="E86" s="31">
        <v>29626</v>
      </c>
      <c r="F86" s="31">
        <v>27308.7</v>
      </c>
      <c r="G86" s="31">
        <v>27737.4</v>
      </c>
      <c r="H86" s="31">
        <v>32321</v>
      </c>
    </row>
    <row r="87" spans="1:8" x14ac:dyDescent="0.25">
      <c r="A87" s="70"/>
      <c r="B87" s="70"/>
      <c r="C87" s="19" t="s">
        <v>80</v>
      </c>
      <c r="D87" s="31">
        <v>14</v>
      </c>
      <c r="E87" s="31">
        <v>26</v>
      </c>
      <c r="F87" s="31">
        <v>26</v>
      </c>
      <c r="G87" s="31">
        <v>27</v>
      </c>
      <c r="H87" s="31">
        <v>27</v>
      </c>
    </row>
    <row r="88" spans="1:8" x14ac:dyDescent="0.25">
      <c r="A88" s="41"/>
      <c r="B88" s="41"/>
      <c r="C88" s="19" t="s">
        <v>19</v>
      </c>
      <c r="D88" s="31">
        <v>57.5</v>
      </c>
      <c r="E88" s="31">
        <v>20416.7</v>
      </c>
      <c r="F88" s="31">
        <v>18744.900000000001</v>
      </c>
      <c r="G88" s="31">
        <v>19064.8</v>
      </c>
      <c r="H88" s="31">
        <v>15760.1</v>
      </c>
    </row>
    <row r="89" spans="1:8" ht="30" x14ac:dyDescent="0.25">
      <c r="A89" s="40" t="s">
        <v>40</v>
      </c>
      <c r="B89" s="40" t="s">
        <v>81</v>
      </c>
      <c r="C89" s="19" t="s">
        <v>82</v>
      </c>
      <c r="D89" s="31">
        <v>11319.6</v>
      </c>
      <c r="E89" s="31">
        <v>11774.5</v>
      </c>
      <c r="F89" s="31">
        <v>12294.6</v>
      </c>
      <c r="G89" s="31">
        <v>12840.3</v>
      </c>
      <c r="H89" s="31">
        <v>12840.3</v>
      </c>
    </row>
    <row r="90" spans="1:8" x14ac:dyDescent="0.25">
      <c r="A90" s="70"/>
      <c r="B90" s="70"/>
      <c r="C90" s="19" t="s">
        <v>83</v>
      </c>
      <c r="D90" s="31">
        <v>75466</v>
      </c>
      <c r="E90" s="31">
        <v>78505</v>
      </c>
      <c r="F90" s="31">
        <v>81975</v>
      </c>
      <c r="G90" s="31">
        <v>85616</v>
      </c>
      <c r="H90" s="31">
        <v>85616</v>
      </c>
    </row>
    <row r="91" spans="1:8" x14ac:dyDescent="0.25">
      <c r="A91" s="70"/>
      <c r="B91" s="70"/>
      <c r="C91" s="19" t="s">
        <v>84</v>
      </c>
      <c r="D91" s="31">
        <v>629.4</v>
      </c>
      <c r="E91" s="31">
        <v>632.4</v>
      </c>
      <c r="F91" s="31">
        <v>660.3</v>
      </c>
      <c r="G91" s="31">
        <v>690.8</v>
      </c>
      <c r="H91" s="31">
        <v>690.8</v>
      </c>
    </row>
    <row r="92" spans="1:8" x14ac:dyDescent="0.25">
      <c r="A92" s="70"/>
      <c r="B92" s="70"/>
      <c r="C92" s="19" t="s">
        <v>85</v>
      </c>
      <c r="D92" s="31">
        <v>516</v>
      </c>
      <c r="E92" s="31">
        <v>527</v>
      </c>
      <c r="F92" s="31">
        <v>551</v>
      </c>
      <c r="G92" s="31">
        <v>575</v>
      </c>
      <c r="H92" s="31">
        <v>575</v>
      </c>
    </row>
    <row r="93" spans="1:8" x14ac:dyDescent="0.25">
      <c r="A93" s="41"/>
      <c r="B93" s="41"/>
      <c r="C93" s="19" t="s">
        <v>19</v>
      </c>
      <c r="D93" s="31">
        <v>226612.4</v>
      </c>
      <c r="E93" s="31">
        <v>230437.9</v>
      </c>
      <c r="F93" s="31">
        <v>214224.5</v>
      </c>
      <c r="G93" s="31">
        <v>212655.3</v>
      </c>
      <c r="H93" s="31">
        <v>212365.19999999998</v>
      </c>
    </row>
    <row r="94" spans="1:8" x14ac:dyDescent="0.25">
      <c r="A94" s="40" t="s">
        <v>42</v>
      </c>
      <c r="B94" s="40" t="s">
        <v>86</v>
      </c>
      <c r="C94" s="19" t="s">
        <v>87</v>
      </c>
      <c r="D94" s="31">
        <v>1331</v>
      </c>
      <c r="E94" s="31">
        <v>1332</v>
      </c>
      <c r="F94" s="31">
        <v>1374</v>
      </c>
      <c r="G94" s="31">
        <v>1420</v>
      </c>
      <c r="H94" s="31">
        <v>1420</v>
      </c>
    </row>
    <row r="95" spans="1:8" x14ac:dyDescent="0.25">
      <c r="A95" s="41"/>
      <c r="B95" s="41"/>
      <c r="C95" s="19" t="s">
        <v>19</v>
      </c>
      <c r="D95" s="31">
        <v>5212.3</v>
      </c>
      <c r="E95" s="31">
        <v>9066.2000000000007</v>
      </c>
      <c r="F95" s="31">
        <v>8252</v>
      </c>
      <c r="G95" s="31">
        <v>8036.0999999999995</v>
      </c>
      <c r="H95" s="31">
        <v>8017.4000000000005</v>
      </c>
    </row>
    <row r="96" spans="1:8" x14ac:dyDescent="0.25">
      <c r="A96" s="40" t="s">
        <v>44</v>
      </c>
      <c r="B96" s="40" t="s">
        <v>88</v>
      </c>
      <c r="C96" s="19" t="s">
        <v>89</v>
      </c>
      <c r="D96" s="31">
        <v>251791</v>
      </c>
      <c r="E96" s="31">
        <v>242408</v>
      </c>
      <c r="F96" s="31">
        <v>245180</v>
      </c>
      <c r="G96" s="31">
        <v>247990</v>
      </c>
      <c r="H96" s="31">
        <v>247990</v>
      </c>
    </row>
    <row r="97" spans="1:8" x14ac:dyDescent="0.25">
      <c r="A97" s="41"/>
      <c r="B97" s="41"/>
      <c r="C97" s="19" t="s">
        <v>19</v>
      </c>
      <c r="D97" s="31">
        <v>57827.5</v>
      </c>
      <c r="E97" s="31">
        <v>124673.7</v>
      </c>
      <c r="F97" s="31">
        <v>43718.8</v>
      </c>
      <c r="G97" s="31">
        <v>44018.7</v>
      </c>
      <c r="H97" s="31">
        <v>43762.6</v>
      </c>
    </row>
    <row r="98" spans="1:8" x14ac:dyDescent="0.25">
      <c r="A98" s="40" t="s">
        <v>46</v>
      </c>
      <c r="B98" s="40" t="s">
        <v>90</v>
      </c>
      <c r="C98" s="19" t="s">
        <v>91</v>
      </c>
      <c r="D98" s="31">
        <v>44198</v>
      </c>
      <c r="E98" s="31">
        <v>39970</v>
      </c>
      <c r="F98" s="31">
        <v>33300</v>
      </c>
      <c r="G98" s="31">
        <v>34133</v>
      </c>
      <c r="H98" s="31">
        <v>34969</v>
      </c>
    </row>
    <row r="99" spans="1:8" x14ac:dyDescent="0.25">
      <c r="A99" s="70"/>
      <c r="B99" s="70"/>
      <c r="C99" s="19" t="s">
        <v>92</v>
      </c>
      <c r="D99" s="31">
        <v>20</v>
      </c>
      <c r="E99" s="31">
        <v>20</v>
      </c>
      <c r="F99" s="31">
        <v>15</v>
      </c>
      <c r="G99" s="31">
        <v>15</v>
      </c>
      <c r="H99" s="31">
        <v>15</v>
      </c>
    </row>
    <row r="100" spans="1:8" x14ac:dyDescent="0.25">
      <c r="A100" s="41"/>
      <c r="B100" s="41"/>
      <c r="C100" s="19" t="s">
        <v>19</v>
      </c>
      <c r="D100" s="31">
        <v>26946.9</v>
      </c>
      <c r="E100" s="31">
        <v>25720</v>
      </c>
      <c r="F100" s="31">
        <v>24538.799999999999</v>
      </c>
      <c r="G100" s="31">
        <v>24395.7</v>
      </c>
      <c r="H100" s="31">
        <v>24450.799999999999</v>
      </c>
    </row>
    <row r="101" spans="1:8" ht="28.5" x14ac:dyDescent="0.25">
      <c r="A101" s="29" t="s">
        <v>10</v>
      </c>
      <c r="B101" s="28" t="s">
        <v>11</v>
      </c>
      <c r="C101" s="29" t="s">
        <v>19</v>
      </c>
      <c r="D101" s="34">
        <f>D104+D106+D108+D110+D113+D115+D117</f>
        <v>143419.5</v>
      </c>
      <c r="E101" s="34">
        <f t="shared" ref="E101:H101" si="7">E104+E106+E108+E110+E113+E115+E117</f>
        <v>91651.4</v>
      </c>
      <c r="F101" s="34">
        <f t="shared" si="7"/>
        <v>172787.30000000002</v>
      </c>
      <c r="G101" s="34">
        <f t="shared" si="7"/>
        <v>173871.8</v>
      </c>
      <c r="H101" s="34">
        <f t="shared" si="7"/>
        <v>173749.87000000002</v>
      </c>
    </row>
    <row r="102" spans="1:8" ht="30" x14ac:dyDescent="0.25">
      <c r="A102" s="71" t="s">
        <v>14</v>
      </c>
      <c r="B102" s="40" t="s">
        <v>93</v>
      </c>
      <c r="C102" s="19" t="s">
        <v>94</v>
      </c>
      <c r="D102" s="31">
        <v>5</v>
      </c>
      <c r="E102" s="31">
        <v>5</v>
      </c>
      <c r="F102" s="31">
        <v>6</v>
      </c>
      <c r="G102" s="31">
        <v>6</v>
      </c>
      <c r="H102" s="31">
        <v>6</v>
      </c>
    </row>
    <row r="103" spans="1:8" x14ac:dyDescent="0.25">
      <c r="A103" s="70"/>
      <c r="B103" s="70"/>
      <c r="C103" s="19" t="s">
        <v>95</v>
      </c>
      <c r="D103" s="31">
        <v>6</v>
      </c>
      <c r="E103" s="31">
        <v>5</v>
      </c>
      <c r="F103" s="31">
        <v>7</v>
      </c>
      <c r="G103" s="31">
        <v>7</v>
      </c>
      <c r="H103" s="31">
        <v>7</v>
      </c>
    </row>
    <row r="104" spans="1:8" x14ac:dyDescent="0.25">
      <c r="A104" s="41"/>
      <c r="B104" s="41"/>
      <c r="C104" s="19" t="s">
        <v>19</v>
      </c>
      <c r="D104" s="31">
        <v>24.3</v>
      </c>
      <c r="E104" s="31">
        <v>461</v>
      </c>
      <c r="F104" s="31">
        <v>447.2</v>
      </c>
      <c r="G104" s="31">
        <v>606.20000000000005</v>
      </c>
      <c r="H104" s="31">
        <v>593.70000000000005</v>
      </c>
    </row>
    <row r="105" spans="1:8" x14ac:dyDescent="0.25">
      <c r="A105" s="72" t="s">
        <v>15</v>
      </c>
      <c r="B105" s="40" t="s">
        <v>96</v>
      </c>
      <c r="C105" s="19" t="s">
        <v>97</v>
      </c>
      <c r="D105" s="31">
        <v>235358</v>
      </c>
      <c r="E105" s="31">
        <v>244856</v>
      </c>
      <c r="F105" s="31">
        <v>239186</v>
      </c>
      <c r="G105" s="31">
        <v>241145</v>
      </c>
      <c r="H105" s="31">
        <v>241145</v>
      </c>
    </row>
    <row r="106" spans="1:8" x14ac:dyDescent="0.25">
      <c r="A106" s="73"/>
      <c r="B106" s="70"/>
      <c r="C106" s="19" t="s">
        <v>19</v>
      </c>
      <c r="D106" s="31">
        <v>54053.4</v>
      </c>
      <c r="E106" s="31">
        <v>363</v>
      </c>
      <c r="F106" s="31">
        <v>118.8</v>
      </c>
      <c r="G106" s="31">
        <v>119.8</v>
      </c>
      <c r="H106" s="31">
        <v>118.77</v>
      </c>
    </row>
    <row r="107" spans="1:8" x14ac:dyDescent="0.25">
      <c r="A107" s="73"/>
      <c r="B107" s="70"/>
      <c r="C107" s="19" t="s">
        <v>98</v>
      </c>
      <c r="D107" s="31">
        <v>2585</v>
      </c>
      <c r="E107" s="31">
        <v>2459</v>
      </c>
      <c r="F107" s="31">
        <v>2625</v>
      </c>
      <c r="G107" s="31">
        <v>2645</v>
      </c>
      <c r="H107" s="31">
        <v>2645</v>
      </c>
    </row>
    <row r="108" spans="1:8" x14ac:dyDescent="0.25">
      <c r="A108" s="74"/>
      <c r="B108" s="41"/>
      <c r="C108" s="19" t="s">
        <v>19</v>
      </c>
      <c r="D108" s="31">
        <v>593.70000000000005</v>
      </c>
      <c r="E108" s="31">
        <v>3.7</v>
      </c>
      <c r="F108" s="31">
        <v>1.2</v>
      </c>
      <c r="G108" s="31">
        <v>1.2</v>
      </c>
      <c r="H108" s="31">
        <v>1.2</v>
      </c>
    </row>
    <row r="109" spans="1:8" x14ac:dyDescent="0.25">
      <c r="A109" s="72" t="s">
        <v>22</v>
      </c>
      <c r="B109" s="40" t="s">
        <v>99</v>
      </c>
      <c r="C109" s="19" t="s">
        <v>97</v>
      </c>
      <c r="D109" s="31">
        <v>122257</v>
      </c>
      <c r="E109" s="31">
        <v>122873</v>
      </c>
      <c r="F109" s="31">
        <v>123533</v>
      </c>
      <c r="G109" s="31">
        <v>124186</v>
      </c>
      <c r="H109" s="31">
        <v>124186</v>
      </c>
    </row>
    <row r="110" spans="1:8" x14ac:dyDescent="0.25">
      <c r="A110" s="74"/>
      <c r="B110" s="41"/>
      <c r="C110" s="19" t="s">
        <v>19</v>
      </c>
      <c r="D110" s="31">
        <v>28078.1</v>
      </c>
      <c r="E110" s="31">
        <v>24017.599999999999</v>
      </c>
      <c r="F110" s="31">
        <v>101614</v>
      </c>
      <c r="G110" s="31">
        <v>103316.9</v>
      </c>
      <c r="H110" s="31">
        <v>101649.60000000001</v>
      </c>
    </row>
    <row r="111" spans="1:8" ht="30" x14ac:dyDescent="0.25">
      <c r="A111" s="72" t="s">
        <v>64</v>
      </c>
      <c r="B111" s="40" t="s">
        <v>100</v>
      </c>
      <c r="C111" s="19" t="s">
        <v>101</v>
      </c>
      <c r="D111" s="31">
        <v>4</v>
      </c>
      <c r="E111" s="31">
        <v>4</v>
      </c>
      <c r="F111" s="31">
        <v>4</v>
      </c>
      <c r="G111" s="31">
        <v>4</v>
      </c>
      <c r="H111" s="31">
        <v>4</v>
      </c>
    </row>
    <row r="112" spans="1:8" x14ac:dyDescent="0.25">
      <c r="A112" s="73"/>
      <c r="B112" s="70"/>
      <c r="C112" s="19" t="s">
        <v>102</v>
      </c>
      <c r="D112" s="31">
        <v>30</v>
      </c>
      <c r="E112" s="31">
        <v>33</v>
      </c>
      <c r="F112" s="31">
        <v>31</v>
      </c>
      <c r="G112" s="31">
        <v>31</v>
      </c>
      <c r="H112" s="31">
        <v>31</v>
      </c>
    </row>
    <row r="113" spans="1:8" x14ac:dyDescent="0.25">
      <c r="A113" s="74"/>
      <c r="B113" s="41"/>
      <c r="C113" s="19" t="s">
        <v>19</v>
      </c>
      <c r="D113" s="31">
        <v>31016.2</v>
      </c>
      <c r="E113" s="31">
        <v>34582.400000000001</v>
      </c>
      <c r="F113" s="31">
        <v>32977</v>
      </c>
      <c r="G113" s="31">
        <v>32177.499999999996</v>
      </c>
      <c r="H113" s="31">
        <v>33419.9</v>
      </c>
    </row>
    <row r="114" spans="1:8" ht="23.45" customHeight="1" x14ac:dyDescent="0.25">
      <c r="A114" s="72" t="s">
        <v>65</v>
      </c>
      <c r="B114" s="40" t="s">
        <v>103</v>
      </c>
      <c r="C114" s="19" t="s">
        <v>104</v>
      </c>
      <c r="D114" s="31">
        <v>48616</v>
      </c>
      <c r="E114" s="31">
        <v>50055</v>
      </c>
      <c r="F114" s="31">
        <v>51677</v>
      </c>
      <c r="G114" s="31">
        <v>53277</v>
      </c>
      <c r="H114" s="31">
        <v>54877</v>
      </c>
    </row>
    <row r="115" spans="1:8" ht="23.45" customHeight="1" x14ac:dyDescent="0.25">
      <c r="A115" s="74"/>
      <c r="B115" s="41"/>
      <c r="C115" s="19" t="s">
        <v>19</v>
      </c>
      <c r="D115" s="31">
        <v>29640.400000000001</v>
      </c>
      <c r="E115" s="31">
        <v>32209.5</v>
      </c>
      <c r="F115" s="31">
        <v>37613.1</v>
      </c>
      <c r="G115" s="31">
        <v>37634.699999999997</v>
      </c>
      <c r="H115" s="31">
        <v>37951.5</v>
      </c>
    </row>
    <row r="116" spans="1:8" x14ac:dyDescent="0.25">
      <c r="A116" s="72" t="s">
        <v>107</v>
      </c>
      <c r="B116" s="40" t="s">
        <v>105</v>
      </c>
      <c r="C116" s="19" t="s">
        <v>106</v>
      </c>
      <c r="D116" s="31">
        <v>22</v>
      </c>
      <c r="E116" s="31">
        <v>22</v>
      </c>
      <c r="F116" s="31">
        <v>22</v>
      </c>
      <c r="G116" s="31">
        <v>22</v>
      </c>
      <c r="H116" s="31">
        <v>22</v>
      </c>
    </row>
    <row r="117" spans="1:8" x14ac:dyDescent="0.25">
      <c r="A117" s="74"/>
      <c r="B117" s="41"/>
      <c r="C117" s="19" t="s">
        <v>19</v>
      </c>
      <c r="D117" s="31">
        <v>13.4</v>
      </c>
      <c r="E117" s="31">
        <v>14.2</v>
      </c>
      <c r="F117" s="31">
        <v>16</v>
      </c>
      <c r="G117" s="31">
        <v>15.5</v>
      </c>
      <c r="H117" s="31">
        <v>15.2</v>
      </c>
    </row>
    <row r="118" spans="1:8" ht="15" customHeight="1" x14ac:dyDescent="0.25">
      <c r="A118" s="44" t="s">
        <v>108</v>
      </c>
      <c r="B118" s="45"/>
      <c r="C118" s="45"/>
      <c r="D118" s="45"/>
      <c r="E118" s="45"/>
      <c r="F118" s="45"/>
      <c r="G118" s="45"/>
      <c r="H118" s="45"/>
    </row>
    <row r="119" spans="1:8" ht="30.75" customHeight="1" x14ac:dyDescent="0.25">
      <c r="A119" s="42" t="s">
        <v>71</v>
      </c>
      <c r="B119" s="43"/>
      <c r="C119" s="43"/>
      <c r="D119" s="34">
        <f>D120+D137</f>
        <v>660787.39999999991</v>
      </c>
      <c r="E119" s="34">
        <f>E120+E137</f>
        <v>683976.62636999995</v>
      </c>
      <c r="F119" s="34">
        <f>F120+F137</f>
        <v>765920.89442999987</v>
      </c>
      <c r="G119" s="34">
        <f>G120+G137</f>
        <v>780473.81391999999</v>
      </c>
      <c r="H119" s="34">
        <f>H120+H137</f>
        <v>776323.68961999996</v>
      </c>
    </row>
    <row r="120" spans="1:8" ht="25.5" customHeight="1" x14ac:dyDescent="0.25">
      <c r="A120" s="36" t="s">
        <v>9</v>
      </c>
      <c r="B120" s="27" t="s">
        <v>8</v>
      </c>
      <c r="C120" s="29" t="s">
        <v>19</v>
      </c>
      <c r="D120" s="34">
        <f>D122+D124+D126+D128+D130+D132</f>
        <v>546618.89999999991</v>
      </c>
      <c r="E120" s="34">
        <f>E124+E126+E128+E130+E132+E134+E136</f>
        <v>637468.92637</v>
      </c>
      <c r="F120" s="34">
        <f t="shared" ref="F120:H120" si="8">F124+F126+F128+F130+F132+F134+F136</f>
        <v>722477.44442999992</v>
      </c>
      <c r="G120" s="34">
        <f t="shared" si="8"/>
        <v>742188.20392</v>
      </c>
      <c r="H120" s="34">
        <f t="shared" si="8"/>
        <v>738124.22962</v>
      </c>
    </row>
    <row r="121" spans="1:8" ht="30" customHeight="1" x14ac:dyDescent="0.25">
      <c r="A121" s="38" t="s">
        <v>124</v>
      </c>
      <c r="B121" s="40" t="s">
        <v>109</v>
      </c>
      <c r="C121" s="19" t="s">
        <v>110</v>
      </c>
      <c r="D121" s="31">
        <v>2785</v>
      </c>
      <c r="E121" s="37" t="s">
        <v>66</v>
      </c>
      <c r="F121" s="37" t="s">
        <v>66</v>
      </c>
      <c r="G121" s="37" t="s">
        <v>66</v>
      </c>
      <c r="H121" s="37" t="s">
        <v>66</v>
      </c>
    </row>
    <row r="122" spans="1:8" ht="22.5" customHeight="1" x14ac:dyDescent="0.25">
      <c r="A122" s="39"/>
      <c r="B122" s="41"/>
      <c r="C122" s="19" t="s">
        <v>19</v>
      </c>
      <c r="D122" s="31">
        <v>366907.2</v>
      </c>
      <c r="E122" s="37" t="s">
        <v>66</v>
      </c>
      <c r="F122" s="37" t="s">
        <v>66</v>
      </c>
      <c r="G122" s="37" t="s">
        <v>66</v>
      </c>
      <c r="H122" s="37" t="s">
        <v>66</v>
      </c>
    </row>
    <row r="123" spans="1:8" ht="33.75" customHeight="1" x14ac:dyDescent="0.25">
      <c r="A123" s="38" t="s">
        <v>125</v>
      </c>
      <c r="B123" s="40" t="s">
        <v>111</v>
      </c>
      <c r="C123" s="19" t="s">
        <v>110</v>
      </c>
      <c r="D123" s="31">
        <v>330</v>
      </c>
      <c r="E123" s="37">
        <v>57</v>
      </c>
      <c r="F123" s="37">
        <v>57</v>
      </c>
      <c r="G123" s="37">
        <v>57</v>
      </c>
      <c r="H123" s="37">
        <v>57</v>
      </c>
    </row>
    <row r="124" spans="1:8" ht="22.5" customHeight="1" x14ac:dyDescent="0.25">
      <c r="A124" s="39"/>
      <c r="B124" s="41"/>
      <c r="C124" s="19" t="s">
        <v>19</v>
      </c>
      <c r="D124" s="31">
        <v>88148.9</v>
      </c>
      <c r="E124" s="37">
        <v>128876.11</v>
      </c>
      <c r="F124" s="37">
        <v>128431.19</v>
      </c>
      <c r="G124" s="37">
        <v>127735.97</v>
      </c>
      <c r="H124" s="37">
        <v>128048.92</v>
      </c>
    </row>
    <row r="125" spans="1:8" ht="36.75" customHeight="1" x14ac:dyDescent="0.25">
      <c r="A125" s="38" t="s">
        <v>126</v>
      </c>
      <c r="B125" s="40" t="s">
        <v>112</v>
      </c>
      <c r="C125" s="19" t="s">
        <v>110</v>
      </c>
      <c r="D125" s="31">
        <v>52</v>
      </c>
      <c r="E125" s="37">
        <v>40</v>
      </c>
      <c r="F125" s="37">
        <v>40</v>
      </c>
      <c r="G125" s="37">
        <v>40</v>
      </c>
      <c r="H125" s="37">
        <v>40</v>
      </c>
    </row>
    <row r="126" spans="1:8" ht="22.5" customHeight="1" x14ac:dyDescent="0.25">
      <c r="A126" s="39"/>
      <c r="B126" s="41"/>
      <c r="C126" s="19" t="s">
        <v>19</v>
      </c>
      <c r="D126" s="31">
        <v>51491.3</v>
      </c>
      <c r="E126" s="37">
        <v>41567.1</v>
      </c>
      <c r="F126" s="37">
        <v>40851.21</v>
      </c>
      <c r="G126" s="37">
        <v>40630.080000000002</v>
      </c>
      <c r="H126" s="37">
        <v>40729.620000000003</v>
      </c>
    </row>
    <row r="127" spans="1:8" ht="28.5" customHeight="1" x14ac:dyDescent="0.25">
      <c r="A127" s="38" t="s">
        <v>127</v>
      </c>
      <c r="B127" s="40" t="s">
        <v>113</v>
      </c>
      <c r="C127" s="19" t="s">
        <v>110</v>
      </c>
      <c r="D127" s="31">
        <v>30</v>
      </c>
      <c r="E127" s="37">
        <v>28</v>
      </c>
      <c r="F127" s="37">
        <v>28</v>
      </c>
      <c r="G127" s="37">
        <v>28</v>
      </c>
      <c r="H127" s="37">
        <v>28</v>
      </c>
    </row>
    <row r="128" spans="1:8" ht="22.5" customHeight="1" x14ac:dyDescent="0.25">
      <c r="A128" s="39"/>
      <c r="B128" s="41"/>
      <c r="C128" s="19" t="s">
        <v>19</v>
      </c>
      <c r="D128" s="31">
        <v>17409.8</v>
      </c>
      <c r="E128" s="37">
        <v>18014.400000000001</v>
      </c>
      <c r="F128" s="37">
        <v>17704.150000000001</v>
      </c>
      <c r="G128" s="37">
        <v>17608.310000000001</v>
      </c>
      <c r="H128" s="37">
        <v>17651.45</v>
      </c>
    </row>
    <row r="129" spans="1:8" ht="30" customHeight="1" x14ac:dyDescent="0.25">
      <c r="A129" s="38" t="s">
        <v>128</v>
      </c>
      <c r="B129" s="40" t="s">
        <v>114</v>
      </c>
      <c r="C129" s="19" t="s">
        <v>110</v>
      </c>
      <c r="D129" s="31">
        <v>18</v>
      </c>
      <c r="E129" s="37">
        <v>18</v>
      </c>
      <c r="F129" s="37">
        <v>18</v>
      </c>
      <c r="G129" s="37">
        <v>18</v>
      </c>
      <c r="H129" s="37">
        <v>18</v>
      </c>
    </row>
    <row r="130" spans="1:8" ht="22.5" customHeight="1" x14ac:dyDescent="0.25">
      <c r="A130" s="39"/>
      <c r="B130" s="41"/>
      <c r="C130" s="19" t="s">
        <v>19</v>
      </c>
      <c r="D130" s="31">
        <v>16574</v>
      </c>
      <c r="E130" s="37">
        <v>19910.07</v>
      </c>
      <c r="F130" s="37">
        <v>19567.169999999998</v>
      </c>
      <c r="G130" s="37">
        <v>19461.25</v>
      </c>
      <c r="H130" s="37">
        <v>19508.93</v>
      </c>
    </row>
    <row r="131" spans="1:8" ht="29.25" customHeight="1" x14ac:dyDescent="0.25">
      <c r="A131" s="38" t="s">
        <v>129</v>
      </c>
      <c r="B131" s="40" t="s">
        <v>115</v>
      </c>
      <c r="C131" s="19" t="s">
        <v>110</v>
      </c>
      <c r="D131" s="31">
        <v>10</v>
      </c>
      <c r="E131" s="37">
        <v>8</v>
      </c>
      <c r="F131" s="37">
        <v>8</v>
      </c>
      <c r="G131" s="37">
        <v>8</v>
      </c>
      <c r="H131" s="37">
        <v>8</v>
      </c>
    </row>
    <row r="132" spans="1:8" ht="22.5" customHeight="1" x14ac:dyDescent="0.25">
      <c r="A132" s="39"/>
      <c r="B132" s="41"/>
      <c r="C132" s="19" t="s">
        <v>19</v>
      </c>
      <c r="D132" s="31">
        <v>6087.7</v>
      </c>
      <c r="E132" s="37">
        <v>3619.1</v>
      </c>
      <c r="F132" s="37">
        <v>3556.77</v>
      </c>
      <c r="G132" s="37">
        <v>3537.51</v>
      </c>
      <c r="H132" s="37">
        <v>3546.18</v>
      </c>
    </row>
    <row r="133" spans="1:8" ht="34.5" customHeight="1" x14ac:dyDescent="0.25">
      <c r="A133" s="38" t="s">
        <v>44</v>
      </c>
      <c r="B133" s="40" t="s">
        <v>138</v>
      </c>
      <c r="C133" s="19" t="s">
        <v>140</v>
      </c>
      <c r="D133" s="31">
        <v>0</v>
      </c>
      <c r="E133" s="37">
        <v>364</v>
      </c>
      <c r="F133" s="37">
        <v>325</v>
      </c>
      <c r="G133" s="37">
        <v>337</v>
      </c>
      <c r="H133" s="37">
        <v>337</v>
      </c>
    </row>
    <row r="134" spans="1:8" ht="22.5" customHeight="1" x14ac:dyDescent="0.25">
      <c r="A134" s="39"/>
      <c r="B134" s="41"/>
      <c r="C134" s="19" t="s">
        <v>16</v>
      </c>
      <c r="D134" s="31">
        <v>0</v>
      </c>
      <c r="E134" s="37">
        <v>71073.116510000007</v>
      </c>
      <c r="F134" s="37">
        <v>78264.107669999998</v>
      </c>
      <c r="G134" s="37">
        <v>83271.545879999991</v>
      </c>
      <c r="H134" s="37">
        <v>82009.736629999999</v>
      </c>
    </row>
    <row r="135" spans="1:8" ht="36" customHeight="1" x14ac:dyDescent="0.25">
      <c r="A135" s="38" t="s">
        <v>46</v>
      </c>
      <c r="B135" s="40" t="s">
        <v>139</v>
      </c>
      <c r="C135" s="19" t="s">
        <v>140</v>
      </c>
      <c r="D135" s="31">
        <v>0</v>
      </c>
      <c r="E135" s="37">
        <v>2689</v>
      </c>
      <c r="F135" s="37">
        <v>2719</v>
      </c>
      <c r="G135" s="37">
        <v>2721</v>
      </c>
      <c r="H135" s="37">
        <v>2721</v>
      </c>
    </row>
    <row r="136" spans="1:8" ht="22.5" customHeight="1" x14ac:dyDescent="0.25">
      <c r="A136" s="39"/>
      <c r="B136" s="41"/>
      <c r="C136" s="19" t="s">
        <v>16</v>
      </c>
      <c r="D136" s="31">
        <v>0</v>
      </c>
      <c r="E136" s="37">
        <v>354409.02986000001</v>
      </c>
      <c r="F136" s="37">
        <v>434102.84675999999</v>
      </c>
      <c r="G136" s="37">
        <v>449943.53804000001</v>
      </c>
      <c r="H136" s="37">
        <v>446629.39298999996</v>
      </c>
    </row>
    <row r="137" spans="1:8" ht="22.5" customHeight="1" x14ac:dyDescent="0.25">
      <c r="A137" s="36" t="s">
        <v>10</v>
      </c>
      <c r="B137" s="27" t="s">
        <v>11</v>
      </c>
      <c r="C137" s="19" t="s">
        <v>19</v>
      </c>
      <c r="D137" s="34">
        <f>D139+D141+D143+D145+D147+D149+D151+D153</f>
        <v>114168.5</v>
      </c>
      <c r="E137" s="34">
        <f>E139+E141+E143+E145+E147+E149+E151+E153+E155+E157</f>
        <v>46507.7</v>
      </c>
      <c r="F137" s="34">
        <f t="shared" ref="F137:H137" si="9">F139+F141+F143+F145+F147+F149+F151+F153+F155+F157</f>
        <v>43443.45</v>
      </c>
      <c r="G137" s="34">
        <f t="shared" si="9"/>
        <v>38285.61</v>
      </c>
      <c r="H137" s="34">
        <f t="shared" si="9"/>
        <v>38199.46</v>
      </c>
    </row>
    <row r="138" spans="1:8" ht="29.25" customHeight="1" x14ac:dyDescent="0.25">
      <c r="A138" s="38" t="s">
        <v>130</v>
      </c>
      <c r="B138" s="40" t="s">
        <v>116</v>
      </c>
      <c r="C138" s="19" t="s">
        <v>140</v>
      </c>
      <c r="D138" s="31">
        <v>324</v>
      </c>
      <c r="E138" s="37">
        <v>232</v>
      </c>
      <c r="F138" s="37">
        <v>232</v>
      </c>
      <c r="G138" s="37">
        <v>232</v>
      </c>
      <c r="H138" s="37">
        <v>232</v>
      </c>
    </row>
    <row r="139" spans="1:8" ht="29.25" customHeight="1" x14ac:dyDescent="0.25">
      <c r="A139" s="39"/>
      <c r="B139" s="41"/>
      <c r="C139" s="19" t="s">
        <v>16</v>
      </c>
      <c r="D139" s="31">
        <v>37148.9</v>
      </c>
      <c r="E139" s="37">
        <v>0</v>
      </c>
      <c r="F139" s="37">
        <v>0</v>
      </c>
      <c r="G139" s="37">
        <v>0</v>
      </c>
      <c r="H139" s="37">
        <v>0</v>
      </c>
    </row>
    <row r="140" spans="1:8" ht="29.25" customHeight="1" x14ac:dyDescent="0.25">
      <c r="A140" s="38" t="s">
        <v>131</v>
      </c>
      <c r="B140" s="40" t="s">
        <v>117</v>
      </c>
      <c r="C140" s="19" t="s">
        <v>140</v>
      </c>
      <c r="D140" s="31">
        <v>259</v>
      </c>
      <c r="E140" s="37">
        <v>100</v>
      </c>
      <c r="F140" s="37">
        <v>200</v>
      </c>
      <c r="G140" s="37">
        <v>300</v>
      </c>
      <c r="H140" s="37">
        <v>300</v>
      </c>
    </row>
    <row r="141" spans="1:8" ht="29.25" customHeight="1" x14ac:dyDescent="0.25">
      <c r="A141" s="39"/>
      <c r="B141" s="41"/>
      <c r="C141" s="19" t="s">
        <v>16</v>
      </c>
      <c r="D141" s="31">
        <v>1224.4000000000001</v>
      </c>
      <c r="E141" s="37">
        <v>0</v>
      </c>
      <c r="F141" s="37">
        <v>0</v>
      </c>
      <c r="G141" s="37">
        <v>0</v>
      </c>
      <c r="H141" s="37">
        <v>0</v>
      </c>
    </row>
    <row r="142" spans="1:8" ht="29.25" customHeight="1" x14ac:dyDescent="0.25">
      <c r="A142" s="38" t="s">
        <v>132</v>
      </c>
      <c r="B142" s="40" t="s">
        <v>118</v>
      </c>
      <c r="C142" s="19" t="s">
        <v>140</v>
      </c>
      <c r="D142" s="31">
        <v>32</v>
      </c>
      <c r="E142" s="37">
        <v>32</v>
      </c>
      <c r="F142" s="37">
        <v>32</v>
      </c>
      <c r="G142" s="37">
        <v>32</v>
      </c>
      <c r="H142" s="37">
        <v>32</v>
      </c>
    </row>
    <row r="143" spans="1:8" ht="29.25" customHeight="1" x14ac:dyDescent="0.25">
      <c r="A143" s="39"/>
      <c r="B143" s="41"/>
      <c r="C143" s="19" t="s">
        <v>16</v>
      </c>
      <c r="D143" s="31">
        <v>35671.199999999997</v>
      </c>
      <c r="E143" s="37">
        <v>4262.96</v>
      </c>
      <c r="F143" s="37">
        <v>3235.91</v>
      </c>
      <c r="G143" s="37">
        <v>3226.76</v>
      </c>
      <c r="H143" s="37">
        <v>3221.36</v>
      </c>
    </row>
    <row r="144" spans="1:8" ht="29.25" customHeight="1" x14ac:dyDescent="0.25">
      <c r="A144" s="38" t="s">
        <v>133</v>
      </c>
      <c r="B144" s="40" t="s">
        <v>119</v>
      </c>
      <c r="C144" s="19" t="s">
        <v>140</v>
      </c>
      <c r="D144" s="31">
        <v>1</v>
      </c>
      <c r="E144" s="37">
        <v>2</v>
      </c>
      <c r="F144" s="37">
        <v>2</v>
      </c>
      <c r="G144" s="37">
        <v>2</v>
      </c>
      <c r="H144" s="37">
        <v>2</v>
      </c>
    </row>
    <row r="145" spans="1:8" ht="29.25" customHeight="1" x14ac:dyDescent="0.25">
      <c r="A145" s="39"/>
      <c r="B145" s="41"/>
      <c r="C145" s="19" t="s">
        <v>16</v>
      </c>
      <c r="D145" s="31">
        <v>946.9</v>
      </c>
      <c r="E145" s="37">
        <v>192.13</v>
      </c>
      <c r="F145" s="37">
        <v>194.11</v>
      </c>
      <c r="G145" s="37">
        <v>193.56</v>
      </c>
      <c r="H145" s="37">
        <v>193.24</v>
      </c>
    </row>
    <row r="146" spans="1:8" ht="29.25" customHeight="1" x14ac:dyDescent="0.25">
      <c r="A146" s="38" t="s">
        <v>134</v>
      </c>
      <c r="B146" s="40" t="s">
        <v>120</v>
      </c>
      <c r="C146" s="19" t="s">
        <v>140</v>
      </c>
      <c r="D146" s="31">
        <v>6</v>
      </c>
      <c r="E146" s="37">
        <v>3</v>
      </c>
      <c r="F146" s="37">
        <v>3</v>
      </c>
      <c r="G146" s="37">
        <v>3</v>
      </c>
      <c r="H146" s="37">
        <v>3</v>
      </c>
    </row>
    <row r="147" spans="1:8" ht="29.25" customHeight="1" x14ac:dyDescent="0.25">
      <c r="A147" s="39"/>
      <c r="B147" s="41"/>
      <c r="C147" s="19" t="s">
        <v>16</v>
      </c>
      <c r="D147" s="31">
        <v>5371.5</v>
      </c>
      <c r="E147" s="37">
        <v>204.07</v>
      </c>
      <c r="F147" s="37">
        <v>138.72999999999999</v>
      </c>
      <c r="G147" s="37">
        <v>138.34</v>
      </c>
      <c r="H147" s="37">
        <v>138.11000000000001</v>
      </c>
    </row>
    <row r="148" spans="1:8" ht="29.25" customHeight="1" x14ac:dyDescent="0.25">
      <c r="A148" s="38" t="s">
        <v>135</v>
      </c>
      <c r="B148" s="40" t="s">
        <v>121</v>
      </c>
      <c r="C148" s="19" t="s">
        <v>140</v>
      </c>
      <c r="D148" s="31">
        <v>21</v>
      </c>
      <c r="E148" s="37">
        <v>27</v>
      </c>
      <c r="F148" s="37">
        <v>27</v>
      </c>
      <c r="G148" s="37">
        <v>27</v>
      </c>
      <c r="H148" s="37">
        <v>27</v>
      </c>
    </row>
    <row r="149" spans="1:8" ht="29.25" customHeight="1" x14ac:dyDescent="0.25">
      <c r="A149" s="39"/>
      <c r="B149" s="41"/>
      <c r="C149" s="19" t="s">
        <v>16</v>
      </c>
      <c r="D149" s="31">
        <v>21767</v>
      </c>
      <c r="E149" s="37">
        <v>2569.2600000000002</v>
      </c>
      <c r="F149" s="37">
        <v>2701.52</v>
      </c>
      <c r="G149" s="37">
        <v>2693.88</v>
      </c>
      <c r="H149" s="37">
        <v>2689.37</v>
      </c>
    </row>
    <row r="150" spans="1:8" ht="29.25" customHeight="1" x14ac:dyDescent="0.25">
      <c r="A150" s="38" t="s">
        <v>136</v>
      </c>
      <c r="B150" s="40" t="s">
        <v>122</v>
      </c>
      <c r="C150" s="19" t="s">
        <v>140</v>
      </c>
      <c r="D150" s="31">
        <v>2</v>
      </c>
      <c r="E150" s="37">
        <v>2</v>
      </c>
      <c r="F150" s="37">
        <v>2</v>
      </c>
      <c r="G150" s="37">
        <v>2</v>
      </c>
      <c r="H150" s="37">
        <v>2</v>
      </c>
    </row>
    <row r="151" spans="1:8" ht="22.5" customHeight="1" x14ac:dyDescent="0.25">
      <c r="A151" s="39"/>
      <c r="B151" s="41"/>
      <c r="C151" s="19" t="s">
        <v>16</v>
      </c>
      <c r="D151" s="31">
        <v>1784.3</v>
      </c>
      <c r="E151" s="37">
        <v>47.4</v>
      </c>
      <c r="F151" s="37">
        <v>49.84</v>
      </c>
      <c r="G151" s="37">
        <v>49.7</v>
      </c>
      <c r="H151" s="37">
        <v>49.62</v>
      </c>
    </row>
    <row r="152" spans="1:8" ht="30.75" customHeight="1" x14ac:dyDescent="0.25">
      <c r="A152" s="38" t="s">
        <v>137</v>
      </c>
      <c r="B152" s="40" t="s">
        <v>123</v>
      </c>
      <c r="C152" s="19" t="s">
        <v>140</v>
      </c>
      <c r="D152" s="31">
        <v>12</v>
      </c>
      <c r="E152" s="37">
        <v>14</v>
      </c>
      <c r="F152" s="37">
        <v>14</v>
      </c>
      <c r="G152" s="37">
        <v>14</v>
      </c>
      <c r="H152" s="37">
        <v>14</v>
      </c>
    </row>
    <row r="153" spans="1:8" ht="32.25" customHeight="1" x14ac:dyDescent="0.25">
      <c r="A153" s="39"/>
      <c r="B153" s="41"/>
      <c r="C153" s="19" t="s">
        <v>16</v>
      </c>
      <c r="D153" s="31">
        <v>10254.299999999999</v>
      </c>
      <c r="E153" s="37">
        <v>451.22</v>
      </c>
      <c r="F153" s="37">
        <v>473.37</v>
      </c>
      <c r="G153" s="37">
        <v>472.04</v>
      </c>
      <c r="H153" s="37">
        <v>471.25</v>
      </c>
    </row>
    <row r="154" spans="1:8" ht="33" customHeight="1" x14ac:dyDescent="0.25">
      <c r="A154" s="38" t="s">
        <v>141</v>
      </c>
      <c r="B154" s="40" t="s">
        <v>143</v>
      </c>
      <c r="C154" s="19" t="s">
        <v>140</v>
      </c>
      <c r="D154" s="31">
        <v>0</v>
      </c>
      <c r="E154" s="37">
        <v>63</v>
      </c>
      <c r="F154" s="37">
        <v>57</v>
      </c>
      <c r="G154" s="37">
        <v>45</v>
      </c>
      <c r="H154" s="37">
        <v>45</v>
      </c>
    </row>
    <row r="155" spans="1:8" ht="33" customHeight="1" x14ac:dyDescent="0.25">
      <c r="A155" s="39"/>
      <c r="B155" s="41"/>
      <c r="C155" s="19" t="s">
        <v>16</v>
      </c>
      <c r="D155" s="31">
        <v>0</v>
      </c>
      <c r="E155" s="37">
        <v>26174.61</v>
      </c>
      <c r="F155" s="37">
        <v>25921.75</v>
      </c>
      <c r="G155" s="37">
        <v>20800.509999999998</v>
      </c>
      <c r="H155" s="37">
        <v>20743.62</v>
      </c>
    </row>
    <row r="156" spans="1:8" ht="33" customHeight="1" x14ac:dyDescent="0.25">
      <c r="A156" s="38" t="s">
        <v>142</v>
      </c>
      <c r="B156" s="40" t="s">
        <v>144</v>
      </c>
      <c r="C156" s="19" t="s">
        <v>140</v>
      </c>
      <c r="D156" s="31">
        <v>0</v>
      </c>
      <c r="E156" s="37">
        <v>29</v>
      </c>
      <c r="F156" s="37">
        <v>24</v>
      </c>
      <c r="G156" s="37">
        <v>24</v>
      </c>
      <c r="H156" s="37">
        <v>24</v>
      </c>
    </row>
    <row r="157" spans="1:8" ht="33" customHeight="1" x14ac:dyDescent="0.25">
      <c r="A157" s="39"/>
      <c r="B157" s="41"/>
      <c r="C157" s="19" t="s">
        <v>16</v>
      </c>
      <c r="D157" s="31">
        <v>0</v>
      </c>
      <c r="E157" s="37">
        <v>12606.05</v>
      </c>
      <c r="F157" s="37">
        <v>10728.22</v>
      </c>
      <c r="G157" s="37">
        <v>10710.82</v>
      </c>
      <c r="H157" s="37">
        <v>10692.89</v>
      </c>
    </row>
  </sheetData>
  <mergeCells count="120">
    <mergeCell ref="A105:A108"/>
    <mergeCell ref="B105:B108"/>
    <mergeCell ref="A109:A110"/>
    <mergeCell ref="B109:B110"/>
    <mergeCell ref="A111:A113"/>
    <mergeCell ref="B111:B113"/>
    <mergeCell ref="A114:A115"/>
    <mergeCell ref="B114:B115"/>
    <mergeCell ref="A116:A117"/>
    <mergeCell ref="B116:B117"/>
    <mergeCell ref="A89:A93"/>
    <mergeCell ref="B89:B93"/>
    <mergeCell ref="A94:A95"/>
    <mergeCell ref="B94:B95"/>
    <mergeCell ref="A96:A97"/>
    <mergeCell ref="B96:B97"/>
    <mergeCell ref="A98:A100"/>
    <mergeCell ref="B98:B100"/>
    <mergeCell ref="A102:A104"/>
    <mergeCell ref="B102:B104"/>
    <mergeCell ref="A75:H75"/>
    <mergeCell ref="A78:A79"/>
    <mergeCell ref="B78:B79"/>
    <mergeCell ref="A80:A81"/>
    <mergeCell ref="B80:B81"/>
    <mergeCell ref="A76:C76"/>
    <mergeCell ref="A82:A84"/>
    <mergeCell ref="B82:B84"/>
    <mergeCell ref="A85:A88"/>
    <mergeCell ref="B85:B88"/>
    <mergeCell ref="B55:B56"/>
    <mergeCell ref="A57:A58"/>
    <mergeCell ref="B57:B58"/>
    <mergeCell ref="A43:A45"/>
    <mergeCell ref="B43:B45"/>
    <mergeCell ref="A46:A49"/>
    <mergeCell ref="B46:B49"/>
    <mergeCell ref="A50:A52"/>
    <mergeCell ref="B50:B52"/>
    <mergeCell ref="A72:A74"/>
    <mergeCell ref="B72:B74"/>
    <mergeCell ref="A5:H5"/>
    <mergeCell ref="A1:H1"/>
    <mergeCell ref="A2:H2"/>
    <mergeCell ref="C3:C4"/>
    <mergeCell ref="A3:A4"/>
    <mergeCell ref="B3:B4"/>
    <mergeCell ref="D3:D4"/>
    <mergeCell ref="E3:E4"/>
    <mergeCell ref="F3:H3"/>
    <mergeCell ref="A21:A28"/>
    <mergeCell ref="B21:B28"/>
    <mergeCell ref="A29:A31"/>
    <mergeCell ref="B29:B31"/>
    <mergeCell ref="A59:A60"/>
    <mergeCell ref="B59:B60"/>
    <mergeCell ref="A61:A62"/>
    <mergeCell ref="B61:B62"/>
    <mergeCell ref="A64:A71"/>
    <mergeCell ref="B64:B71"/>
    <mergeCell ref="A53:A54"/>
    <mergeCell ref="B53:B54"/>
    <mergeCell ref="A55:A56"/>
    <mergeCell ref="A118:H118"/>
    <mergeCell ref="A121:A122"/>
    <mergeCell ref="B121:B122"/>
    <mergeCell ref="A123:A124"/>
    <mergeCell ref="B123:B124"/>
    <mergeCell ref="A6:C6"/>
    <mergeCell ref="A13:C13"/>
    <mergeCell ref="A12:H12"/>
    <mergeCell ref="A8:A9"/>
    <mergeCell ref="B8:B9"/>
    <mergeCell ref="A10:A11"/>
    <mergeCell ref="B10:B11"/>
    <mergeCell ref="A15:A16"/>
    <mergeCell ref="B15:B16"/>
    <mergeCell ref="A17:A18"/>
    <mergeCell ref="B17:B18"/>
    <mergeCell ref="A19:A20"/>
    <mergeCell ref="B19:B20"/>
    <mergeCell ref="A32:H32"/>
    <mergeCell ref="A35:A38"/>
    <mergeCell ref="B35:B38"/>
    <mergeCell ref="A39:A42"/>
    <mergeCell ref="B39:B42"/>
    <mergeCell ref="A33:C33"/>
    <mergeCell ref="B138:B139"/>
    <mergeCell ref="A140:A141"/>
    <mergeCell ref="B140:B141"/>
    <mergeCell ref="A125:A126"/>
    <mergeCell ref="B125:B126"/>
    <mergeCell ref="A127:A128"/>
    <mergeCell ref="B127:B128"/>
    <mergeCell ref="A129:A130"/>
    <mergeCell ref="B129:B130"/>
    <mergeCell ref="A154:A155"/>
    <mergeCell ref="B154:B155"/>
    <mergeCell ref="A156:A157"/>
    <mergeCell ref="B156:B157"/>
    <mergeCell ref="A119:C119"/>
    <mergeCell ref="B133:B134"/>
    <mergeCell ref="B135:B136"/>
    <mergeCell ref="A133:A134"/>
    <mergeCell ref="A135:A136"/>
    <mergeCell ref="A148:A149"/>
    <mergeCell ref="B148:B149"/>
    <mergeCell ref="A150:A151"/>
    <mergeCell ref="B150:B151"/>
    <mergeCell ref="A152:A153"/>
    <mergeCell ref="B152:B153"/>
    <mergeCell ref="A142:A143"/>
    <mergeCell ref="B142:B143"/>
    <mergeCell ref="A144:A145"/>
    <mergeCell ref="B144:B145"/>
    <mergeCell ref="A146:A147"/>
    <mergeCell ref="B146:B147"/>
    <mergeCell ref="A131:A132"/>
    <mergeCell ref="B131:B132"/>
    <mergeCell ref="A138:A139"/>
  </mergeCells>
  <pageMargins left="0.70866141732283472" right="0.70866141732283472" top="0.74803149606299213" bottom="0.74803149606299213" header="0.31496062992125984" footer="0.31496062992125984"/>
  <pageSetup paperSize="9" scale="4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2023-11-24T10:47:38Z</dcterms:modified>
</cp:coreProperties>
</file>