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4 Исполнение бюджета\Отчет 2 квартал 2024 года\На сайт проект Постановления за 1 полугодие 2024 г\"/>
    </mc:Choice>
  </mc:AlternateContent>
  <bookViews>
    <workbookView xWindow="0" yWindow="0" windowWidth="23040" windowHeight="9096"/>
  </bookViews>
  <sheets>
    <sheet name="2024" sheetId="2" r:id="rId1"/>
  </sheets>
  <calcPr calcId="152511" refMode="R1C1"/>
</workbook>
</file>

<file path=xl/calcChain.xml><?xml version="1.0" encoding="utf-8"?>
<calcChain xmlns="http://schemas.openxmlformats.org/spreadsheetml/2006/main">
  <c r="I19" i="2" l="1"/>
  <c r="I18" i="2"/>
  <c r="J9" i="2"/>
  <c r="J10" i="2"/>
  <c r="J11" i="2"/>
  <c r="J12" i="2"/>
  <c r="J13" i="2"/>
  <c r="J14" i="2"/>
  <c r="J15" i="2"/>
  <c r="J16" i="2"/>
  <c r="J17" i="2"/>
  <c r="J18" i="2"/>
  <c r="J19" i="2"/>
  <c r="J20" i="2"/>
  <c r="L7" i="2" l="1"/>
  <c r="K7" i="2"/>
  <c r="I7" i="2"/>
  <c r="H7" i="2"/>
  <c r="G7" i="2"/>
  <c r="F21" i="2"/>
  <c r="E21" i="2"/>
  <c r="D21" i="2"/>
  <c r="G6" i="2"/>
  <c r="H6" i="2"/>
  <c r="I6" i="2"/>
  <c r="J6" i="2"/>
  <c r="K6" i="2"/>
  <c r="L6" i="2"/>
  <c r="G22" i="2" l="1"/>
  <c r="I22" i="2"/>
  <c r="H22" i="2"/>
  <c r="C21" i="2"/>
  <c r="K21" i="2" l="1"/>
  <c r="I21" i="2"/>
  <c r="J21" i="2"/>
  <c r="L21" i="2"/>
  <c r="G21" i="2"/>
  <c r="H21" i="2"/>
  <c r="G8" i="2" l="1"/>
  <c r="H8" i="2"/>
  <c r="I8" i="2"/>
  <c r="J8" i="2"/>
  <c r="K8" i="2"/>
  <c r="L8" i="2"/>
  <c r="G9" i="2"/>
  <c r="H9" i="2"/>
  <c r="I9" i="2"/>
  <c r="K9" i="2"/>
  <c r="L9" i="2"/>
  <c r="G10" i="2"/>
  <c r="H10" i="2"/>
  <c r="I10" i="2"/>
  <c r="K10" i="2"/>
  <c r="L10" i="2"/>
  <c r="G11" i="2"/>
  <c r="H11" i="2"/>
  <c r="I11" i="2"/>
  <c r="K11" i="2"/>
  <c r="L11" i="2"/>
  <c r="G12" i="2"/>
  <c r="H12" i="2"/>
  <c r="I12" i="2"/>
  <c r="K12" i="2"/>
  <c r="L12" i="2"/>
  <c r="G13" i="2"/>
  <c r="H13" i="2"/>
  <c r="I13" i="2"/>
  <c r="K13" i="2"/>
  <c r="L13" i="2"/>
  <c r="G14" i="2"/>
  <c r="H14" i="2"/>
  <c r="I14" i="2"/>
  <c r="K14" i="2"/>
  <c r="L14" i="2"/>
  <c r="G15" i="2"/>
  <c r="H15" i="2"/>
  <c r="I15" i="2"/>
  <c r="K15" i="2"/>
  <c r="L15" i="2"/>
  <c r="G16" i="2"/>
  <c r="H16" i="2"/>
  <c r="I16" i="2"/>
  <c r="K16" i="2"/>
  <c r="L16" i="2"/>
  <c r="G17" i="2"/>
  <c r="H17" i="2"/>
  <c r="I17" i="2"/>
  <c r="K17" i="2"/>
  <c r="L17" i="2"/>
  <c r="G18" i="2"/>
  <c r="H18" i="2"/>
  <c r="K18" i="2"/>
  <c r="L18" i="2"/>
  <c r="G19" i="2"/>
  <c r="H19" i="2"/>
  <c r="K19" i="2"/>
  <c r="L19" i="2"/>
  <c r="G20" i="2"/>
  <c r="H20" i="2"/>
  <c r="I20" i="2"/>
  <c r="K20" i="2"/>
  <c r="L20" i="2"/>
  <c r="J22" i="2"/>
  <c r="K22" i="2"/>
  <c r="L22" i="2"/>
  <c r="G23" i="2"/>
  <c r="H23" i="2"/>
  <c r="I23" i="2"/>
  <c r="J23" i="2"/>
  <c r="K23" i="2"/>
  <c r="L23" i="2"/>
  <c r="G24" i="2"/>
  <c r="H24" i="2"/>
  <c r="I24" i="2"/>
  <c r="J24" i="2"/>
  <c r="K24" i="2"/>
  <c r="L24" i="2"/>
  <c r="G25" i="2"/>
  <c r="H25" i="2"/>
  <c r="I25" i="2"/>
  <c r="J25" i="2"/>
  <c r="K25" i="2"/>
  <c r="L25" i="2"/>
  <c r="G26" i="2"/>
  <c r="H26" i="2"/>
  <c r="I26" i="2"/>
  <c r="J26" i="2"/>
  <c r="K26" i="2"/>
  <c r="L26" i="2"/>
  <c r="G27" i="2"/>
  <c r="H27" i="2"/>
  <c r="I27" i="2"/>
  <c r="J27" i="2"/>
  <c r="K27" i="2"/>
  <c r="L27" i="2"/>
  <c r="G28" i="2"/>
  <c r="H28" i="2"/>
  <c r="I28" i="2"/>
  <c r="J28" i="2"/>
  <c r="K28" i="2"/>
  <c r="L28" i="2"/>
  <c r="G29" i="2"/>
  <c r="H29" i="2"/>
  <c r="I29" i="2"/>
  <c r="J29" i="2"/>
  <c r="K29" i="2"/>
  <c r="L29" i="2"/>
  <c r="G30" i="2"/>
  <c r="H30" i="2"/>
  <c r="I30" i="2"/>
  <c r="J30" i="2"/>
  <c r="K30" i="2"/>
  <c r="L30" i="2"/>
  <c r="G31" i="2"/>
  <c r="H31" i="2"/>
  <c r="I31" i="2"/>
  <c r="J31" i="2"/>
  <c r="K31" i="2"/>
  <c r="L31" i="2"/>
  <c r="G32" i="2"/>
  <c r="H32" i="2"/>
  <c r="I32" i="2"/>
  <c r="J32" i="2"/>
  <c r="K32" i="2"/>
  <c r="L32" i="2"/>
  <c r="G33" i="2"/>
  <c r="H33" i="2"/>
  <c r="I33" i="2"/>
  <c r="J33" i="2"/>
  <c r="K33" i="2"/>
  <c r="L33" i="2"/>
  <c r="G34" i="2"/>
  <c r="H34" i="2"/>
  <c r="I34" i="2"/>
  <c r="J34" i="2"/>
  <c r="K34" i="2"/>
  <c r="L34" i="2"/>
  <c r="G35" i="2"/>
  <c r="H35" i="2"/>
  <c r="I35" i="2"/>
  <c r="J35" i="2"/>
  <c r="K35" i="2"/>
  <c r="L35" i="2"/>
  <c r="G36" i="2"/>
  <c r="H36" i="2"/>
  <c r="I36" i="2"/>
  <c r="J36" i="2"/>
  <c r="K36" i="2"/>
  <c r="L36" i="2"/>
</calcChain>
</file>

<file path=xl/sharedStrings.xml><?xml version="1.0" encoding="utf-8"?>
<sst xmlns="http://schemas.openxmlformats.org/spreadsheetml/2006/main" count="45" uniqueCount="42">
  <si>
    <t>ДЕПАРТАМЕНТ ГРАДОСТРОИТЕЛЬСТВА И ЗЕМЕЛЬНЫХ ОТНОШЕНИЙ АДМИНИСТРАЦИИ ГОРОДА НЕФТЕЮГАНСКА</t>
  </si>
  <si>
    <t>ДЕПАРТАМЕНТ МУНИЦИПАЛЬНОГО ИМУЩЕСТВА АДМИНИСТРАЦИИ ГОРОДА НЕФТЕЮГАНСКА</t>
  </si>
  <si>
    <t>Департамент жилищно-коммунального хозяйства администрации города Нефтеюганска</t>
  </si>
  <si>
    <t>администрация города Нефтеюганска</t>
  </si>
  <si>
    <t>Департамент финансов администрации города Нефтеюганска</t>
  </si>
  <si>
    <t>01 - Непрограммное направление деятельности "Обеспечение деятельности органов местного самоуправления города Нефтеюганска"</t>
  </si>
  <si>
    <t>Дума города Нефтеюганска</t>
  </si>
  <si>
    <t>СЧЁТНАЯ ПАЛАТА ГОРОДА НЕФТЕЮГАНСКА</t>
  </si>
  <si>
    <t>03 - Непрограммное направление деятельности "Исполнение отдельных расходных обязательств муниципального образования"</t>
  </si>
  <si>
    <t>04 - Непрограммное направление деятельности "Дополнительные меры социальной поддержки"</t>
  </si>
  <si>
    <t>Итого:</t>
  </si>
  <si>
    <t>в рублях</t>
  </si>
  <si>
    <t xml:space="preserve">Наименование </t>
  </si>
  <si>
    <t>Первоначальный план на 2024 год, руб.</t>
  </si>
  <si>
    <t>Уточненный план на 2024 год, руб.</t>
  </si>
  <si>
    <t>Исполнение, руб.</t>
  </si>
  <si>
    <t xml:space="preserve">Отклонение от первоначального плана, руб.                 (гр.2-гр.5) </t>
  </si>
  <si>
    <t xml:space="preserve">Отклонение от уточненного плана, руб.  (гр.3-гр.5) </t>
  </si>
  <si>
    <t>% исполнения к уточненному плану (гр.5/гр.3)*100</t>
  </si>
  <si>
    <t>% исполнения к первоначальному плану (гр.5/гр.2)*100</t>
  </si>
  <si>
    <t>Муниципальная программа "Развитие образования в городе Нефтеюганске"</t>
  </si>
  <si>
    <t>Муниципальная программа "Развитие культуры и туризма в городе Нефтеюганске"</t>
  </si>
  <si>
    <t>Муниципальная программа "Развитие физической культуры и спорта в городе Нефтеюганске"</t>
  </si>
  <si>
    <t>Муниципальная программа "Развитие жилищной сферы города Нефтеюганска"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</si>
  <si>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</si>
  <si>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</si>
  <si>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</si>
  <si>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</si>
  <si>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</si>
  <si>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</si>
  <si>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"Развитие гражданского общества"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</si>
  <si>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</si>
  <si>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</si>
  <si>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"Профилактика терроризма в городе Нефтеюганске"</t>
  </si>
  <si>
    <t>Непрограммные расходы</t>
  </si>
  <si>
    <t>Итого по программам</t>
  </si>
  <si>
    <t>№ п/п</t>
  </si>
  <si>
    <t xml:space="preserve"> Исполнение по муниципальным программам и непрограммным направлениям деятельности города Нефтеюганска за 1 полугодие 2024 года.</t>
  </si>
  <si>
    <t xml:space="preserve">Отклонение от  плана 1 полугодия 2024 года, руб.                 (гр.4-гр.5) </t>
  </si>
  <si>
    <t>% исполнения              к плану                       1 полугодия                    2024 года (гр.5/гр.4)*100</t>
  </si>
  <si>
    <t>Муниципальная программа "Доступная среда в городе Нефтеюганске"</t>
  </si>
  <si>
    <t>План                                1 полугодия     2024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</si>
</sst>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-#,##0.00;_(* &quot;&quot;??_);_(@_)"/>
  </numFmts>
  <fonts count="12" x14ac:knownFonts="1">
    <font>
      <sz val="11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164" fontId="5" fillId="2" borderId="1" xfId="2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/>
    <xf numFmtId="164" fontId="5" fillId="0" borderId="1" xfId="2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ill="1"/>
    <xf numFmtId="0" fontId="2" fillId="0" borderId="0" xfId="0" applyFont="1" applyFill="1" applyBorder="1" applyAlignment="1"/>
    <xf numFmtId="0" fontId="9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0" fillId="0" borderId="1" xfId="0" applyFont="1" applyBorder="1"/>
    <xf numFmtId="1" fontId="5" fillId="0" borderId="1" xfId="2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Tmp8" xfId="1"/>
    <cellStyle name="Обычный_расходы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topLeftCell="B10" workbookViewId="0">
      <selection activeCell="F10" sqref="F1:F1048576"/>
    </sheetView>
  </sheetViews>
  <sheetFormatPr defaultRowHeight="14.4" outlineLevelRow="1" x14ac:dyDescent="0.3"/>
  <cols>
    <col min="1" max="1" width="4" customWidth="1"/>
    <col min="2" max="2" width="93.88671875" customWidth="1"/>
    <col min="3" max="3" width="16.6640625" style="7" customWidth="1"/>
    <col min="4" max="4" width="17.44140625" customWidth="1"/>
    <col min="5" max="5" width="14.88671875" customWidth="1"/>
    <col min="6" max="6" width="14.77734375" style="7" customWidth="1"/>
    <col min="7" max="7" width="16.6640625" customWidth="1"/>
    <col min="8" max="8" width="16.21875" customWidth="1"/>
    <col min="9" max="9" width="16.109375" customWidth="1"/>
    <col min="10" max="10" width="14.6640625" customWidth="1"/>
    <col min="11" max="11" width="14.5546875" customWidth="1"/>
    <col min="12" max="12" width="14.33203125" customWidth="1"/>
  </cols>
  <sheetData>
    <row r="1" spans="1:12" ht="18" customHeight="1" x14ac:dyDescent="0.3">
      <c r="B1" s="24"/>
      <c r="C1" s="24"/>
    </row>
    <row r="2" spans="1:12" ht="18" customHeight="1" x14ac:dyDescent="0.3">
      <c r="B2" s="23" t="s">
        <v>37</v>
      </c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8" customHeight="1" x14ac:dyDescent="0.3">
      <c r="B3" s="1"/>
      <c r="C3" s="9"/>
      <c r="D3" s="1"/>
      <c r="E3" s="1"/>
      <c r="F3" s="9"/>
      <c r="G3" s="1"/>
      <c r="H3" s="1"/>
      <c r="I3" s="1"/>
      <c r="J3" s="1"/>
      <c r="K3" s="1"/>
      <c r="L3" s="2" t="s">
        <v>11</v>
      </c>
    </row>
    <row r="4" spans="1:12" ht="69" customHeight="1" x14ac:dyDescent="0.3">
      <c r="A4" s="20" t="s">
        <v>36</v>
      </c>
      <c r="B4" s="20" t="s">
        <v>12</v>
      </c>
      <c r="C4" s="10" t="s">
        <v>13</v>
      </c>
      <c r="D4" s="3" t="s">
        <v>14</v>
      </c>
      <c r="E4" s="3" t="s">
        <v>41</v>
      </c>
      <c r="F4" s="10" t="s">
        <v>15</v>
      </c>
      <c r="G4" s="3" t="s">
        <v>16</v>
      </c>
      <c r="H4" s="3" t="s">
        <v>17</v>
      </c>
      <c r="I4" s="3" t="s">
        <v>38</v>
      </c>
      <c r="J4" s="3" t="s">
        <v>19</v>
      </c>
      <c r="K4" s="3" t="s">
        <v>18</v>
      </c>
      <c r="L4" s="3" t="s">
        <v>39</v>
      </c>
    </row>
    <row r="5" spans="1:12" ht="15" customHeight="1" x14ac:dyDescent="0.3">
      <c r="A5" s="21"/>
      <c r="B5" s="11">
        <v>1</v>
      </c>
      <c r="C5" s="22">
        <v>2</v>
      </c>
      <c r="D5" s="4">
        <v>3</v>
      </c>
      <c r="E5" s="5">
        <v>4</v>
      </c>
      <c r="F5" s="12">
        <v>5</v>
      </c>
      <c r="G5" s="5">
        <v>6</v>
      </c>
      <c r="H5" s="4">
        <v>7</v>
      </c>
      <c r="I5" s="5">
        <v>8</v>
      </c>
      <c r="J5" s="4">
        <v>9</v>
      </c>
      <c r="K5" s="5">
        <v>10</v>
      </c>
      <c r="L5" s="4">
        <v>11</v>
      </c>
    </row>
    <row r="6" spans="1:12" s="7" customFormat="1" x14ac:dyDescent="0.3">
      <c r="A6" s="19">
        <v>1</v>
      </c>
      <c r="B6" s="17" t="s">
        <v>20</v>
      </c>
      <c r="C6" s="13">
        <v>5773202401</v>
      </c>
      <c r="D6" s="13">
        <v>6027377537</v>
      </c>
      <c r="E6" s="13">
        <v>3172348856.5300002</v>
      </c>
      <c r="F6" s="13">
        <v>2796214933.9099998</v>
      </c>
      <c r="G6" s="13">
        <f t="shared" ref="G6" si="0">C6-F6</f>
        <v>2976987467.0900002</v>
      </c>
      <c r="H6" s="13">
        <f>D6-F6</f>
        <v>3231162603.0900002</v>
      </c>
      <c r="I6" s="13">
        <f>E6-F6</f>
        <v>376133922.62000036</v>
      </c>
      <c r="J6" s="13">
        <f>F6/C6*100</f>
        <v>48.43438250884217</v>
      </c>
      <c r="K6" s="13">
        <f>F6/D6*100</f>
        <v>46.391899573985484</v>
      </c>
      <c r="L6" s="13">
        <f>F6/E6*100</f>
        <v>88.1433619179126</v>
      </c>
    </row>
    <row r="7" spans="1:12" s="7" customFormat="1" x14ac:dyDescent="0.3">
      <c r="A7" s="19">
        <v>2</v>
      </c>
      <c r="B7" s="17" t="s">
        <v>40</v>
      </c>
      <c r="C7" s="13"/>
      <c r="D7" s="13">
        <v>11628279</v>
      </c>
      <c r="E7" s="13">
        <v>3914231</v>
      </c>
      <c r="F7" s="13">
        <v>3184204.41</v>
      </c>
      <c r="G7" s="13">
        <f t="shared" ref="G7" si="1">C7-F7</f>
        <v>-3184204.41</v>
      </c>
      <c r="H7" s="13">
        <f>D7-F7</f>
        <v>8444074.5899999999</v>
      </c>
      <c r="I7" s="13">
        <f>E7-F7</f>
        <v>730026.58999999985</v>
      </c>
      <c r="J7" s="13">
        <v>0</v>
      </c>
      <c r="K7" s="13">
        <f>F7/D7*100</f>
        <v>27.383281825281287</v>
      </c>
      <c r="L7" s="13">
        <f>F7/E7*100</f>
        <v>81.349424957290466</v>
      </c>
    </row>
    <row r="8" spans="1:12" s="7" customFormat="1" x14ac:dyDescent="0.3">
      <c r="A8" s="19">
        <v>3</v>
      </c>
      <c r="B8" s="17" t="s">
        <v>21</v>
      </c>
      <c r="C8" s="13">
        <v>819075974</v>
      </c>
      <c r="D8" s="13">
        <v>830073441</v>
      </c>
      <c r="E8" s="13">
        <v>401876634.66000003</v>
      </c>
      <c r="F8" s="13">
        <v>391948988.19</v>
      </c>
      <c r="G8" s="13">
        <f t="shared" ref="G8:G10" si="2">C8-F8</f>
        <v>427126985.81</v>
      </c>
      <c r="H8" s="13">
        <f t="shared" ref="H8:H10" si="3">D8-F8</f>
        <v>438124452.81</v>
      </c>
      <c r="I8" s="13">
        <f t="shared" ref="I8:I10" si="4">E8-F8</f>
        <v>9927646.4700000286</v>
      </c>
      <c r="J8" s="13">
        <f t="shared" ref="J8:J20" si="5">F8/C8*100</f>
        <v>47.85258030166564</v>
      </c>
      <c r="K8" s="13">
        <f t="shared" ref="K8:K10" si="6">F8/D8*100</f>
        <v>47.218591612546248</v>
      </c>
      <c r="L8" s="13">
        <f t="shared" ref="L8:L10" si="7">F8/E8*100</f>
        <v>97.529678111692377</v>
      </c>
    </row>
    <row r="9" spans="1:12" s="7" customFormat="1" ht="18.600000000000001" customHeight="1" x14ac:dyDescent="0.3">
      <c r="A9" s="19">
        <v>4</v>
      </c>
      <c r="B9" s="17" t="s">
        <v>22</v>
      </c>
      <c r="C9" s="13">
        <v>1863851251</v>
      </c>
      <c r="D9" s="13">
        <v>2170031801</v>
      </c>
      <c r="E9" s="13">
        <v>658473423.26999998</v>
      </c>
      <c r="F9" s="13">
        <v>594414803.51999998</v>
      </c>
      <c r="G9" s="13">
        <f t="shared" si="2"/>
        <v>1269436447.48</v>
      </c>
      <c r="H9" s="13">
        <f t="shared" si="3"/>
        <v>1575616997.48</v>
      </c>
      <c r="I9" s="13">
        <f t="shared" si="4"/>
        <v>64058619.75</v>
      </c>
      <c r="J9" s="13">
        <f t="shared" si="5"/>
        <v>31.891751189966605</v>
      </c>
      <c r="K9" s="13">
        <f t="shared" si="6"/>
        <v>27.391985833851841</v>
      </c>
      <c r="L9" s="13">
        <f t="shared" si="7"/>
        <v>90.271646890183831</v>
      </c>
    </row>
    <row r="10" spans="1:12" s="7" customFormat="1" ht="18.600000000000001" customHeight="1" x14ac:dyDescent="0.3">
      <c r="A10" s="19">
        <v>5</v>
      </c>
      <c r="B10" s="17" t="s">
        <v>23</v>
      </c>
      <c r="C10" s="13">
        <v>257782632</v>
      </c>
      <c r="D10" s="13">
        <v>620861938</v>
      </c>
      <c r="E10" s="13">
        <v>393914358.57999998</v>
      </c>
      <c r="F10" s="13">
        <v>240305274.71000001</v>
      </c>
      <c r="G10" s="13">
        <f t="shared" si="2"/>
        <v>17477357.289999992</v>
      </c>
      <c r="H10" s="13">
        <f t="shared" si="3"/>
        <v>380556663.28999996</v>
      </c>
      <c r="I10" s="13">
        <f t="shared" si="4"/>
        <v>153609083.86999997</v>
      </c>
      <c r="J10" s="13">
        <f t="shared" si="5"/>
        <v>93.220118378650113</v>
      </c>
      <c r="K10" s="13">
        <f t="shared" si="6"/>
        <v>38.705106562676747</v>
      </c>
      <c r="L10" s="13">
        <f t="shared" si="7"/>
        <v>61.004446645779339</v>
      </c>
    </row>
    <row r="11" spans="1:12" s="7" customFormat="1" ht="33" customHeight="1" x14ac:dyDescent="0.3">
      <c r="A11" s="19">
        <v>6</v>
      </c>
      <c r="B11" s="17" t="s">
        <v>24</v>
      </c>
      <c r="C11" s="13">
        <v>1886866359</v>
      </c>
      <c r="D11" s="13">
        <v>2305542765.3899999</v>
      </c>
      <c r="E11" s="13">
        <v>938748036</v>
      </c>
      <c r="F11" s="13">
        <v>588790064.79999995</v>
      </c>
      <c r="G11" s="13">
        <f t="shared" ref="G11:G13" si="8">C11-F11</f>
        <v>1298076294.2</v>
      </c>
      <c r="H11" s="13">
        <f t="shared" ref="H11:H13" si="9">D11-F11</f>
        <v>1716752700.5899999</v>
      </c>
      <c r="I11" s="13">
        <f t="shared" ref="I11:I13" si="10">E11-F11</f>
        <v>349957971.20000005</v>
      </c>
      <c r="J11" s="13">
        <f t="shared" si="5"/>
        <v>31.204651139789597</v>
      </c>
      <c r="K11" s="13">
        <f t="shared" ref="K11:K13" si="11">F11/D11*100</f>
        <v>25.538024001927447</v>
      </c>
      <c r="L11" s="13">
        <f t="shared" ref="L11:L13" si="12">F11/E11*100</f>
        <v>62.720777271485019</v>
      </c>
    </row>
    <row r="12" spans="1:12" s="7" customFormat="1" ht="30.6" customHeight="1" x14ac:dyDescent="0.3">
      <c r="A12" s="19">
        <v>7</v>
      </c>
      <c r="B12" s="17" t="s">
        <v>25</v>
      </c>
      <c r="C12" s="13">
        <v>3621500</v>
      </c>
      <c r="D12" s="13">
        <v>17000167</v>
      </c>
      <c r="E12" s="13">
        <v>1435365</v>
      </c>
      <c r="F12" s="13">
        <v>1352919.66</v>
      </c>
      <c r="G12" s="13">
        <f t="shared" si="8"/>
        <v>2268580.34</v>
      </c>
      <c r="H12" s="13">
        <f t="shared" si="9"/>
        <v>15647247.34</v>
      </c>
      <c r="I12" s="13">
        <f t="shared" si="10"/>
        <v>82445.340000000084</v>
      </c>
      <c r="J12" s="13">
        <f t="shared" si="5"/>
        <v>37.357991440011041</v>
      </c>
      <c r="K12" s="13">
        <f t="shared" si="11"/>
        <v>7.9582727628499175</v>
      </c>
      <c r="L12" s="13">
        <f t="shared" si="12"/>
        <v>94.256141120899557</v>
      </c>
    </row>
    <row r="13" spans="1:12" s="7" customFormat="1" ht="25.2" customHeight="1" x14ac:dyDescent="0.3">
      <c r="A13" s="19">
        <v>8</v>
      </c>
      <c r="B13" s="17" t="s">
        <v>26</v>
      </c>
      <c r="C13" s="13">
        <v>12770360</v>
      </c>
      <c r="D13" s="13">
        <v>33629090</v>
      </c>
      <c r="E13" s="13">
        <v>9276713</v>
      </c>
      <c r="F13" s="13">
        <v>7496112.7199999997</v>
      </c>
      <c r="G13" s="13">
        <f t="shared" si="8"/>
        <v>5274247.28</v>
      </c>
      <c r="H13" s="13">
        <f t="shared" si="9"/>
        <v>26132977.280000001</v>
      </c>
      <c r="I13" s="13">
        <f t="shared" si="10"/>
        <v>1780600.2800000003</v>
      </c>
      <c r="J13" s="13">
        <f t="shared" si="5"/>
        <v>58.699306205933112</v>
      </c>
      <c r="K13" s="13">
        <f t="shared" si="11"/>
        <v>22.290560702058844</v>
      </c>
      <c r="L13" s="13">
        <f t="shared" si="12"/>
        <v>80.805698311460105</v>
      </c>
    </row>
    <row r="14" spans="1:12" s="7" customFormat="1" ht="17.399999999999999" customHeight="1" x14ac:dyDescent="0.3">
      <c r="A14" s="19">
        <v>9</v>
      </c>
      <c r="B14" s="17" t="s">
        <v>27</v>
      </c>
      <c r="C14" s="13">
        <v>490429000</v>
      </c>
      <c r="D14" s="13">
        <v>500715521</v>
      </c>
      <c r="E14" s="13">
        <v>225414434</v>
      </c>
      <c r="F14" s="13">
        <v>197458311.84999999</v>
      </c>
      <c r="G14" s="13">
        <f t="shared" ref="G14:G18" si="13">C14-F14</f>
        <v>292970688.14999998</v>
      </c>
      <c r="H14" s="13">
        <f t="shared" ref="H14:H18" si="14">D14-F14</f>
        <v>303257209.14999998</v>
      </c>
      <c r="I14" s="13">
        <f t="shared" ref="I14:I19" si="15">E14-F14</f>
        <v>27956122.150000006</v>
      </c>
      <c r="J14" s="13">
        <f t="shared" si="5"/>
        <v>40.262364552259349</v>
      </c>
      <c r="K14" s="13">
        <f t="shared" ref="K14:K18" si="16">F14/D14*100</f>
        <v>39.435228901162823</v>
      </c>
      <c r="L14" s="13">
        <f t="shared" ref="L14:L18" si="17">F14/E14*100</f>
        <v>87.59790060737636</v>
      </c>
    </row>
    <row r="15" spans="1:12" s="7" customFormat="1" x14ac:dyDescent="0.3">
      <c r="A15" s="19">
        <v>10</v>
      </c>
      <c r="B15" s="17" t="s">
        <v>28</v>
      </c>
      <c r="C15" s="13">
        <v>1071895170</v>
      </c>
      <c r="D15" s="13">
        <v>1191276378</v>
      </c>
      <c r="E15" s="13">
        <v>616385875</v>
      </c>
      <c r="F15" s="13">
        <v>359709067.38</v>
      </c>
      <c r="G15" s="13">
        <f t="shared" si="13"/>
        <v>712186102.62</v>
      </c>
      <c r="H15" s="13">
        <f t="shared" si="14"/>
        <v>831567310.62</v>
      </c>
      <c r="I15" s="13">
        <f t="shared" si="15"/>
        <v>256676807.62</v>
      </c>
      <c r="J15" s="13">
        <f t="shared" si="5"/>
        <v>33.558231947252828</v>
      </c>
      <c r="K15" s="13">
        <f t="shared" si="16"/>
        <v>30.195265685021415</v>
      </c>
      <c r="L15" s="13">
        <f t="shared" si="17"/>
        <v>58.357772617680439</v>
      </c>
    </row>
    <row r="16" spans="1:12" s="7" customFormat="1" x14ac:dyDescent="0.3">
      <c r="A16" s="19">
        <v>11</v>
      </c>
      <c r="B16" s="17" t="s">
        <v>29</v>
      </c>
      <c r="C16" s="13">
        <v>89640100</v>
      </c>
      <c r="D16" s="13">
        <v>90843408</v>
      </c>
      <c r="E16" s="13">
        <v>37513486</v>
      </c>
      <c r="F16" s="13">
        <v>37129230.170000002</v>
      </c>
      <c r="G16" s="13">
        <f t="shared" si="13"/>
        <v>52510869.829999998</v>
      </c>
      <c r="H16" s="13">
        <f t="shared" si="14"/>
        <v>53714177.829999998</v>
      </c>
      <c r="I16" s="13">
        <f t="shared" si="15"/>
        <v>384255.82999999821</v>
      </c>
      <c r="J16" s="13">
        <f t="shared" si="5"/>
        <v>41.420335508327192</v>
      </c>
      <c r="K16" s="13">
        <f t="shared" si="16"/>
        <v>40.871683468766392</v>
      </c>
      <c r="L16" s="13">
        <f t="shared" si="17"/>
        <v>98.975686157239565</v>
      </c>
    </row>
    <row r="17" spans="1:12" s="7" customFormat="1" x14ac:dyDescent="0.3">
      <c r="A17" s="19">
        <v>12</v>
      </c>
      <c r="B17" s="17" t="s">
        <v>30</v>
      </c>
      <c r="C17" s="13">
        <v>157352900</v>
      </c>
      <c r="D17" s="13">
        <v>171691679</v>
      </c>
      <c r="E17" s="13">
        <v>76639981</v>
      </c>
      <c r="F17" s="13">
        <v>64466648.109999999</v>
      </c>
      <c r="G17" s="13">
        <f t="shared" si="13"/>
        <v>92886251.890000001</v>
      </c>
      <c r="H17" s="13">
        <f t="shared" si="14"/>
        <v>107225030.89</v>
      </c>
      <c r="I17" s="13">
        <f t="shared" si="15"/>
        <v>12173332.890000001</v>
      </c>
      <c r="J17" s="13">
        <f t="shared" si="5"/>
        <v>40.969469332945245</v>
      </c>
      <c r="K17" s="13">
        <f t="shared" si="16"/>
        <v>37.547916407760212</v>
      </c>
      <c r="L17" s="13">
        <f t="shared" si="17"/>
        <v>84.116210976096141</v>
      </c>
    </row>
    <row r="18" spans="1:12" s="7" customFormat="1" x14ac:dyDescent="0.3">
      <c r="A18" s="19">
        <v>13</v>
      </c>
      <c r="B18" s="17" t="s">
        <v>31</v>
      </c>
      <c r="C18" s="13">
        <v>93063860</v>
      </c>
      <c r="D18" s="13">
        <v>98902724</v>
      </c>
      <c r="E18" s="13">
        <v>46731249</v>
      </c>
      <c r="F18" s="13">
        <v>40236498.530000001</v>
      </c>
      <c r="G18" s="13">
        <f t="shared" si="13"/>
        <v>52827361.469999999</v>
      </c>
      <c r="H18" s="13">
        <f t="shared" si="14"/>
        <v>58666225.469999999</v>
      </c>
      <c r="I18" s="13">
        <f t="shared" si="15"/>
        <v>6494750.4699999988</v>
      </c>
      <c r="J18" s="13">
        <f t="shared" si="5"/>
        <v>43.235363899584648</v>
      </c>
      <c r="K18" s="13">
        <f t="shared" si="16"/>
        <v>40.682902252520364</v>
      </c>
      <c r="L18" s="13">
        <f t="shared" si="17"/>
        <v>86.101911228608515</v>
      </c>
    </row>
    <row r="19" spans="1:12" s="7" customFormat="1" ht="29.4" customHeight="1" x14ac:dyDescent="0.3">
      <c r="A19" s="19">
        <v>14</v>
      </c>
      <c r="B19" s="17" t="s">
        <v>32</v>
      </c>
      <c r="C19" s="13">
        <v>748900</v>
      </c>
      <c r="D19" s="13">
        <v>833400</v>
      </c>
      <c r="E19" s="13">
        <v>441700</v>
      </c>
      <c r="F19" s="13">
        <v>441700</v>
      </c>
      <c r="G19" s="13">
        <f t="shared" ref="G19:G36" si="18">C19-F19</f>
        <v>307200</v>
      </c>
      <c r="H19" s="13">
        <f t="shared" ref="H19:H36" si="19">D19-F19</f>
        <v>391700</v>
      </c>
      <c r="I19" s="13">
        <f t="shared" si="15"/>
        <v>0</v>
      </c>
      <c r="J19" s="13">
        <f t="shared" si="5"/>
        <v>58.979837094405127</v>
      </c>
      <c r="K19" s="13">
        <f t="shared" ref="K19:K36" si="20">F19/D19*100</f>
        <v>52.999760019198462</v>
      </c>
      <c r="L19" s="13">
        <f t="shared" ref="L19:L36" si="21">F19/E19*100</f>
        <v>100</v>
      </c>
    </row>
    <row r="20" spans="1:12" s="7" customFormat="1" x14ac:dyDescent="0.3">
      <c r="A20" s="19">
        <v>15</v>
      </c>
      <c r="B20" s="17" t="s">
        <v>33</v>
      </c>
      <c r="C20" s="13">
        <v>1499800</v>
      </c>
      <c r="D20" s="13">
        <v>22200954</v>
      </c>
      <c r="E20" s="13">
        <v>3349725</v>
      </c>
      <c r="F20" s="13">
        <v>3199561.03</v>
      </c>
      <c r="G20" s="13">
        <f t="shared" si="18"/>
        <v>-1699761.0299999998</v>
      </c>
      <c r="H20" s="13">
        <f t="shared" si="19"/>
        <v>19001392.969999999</v>
      </c>
      <c r="I20" s="13">
        <f t="shared" ref="I20:I36" si="22">E20-F20</f>
        <v>150163.9700000002</v>
      </c>
      <c r="J20" s="13">
        <f t="shared" si="5"/>
        <v>213.33251300173356</v>
      </c>
      <c r="K20" s="13">
        <f t="shared" si="20"/>
        <v>14.41181775341726</v>
      </c>
      <c r="L20" s="13">
        <f t="shared" si="21"/>
        <v>95.517125435670096</v>
      </c>
    </row>
    <row r="21" spans="1:12" s="7" customFormat="1" x14ac:dyDescent="0.3">
      <c r="A21" s="18"/>
      <c r="B21" s="8" t="s">
        <v>35</v>
      </c>
      <c r="C21" s="6">
        <f>C6+C8+C9+C10+C11+C12+C13+C14+C15+C16+C17+C18+C19+C20</f>
        <v>12521800207</v>
      </c>
      <c r="D21" s="6">
        <f>D6+D7+D8+D9+D10+D11+D12+D13+D14+D15+D16+D17+D18+D19+D20</f>
        <v>14092609082.389999</v>
      </c>
      <c r="E21" s="6">
        <f>E6+E7+E8+E9+E10+E11+E12+E13+E14+E15+E16+E17+E18+E19+E20</f>
        <v>6586464068.04</v>
      </c>
      <c r="F21" s="6">
        <f>F6+F7+F8+F9+F10+F11+F12+F13+F14+F15+F16+F17+F18+F19+F20</f>
        <v>5326348318.9899998</v>
      </c>
      <c r="G21" s="6">
        <f t="shared" ref="G21" si="23">C21-F21</f>
        <v>7195451888.0100002</v>
      </c>
      <c r="H21" s="6">
        <f t="shared" ref="H21" si="24">D21-F21</f>
        <v>8766260763.3999996</v>
      </c>
      <c r="I21" s="6">
        <f t="shared" ref="I21" si="25">E21-F21</f>
        <v>1260115749.0500002</v>
      </c>
      <c r="J21" s="6">
        <f t="shared" ref="J21" si="26">F21/C21*100</f>
        <v>42.536602013602149</v>
      </c>
      <c r="K21" s="6">
        <f t="shared" ref="K21" si="27">F21/D21*100</f>
        <v>37.795331495044152</v>
      </c>
      <c r="L21" s="6">
        <f t="shared" ref="L21" si="28">F21/E21*100</f>
        <v>80.868099544267523</v>
      </c>
    </row>
    <row r="22" spans="1:12" s="7" customFormat="1" ht="17.399999999999999" customHeight="1" x14ac:dyDescent="0.3">
      <c r="A22" s="18"/>
      <c r="B22" s="8" t="s">
        <v>34</v>
      </c>
      <c r="C22" s="6">
        <v>342733800</v>
      </c>
      <c r="D22" s="6">
        <v>560063025</v>
      </c>
      <c r="E22" s="6">
        <v>469031430</v>
      </c>
      <c r="F22" s="6">
        <v>106208634.15000001</v>
      </c>
      <c r="G22" s="6">
        <f>C22-F22</f>
        <v>236525165.84999999</v>
      </c>
      <c r="H22" s="6">
        <f t="shared" ref="H22" si="29">D22-F22</f>
        <v>453854390.85000002</v>
      </c>
      <c r="I22" s="6">
        <f t="shared" ref="I22" si="30">E22-F22</f>
        <v>362822795.85000002</v>
      </c>
      <c r="J22" s="6">
        <f t="shared" ref="J19:J36" si="31">F22/C22*100</f>
        <v>30.988666466511326</v>
      </c>
      <c r="K22" s="6">
        <f t="shared" si="20"/>
        <v>18.963693264699987</v>
      </c>
      <c r="L22" s="6">
        <f t="shared" si="21"/>
        <v>22.644246708584113</v>
      </c>
    </row>
    <row r="23" spans="1:12" s="7" customFormat="1" ht="26.4" hidden="1" outlineLevel="1" x14ac:dyDescent="0.3">
      <c r="A23" s="18"/>
      <c r="B23" s="16" t="s">
        <v>5</v>
      </c>
      <c r="C23" s="6">
        <v>80953000</v>
      </c>
      <c r="D23" s="6">
        <v>81473800</v>
      </c>
      <c r="E23" s="6">
        <v>22289552</v>
      </c>
      <c r="F23" s="6">
        <v>17405925.600000001</v>
      </c>
      <c r="G23" s="6">
        <f t="shared" si="18"/>
        <v>63547074.399999999</v>
      </c>
      <c r="H23" s="6">
        <f t="shared" si="19"/>
        <v>64067874.399999999</v>
      </c>
      <c r="I23" s="6">
        <f t="shared" si="22"/>
        <v>4883626.3999999985</v>
      </c>
      <c r="J23" s="6">
        <f t="shared" si="31"/>
        <v>21.501273084382298</v>
      </c>
      <c r="K23" s="6">
        <f t="shared" si="20"/>
        <v>21.363831808507769</v>
      </c>
      <c r="L23" s="6">
        <f t="shared" si="21"/>
        <v>78.090064798072206</v>
      </c>
    </row>
    <row r="24" spans="1:12" s="7" customFormat="1" hidden="1" outlineLevel="1" x14ac:dyDescent="0.3">
      <c r="A24" s="18"/>
      <c r="B24" s="17" t="s">
        <v>6</v>
      </c>
      <c r="C24" s="6">
        <v>36191800</v>
      </c>
      <c r="D24" s="6">
        <v>36191800</v>
      </c>
      <c r="E24" s="6">
        <v>8469140</v>
      </c>
      <c r="F24" s="6">
        <v>6730804.8099999996</v>
      </c>
      <c r="G24" s="6">
        <f t="shared" si="18"/>
        <v>29460995.190000001</v>
      </c>
      <c r="H24" s="6">
        <f t="shared" si="19"/>
        <v>29460995.190000001</v>
      </c>
      <c r="I24" s="6">
        <f t="shared" si="22"/>
        <v>1738335.1900000004</v>
      </c>
      <c r="J24" s="6">
        <f t="shared" si="31"/>
        <v>18.597596168192794</v>
      </c>
      <c r="K24" s="6">
        <f t="shared" si="20"/>
        <v>18.597596168192794</v>
      </c>
      <c r="L24" s="6">
        <f t="shared" si="21"/>
        <v>79.474478046177055</v>
      </c>
    </row>
    <row r="25" spans="1:12" s="7" customFormat="1" hidden="1" outlineLevel="1" x14ac:dyDescent="0.3">
      <c r="A25" s="18"/>
      <c r="B25" s="17" t="s">
        <v>3</v>
      </c>
      <c r="C25" s="6">
        <v>8529600</v>
      </c>
      <c r="D25" s="6">
        <v>9050400</v>
      </c>
      <c r="E25" s="6">
        <v>4459200</v>
      </c>
      <c r="F25" s="6">
        <v>3820113.54</v>
      </c>
      <c r="G25" s="6">
        <f t="shared" si="18"/>
        <v>4709486.46</v>
      </c>
      <c r="H25" s="6">
        <f t="shared" si="19"/>
        <v>5230286.46</v>
      </c>
      <c r="I25" s="6">
        <f t="shared" si="22"/>
        <v>639086.46</v>
      </c>
      <c r="J25" s="6">
        <f t="shared" si="31"/>
        <v>44.786549662352279</v>
      </c>
      <c r="K25" s="6">
        <f t="shared" si="20"/>
        <v>42.209333731105808</v>
      </c>
      <c r="L25" s="6">
        <f t="shared" si="21"/>
        <v>85.668136437029062</v>
      </c>
    </row>
    <row r="26" spans="1:12" s="7" customFormat="1" hidden="1" outlineLevel="1" x14ac:dyDescent="0.3">
      <c r="A26" s="18"/>
      <c r="B26" s="17" t="s">
        <v>7</v>
      </c>
      <c r="C26" s="6">
        <v>36231600</v>
      </c>
      <c r="D26" s="6">
        <v>36231600</v>
      </c>
      <c r="E26" s="6">
        <v>9361212</v>
      </c>
      <c r="F26" s="6">
        <v>6855007.25</v>
      </c>
      <c r="G26" s="6">
        <f t="shared" si="18"/>
        <v>29376592.75</v>
      </c>
      <c r="H26" s="6">
        <f t="shared" si="19"/>
        <v>29376592.75</v>
      </c>
      <c r="I26" s="6">
        <f t="shared" si="22"/>
        <v>2506204.75</v>
      </c>
      <c r="J26" s="6">
        <f t="shared" si="31"/>
        <v>18.919968342551805</v>
      </c>
      <c r="K26" s="6">
        <f t="shared" si="20"/>
        <v>18.919968342551805</v>
      </c>
      <c r="L26" s="6">
        <f t="shared" si="21"/>
        <v>73.227774886414281</v>
      </c>
    </row>
    <row r="27" spans="1:12" s="7" customFormat="1" ht="26.4" hidden="1" outlineLevel="1" x14ac:dyDescent="0.3">
      <c r="A27" s="18"/>
      <c r="B27" s="16" t="s">
        <v>8</v>
      </c>
      <c r="C27" s="6">
        <v>243780800</v>
      </c>
      <c r="D27" s="6">
        <v>220830120</v>
      </c>
      <c r="E27" s="6">
        <v>207748498</v>
      </c>
      <c r="F27" s="6">
        <v>6294731.3899999997</v>
      </c>
      <c r="G27" s="6">
        <f t="shared" si="18"/>
        <v>237486068.61000001</v>
      </c>
      <c r="H27" s="6">
        <f t="shared" si="19"/>
        <v>214535388.61000001</v>
      </c>
      <c r="I27" s="6">
        <f t="shared" si="22"/>
        <v>201453766.61000001</v>
      </c>
      <c r="J27" s="6">
        <f t="shared" si="31"/>
        <v>2.5821276285909307</v>
      </c>
      <c r="K27" s="6">
        <f t="shared" si="20"/>
        <v>2.8504858802775637</v>
      </c>
      <c r="L27" s="6">
        <f t="shared" si="21"/>
        <v>3.0299768472934998</v>
      </c>
    </row>
    <row r="28" spans="1:12" s="7" customFormat="1" hidden="1" outlineLevel="1" x14ac:dyDescent="0.3">
      <c r="A28" s="18"/>
      <c r="B28" s="17" t="s">
        <v>6</v>
      </c>
      <c r="C28" s="6">
        <v>160000</v>
      </c>
      <c r="D28" s="6">
        <v>160000</v>
      </c>
      <c r="E28" s="6">
        <v>20000</v>
      </c>
      <c r="F28" s="6">
        <v>20000</v>
      </c>
      <c r="G28" s="6">
        <f t="shared" si="18"/>
        <v>140000</v>
      </c>
      <c r="H28" s="6">
        <f t="shared" si="19"/>
        <v>140000</v>
      </c>
      <c r="I28" s="6">
        <f t="shared" si="22"/>
        <v>0</v>
      </c>
      <c r="J28" s="6">
        <f t="shared" si="31"/>
        <v>12.5</v>
      </c>
      <c r="K28" s="6">
        <f t="shared" si="20"/>
        <v>12.5</v>
      </c>
      <c r="L28" s="6">
        <f t="shared" si="21"/>
        <v>100</v>
      </c>
    </row>
    <row r="29" spans="1:12" s="7" customFormat="1" hidden="1" outlineLevel="1" x14ac:dyDescent="0.3">
      <c r="A29" s="18"/>
      <c r="B29" s="17" t="s">
        <v>3</v>
      </c>
      <c r="C29" s="6">
        <v>17829500</v>
      </c>
      <c r="D29" s="6">
        <v>17829500</v>
      </c>
      <c r="E29" s="6">
        <v>5346800</v>
      </c>
      <c r="F29" s="6">
        <v>5251557.17</v>
      </c>
      <c r="G29" s="6">
        <f t="shared" si="18"/>
        <v>12577942.83</v>
      </c>
      <c r="H29" s="6">
        <f t="shared" si="19"/>
        <v>12577942.83</v>
      </c>
      <c r="I29" s="6">
        <f t="shared" si="22"/>
        <v>95242.830000000075</v>
      </c>
      <c r="J29" s="6">
        <f t="shared" si="31"/>
        <v>29.454315432289185</v>
      </c>
      <c r="K29" s="6">
        <f t="shared" si="20"/>
        <v>29.454315432289185</v>
      </c>
      <c r="L29" s="6">
        <f t="shared" si="21"/>
        <v>98.21869473329842</v>
      </c>
    </row>
    <row r="30" spans="1:12" s="7" customFormat="1" hidden="1" outlineLevel="1" x14ac:dyDescent="0.3">
      <c r="A30" s="18"/>
      <c r="B30" s="17" t="s">
        <v>4</v>
      </c>
      <c r="C30" s="6">
        <v>225791300</v>
      </c>
      <c r="D30" s="6">
        <v>201408521</v>
      </c>
      <c r="E30" s="6">
        <v>201358521</v>
      </c>
      <c r="F30" s="6">
        <v>0</v>
      </c>
      <c r="G30" s="6">
        <f t="shared" si="18"/>
        <v>225791300</v>
      </c>
      <c r="H30" s="6">
        <f t="shared" si="19"/>
        <v>201408521</v>
      </c>
      <c r="I30" s="6">
        <f t="shared" si="22"/>
        <v>201358521</v>
      </c>
      <c r="J30" s="6">
        <f t="shared" si="31"/>
        <v>0</v>
      </c>
      <c r="K30" s="6">
        <f t="shared" si="20"/>
        <v>0</v>
      </c>
      <c r="L30" s="6">
        <f t="shared" si="21"/>
        <v>0</v>
      </c>
    </row>
    <row r="31" spans="1:12" s="7" customFormat="1" hidden="1" outlineLevel="1" x14ac:dyDescent="0.3">
      <c r="A31" s="18"/>
      <c r="B31" s="17" t="s">
        <v>1</v>
      </c>
      <c r="C31" s="6"/>
      <c r="D31" s="6">
        <v>533734</v>
      </c>
      <c r="E31" s="6">
        <v>194812</v>
      </c>
      <c r="F31" s="6">
        <v>194811.26</v>
      </c>
      <c r="G31" s="6">
        <f t="shared" si="18"/>
        <v>-194811.26</v>
      </c>
      <c r="H31" s="6">
        <f t="shared" si="19"/>
        <v>338922.74</v>
      </c>
      <c r="I31" s="6">
        <f t="shared" si="22"/>
        <v>0.73999999999068677</v>
      </c>
      <c r="J31" s="6" t="e">
        <f t="shared" si="31"/>
        <v>#DIV/0!</v>
      </c>
      <c r="K31" s="6">
        <f t="shared" si="20"/>
        <v>36.4996908572435</v>
      </c>
      <c r="L31" s="6">
        <f t="shared" si="21"/>
        <v>99.999620146602879</v>
      </c>
    </row>
    <row r="32" spans="1:12" s="7" customFormat="1" ht="26.4" hidden="1" outlineLevel="1" x14ac:dyDescent="0.3">
      <c r="A32" s="18"/>
      <c r="B32" s="17" t="s">
        <v>0</v>
      </c>
      <c r="C32" s="6"/>
      <c r="D32" s="6">
        <v>220670</v>
      </c>
      <c r="E32" s="6">
        <v>150670</v>
      </c>
      <c r="F32" s="6">
        <v>150669.91</v>
      </c>
      <c r="G32" s="6">
        <f t="shared" si="18"/>
        <v>-150669.91</v>
      </c>
      <c r="H32" s="6">
        <f t="shared" si="19"/>
        <v>70000.09</v>
      </c>
      <c r="I32" s="6">
        <f t="shared" si="22"/>
        <v>8.999999999650754E-2</v>
      </c>
      <c r="J32" s="6" t="e">
        <f t="shared" si="31"/>
        <v>#DIV/0!</v>
      </c>
      <c r="K32" s="6">
        <f t="shared" si="20"/>
        <v>68.2783840123261</v>
      </c>
      <c r="L32" s="6">
        <f t="shared" si="21"/>
        <v>99.999940266808267</v>
      </c>
    </row>
    <row r="33" spans="1:12" s="7" customFormat="1" hidden="1" outlineLevel="1" x14ac:dyDescent="0.3">
      <c r="A33" s="18"/>
      <c r="B33" s="17" t="s">
        <v>2</v>
      </c>
      <c r="C33" s="6"/>
      <c r="D33" s="6">
        <v>677695</v>
      </c>
      <c r="E33" s="6">
        <v>677695</v>
      </c>
      <c r="F33" s="6">
        <v>677693.05</v>
      </c>
      <c r="G33" s="6">
        <f t="shared" si="18"/>
        <v>-677693.05</v>
      </c>
      <c r="H33" s="6">
        <f t="shared" si="19"/>
        <v>1.9499999999534339</v>
      </c>
      <c r="I33" s="6">
        <f t="shared" si="22"/>
        <v>1.9499999999534339</v>
      </c>
      <c r="J33" s="6" t="e">
        <f t="shared" si="31"/>
        <v>#DIV/0!</v>
      </c>
      <c r="K33" s="6">
        <f t="shared" si="20"/>
        <v>99.999712259939955</v>
      </c>
      <c r="L33" s="6">
        <f t="shared" si="21"/>
        <v>99.999712259939955</v>
      </c>
    </row>
    <row r="34" spans="1:12" s="7" customFormat="1" hidden="1" outlineLevel="1" x14ac:dyDescent="0.3">
      <c r="A34" s="18"/>
      <c r="B34" s="16" t="s">
        <v>9</v>
      </c>
      <c r="C34" s="6">
        <v>18000000</v>
      </c>
      <c r="D34" s="6">
        <v>18000000</v>
      </c>
      <c r="E34" s="6">
        <v>7400000</v>
      </c>
      <c r="F34" s="6">
        <v>7150000</v>
      </c>
      <c r="G34" s="6">
        <f t="shared" si="18"/>
        <v>10850000</v>
      </c>
      <c r="H34" s="6">
        <f t="shared" si="19"/>
        <v>10850000</v>
      </c>
      <c r="I34" s="6">
        <f t="shared" si="22"/>
        <v>250000</v>
      </c>
      <c r="J34" s="6">
        <f t="shared" si="31"/>
        <v>39.722222222222221</v>
      </c>
      <c r="K34" s="6">
        <f t="shared" si="20"/>
        <v>39.722222222222221</v>
      </c>
      <c r="L34" s="6">
        <f t="shared" si="21"/>
        <v>96.621621621621628</v>
      </c>
    </row>
    <row r="35" spans="1:12" s="7" customFormat="1" hidden="1" outlineLevel="1" x14ac:dyDescent="0.3">
      <c r="A35" s="18"/>
      <c r="B35" s="17" t="s">
        <v>3</v>
      </c>
      <c r="C35" s="6">
        <v>18000000</v>
      </c>
      <c r="D35" s="6">
        <v>18000000</v>
      </c>
      <c r="E35" s="6">
        <v>7400000</v>
      </c>
      <c r="F35" s="6">
        <v>7150000</v>
      </c>
      <c r="G35" s="6">
        <f t="shared" si="18"/>
        <v>10850000</v>
      </c>
      <c r="H35" s="6">
        <f t="shared" si="19"/>
        <v>10850000</v>
      </c>
      <c r="I35" s="6">
        <f t="shared" si="22"/>
        <v>250000</v>
      </c>
      <c r="J35" s="6">
        <f t="shared" si="31"/>
        <v>39.722222222222221</v>
      </c>
      <c r="K35" s="6">
        <f t="shared" si="20"/>
        <v>39.722222222222221</v>
      </c>
      <c r="L35" s="6">
        <f t="shared" si="21"/>
        <v>96.621621621621628</v>
      </c>
    </row>
    <row r="36" spans="1:12" s="7" customFormat="1" collapsed="1" x14ac:dyDescent="0.3">
      <c r="A36" s="18"/>
      <c r="B36" s="8" t="s">
        <v>10</v>
      </c>
      <c r="C36" s="6">
        <v>12864534007</v>
      </c>
      <c r="D36" s="6">
        <v>14652672107.389999</v>
      </c>
      <c r="E36" s="6">
        <v>7055495498.04</v>
      </c>
      <c r="F36" s="6">
        <v>5432556953.1400003</v>
      </c>
      <c r="G36" s="6">
        <f t="shared" si="18"/>
        <v>7431977053.8599997</v>
      </c>
      <c r="H36" s="6">
        <f t="shared" si="19"/>
        <v>9220115154.25</v>
      </c>
      <c r="I36" s="6">
        <f t="shared" si="22"/>
        <v>1622938544.8999996</v>
      </c>
      <c r="J36" s="6">
        <f t="shared" si="31"/>
        <v>42.228944710970282</v>
      </c>
      <c r="K36" s="6">
        <f t="shared" si="20"/>
        <v>37.075537576522436</v>
      </c>
      <c r="L36" s="6">
        <f t="shared" si="21"/>
        <v>76.997525611761091</v>
      </c>
    </row>
    <row r="37" spans="1:12" s="7" customFormat="1" ht="12.75" customHeight="1" x14ac:dyDescent="0.3">
      <c r="B37" s="15"/>
      <c r="C37" s="15"/>
    </row>
    <row r="38" spans="1:12" s="7" customFormat="1" x14ac:dyDescent="0.3">
      <c r="C38" s="14"/>
      <c r="D38" s="14"/>
      <c r="E38" s="14"/>
      <c r="F38" s="14"/>
    </row>
    <row r="39" spans="1:12" s="7" customFormat="1" x14ac:dyDescent="0.3"/>
    <row r="40" spans="1:12" s="7" customFormat="1" x14ac:dyDescent="0.3">
      <c r="D40" s="14"/>
    </row>
  </sheetData>
  <mergeCells count="2">
    <mergeCell ref="B2:L2"/>
    <mergeCell ref="B1:C1"/>
  </mergeCells>
  <pageMargins left="0.25" right="0.25" top="0.75" bottom="0.75" header="0.25" footer="0.2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Трусова Вера Альбертовна</cp:lastModifiedBy>
  <dcterms:created xsi:type="dcterms:W3CDTF">2021-04-12T14:52:46Z</dcterms:created>
  <dcterms:modified xsi:type="dcterms:W3CDTF">2024-07-05T09:48:07Z</dcterms:modified>
</cp:coreProperties>
</file>