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4\"/>
    </mc:Choice>
  </mc:AlternateContent>
  <bookViews>
    <workbookView showHorizontalScroll="0" showVerticalScroll="0" showSheetTabs="0" xWindow="0" yWindow="0" windowWidth="17220" windowHeight="1420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G89" i="33" l="1"/>
  <c r="D89" i="33"/>
  <c r="K89" i="33" l="1"/>
  <c r="O89" i="33" s="1"/>
  <c r="G88" i="33"/>
  <c r="D88" i="33" s="1"/>
  <c r="R89" i="33" l="1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K88" i="33" l="1"/>
  <c r="O88" i="33" s="1"/>
  <c r="H89" i="33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<sst xmlns="http://schemas.openxmlformats.org/spreadsheetml/2006/main" count="666" uniqueCount="434">
  <si>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</si>
  <si>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</si>
  <si>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</si>
  <si>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</si>
  <si>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</si>
  <si>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</si>
  <si>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</si>
  <si>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</si>
  <si>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</si>
  <si>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</si>
  <si>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</si>
  <si>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</si>
  <si>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</si>
  <si>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</si>
  <si>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</si>
  <si>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</si>
  <si>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</si>
  <si>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</si>
  <si>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</si>
  <si>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</si>
  <si>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</si>
  <si>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</si>
  <si>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</si>
  <si>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</si>
  <si>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</si>
  <si>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</si>
  <si>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</si>
  <si>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</si>
  <si>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</si>
  <si>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</si>
  <si>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</si>
  <si>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</si>
  <si>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</si>
  <si>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</si>
  <si>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</si>
  <si>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</si>
  <si>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</si>
  <si>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</si>
  <si>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</si>
  <si>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</si>
  <si>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</si>
  <si>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</si>
  <si>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</si>
  <si>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</si>
  <si>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</si>
  <si>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</si>
  <si>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</si>
  <si>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</si>
  <si>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</si>
  <si>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</si>
  <si>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</si>
  <si>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</si>
  <si>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</si>
  <si>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</si>
  <si>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</si>
  <si>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</si>
  <si>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</si>
  <si>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</si>
  <si>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</si>
  <si>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</si>
  <si>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</si>
  <si>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</si>
  <si>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</si>
  <si>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</si>
  <si>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</si>
  <si>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</si>
  <si>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</si>
  <si>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</si>
  <si>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</si>
  <si>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</si>
  <si>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</si>
  <si>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</si>
  <si>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</si>
  <si>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</si>
  <si>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</si>
  <si>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</si>
  <si>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</si>
  <si>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</si>
  <si>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</si>
  <si>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</si>
  <si>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</si>
  <si>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</si>
  <si>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</si>
  <si>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</si>
  <si>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</si>
  <si>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</si>
  <si>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</si>
  <si>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</si>
  <si>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</si>
  <si>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</si>
  <si>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</si>
  <si>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</si>
  <si>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</si>
  <si>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</si>
  <si>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</si>
  <si>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</si>
  <si>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</si>
  <si>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</si>
  <si>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</si>
  <si>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</si>
  <si>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</si>
  <si>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</si>
  <si>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</si>
  <si>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</si>
  <si>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</si>
  <si>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</si>
  <si>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</si>
  <si>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</si>
  <si>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</si>
  <si>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</si>
  <si>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</si>
  <si>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</si>
  <si>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</si>
  <si>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</si>
  <si>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</si>
  <si>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</si>
  <si>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</si>
  <si>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</si>
  <si>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</si>
  <si>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</si>
  <si>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</si>
  <si>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</si>
  <si>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</si>
  <si>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</si>
  <si>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</si>
  <si>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</si>
  <si>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</si>
  <si>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</si>
  <si>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</si>
  <si>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</si>
  <si>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</si>
  <si>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</si>
  <si>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</si>
  <si>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</si>
  <si>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</si>
  <si>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</si>
  <si>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</si>
  <si>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</si>
  <si>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</si>
  <si>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</si>
  <si>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</si>
  <si>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</si>
  <si>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</si>
  <si>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</si>
  <si>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</si>
  <si>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</si>
  <si>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</si>
  <si>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</si>
  <si>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</si>
  <si>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</si>
  <si>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</si>
  <si>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</si>
  <si>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</si>
  <si>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</si>
  <si>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</si>
  <si>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</si>
  <si>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</si>
  <si>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</si>
  <si>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</si>
  <si>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</si>
  <si>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</si>
  <si>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</si>
  <si>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</si>
  <si>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</si>
  <si>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</si>
  <si>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</si>
  <si>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</si>
  <si>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</si>
  <si>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</si>
  <si>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</si>
  <si>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</si>
  <si>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</si>
  <si>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</si>
  <si>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</si>
  <si>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</si>
  <si>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</si>
  <si>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</si>
  <si>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</si>
  <si>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</si>
  <si>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</si>
  <si>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</si>
  <si>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</si>
  <si>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</si>
  <si>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</si>
  <si>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</si>
  <si>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</si>
  <si>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</si>
  <si>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</si>
  <si>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</si>
  <si>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</si>
  <si>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</si>
  <si>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</si>
  <si>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</si>
  <si>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</si>
  <si>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</si>
  <si>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</si>
  <si>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</si>
  <si>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</si>
  <si>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</si>
  <si>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</si>
  <si>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</si>
  <si>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</si>
  <si>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</si>
  <si>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</si>
  <si>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</si>
  <si>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</si>
  <si>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</si>
  <si>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</si>
  <si>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</si>
  <si>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</si>
  <si>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</si>
  <si>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</si>
  <si>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</si>
  <si>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</si>
  <si>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</si>
  <si>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</si>
  <si>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</si>
  <si>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</si>
  <si>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</si>
  <si>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</si>
  <si>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</si>
  <si>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</si>
  <si>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</si>
  <si>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</si>
  <si>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</si>
  <si>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</si>
  <si>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</si>
  <si>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</si>
  <si>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</si>
  <si>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</si>
  <si>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</si>
  <si>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</si>
  <si>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</si>
  <si>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</si>
  <si>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</si>
  <si>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</si>
  <si>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</si>
  <si>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</si>
  <si>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</si>
  <si>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</si>
  <si>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</si>
  <si>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</si>
  <si>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</si>
  <si>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</si>
  <si>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</si>
  <si>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</si>
  <si>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</si>
  <si>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</si>
  <si>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</si>
  <si>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</si>
  <si>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</si>
  <si>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</si>
  <si>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</si>
  <si>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</si>
  <si>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</si>
  <si>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</si>
  <si>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</si>
  <si>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</si>
  <si>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</si>
  <si>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</si>
  <si>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</si>
  <si>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</si>
  <si>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</si>
  <si>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</si>
  <si>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</si>
  <si>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</si>
  <si>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</si>
  <si>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</si>
  <si>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</si>
  <si>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</si>
  <si>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</si>
  <si>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</si>
  <si>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</si>
  <si>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</si>
  <si>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</si>
  <si>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</si>
  <si>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</si>
  <si>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</si>
  <si>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</si>
  <si>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</si>
  <si>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</si>
  <si>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</si>
  <si>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</si>
  <si>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</si>
  <si>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</si>
  <si>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</si>
  <si>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</si>
  <si>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</si>
  <si>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</si>
  <si>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</si>
  <si>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</si>
  <si>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</si>
  <si>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</si>
  <si>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</si>
  <si>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</si>
  <si>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</si>
  <si>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</si>
  <si>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</si>
  <si>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</si>
  <si>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</si>
  <si>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</si>
  <si>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</si>
  <si>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</si>
  <si>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</si>
  <si>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</si>
  <si>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</si>
  <si>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</si>
  <si>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</si>
  <si>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</si>
  <si>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</si>
  <si>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</si>
  <si>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</si>
  <si>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</si>
  <si>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</si>
  <si>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</si>
  <si>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</si>
  <si>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</si>
  <si>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</si>
  <si>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</si>
  <si>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</si>
  <si>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</si>
  <si>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</si>
  <si>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</si>
  <si>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</si>
  <si>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</si>
  <si>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</si>
  <si>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</si>
  <si>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</si>
  <si>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</si>
  <si>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</si>
  <si>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</si>
  <si>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</si>
  <si>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</si>
  <si>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</si>
  <si>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</si>
  <si>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</si>
  <si>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</si>
  <si>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</si>
  <si>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</si>
  <si>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</si>
  <si>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</si>
  <si>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</si>
  <si>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</si>
  <si>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</si>
  <si>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</si>
  <si>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</si>
  <si>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</si>
  <si>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</si>
  <si>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</si>
  <si>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</si>
  <si>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</si>
  <si>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</si>
  <si>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</si>
  <si>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</si>
  <si>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</si>
  <si>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</si>
  <si>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</si>
  <si>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</si>
  <si>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</si>
  <si>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</si>
  <si>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</si>
  <si>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</si>
  <si>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</si>
  <si>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</si>
  <si>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</si>
  <si>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</si>
  <si>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</si>
  <si>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</si>
  <si>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</si>
  <si>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</si>
  <si>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</si>
  <si>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</si>
  <si>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</si>
  <si>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</si>
  <si>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</si>
  <si>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</si>
  <si>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</si>
  <si>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</si>
  <si>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</si>
  <si>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</si>
  <si>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</si>
  <si>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</si>
  <si>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</si>
  <si>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</si>
  <si>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</si>
  <si>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</si>
  <si>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</si>
  <si>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</si>
  <si>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</si>
  <si>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</si>
  <si>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</si>
  <si>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</si>
  <si>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</si>
  <si>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</si>
  <si>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</si>
  <si>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</si>
  <si>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</si>
  <si>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</si>
  <si>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</si>
  <si>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</si>
  <si>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</si>
  <si>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</si>
  <si>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</si>
  <si>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</si>
  <si>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</si>
  <si>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</si>
  <si>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</si>
  <si>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</si>
  <si>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</si>
  <si>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</si>
  <si>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</si>
  <si>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</si>
  <si>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</si>
  <si>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</si>
  <si>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</si>
  <si>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</si>
  <si>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</si>
  <si>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</si>
  <si>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</si>
  <si>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</si>
  <si>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</si>
  <si>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</si>
  <si>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</si>
  <si>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</si>
  <si>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</si>
  <si>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</si>
  <si>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</si>
  <si>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</si>
  <si>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</si>
  <si>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2024 год (рублей)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</si>
  <si>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</si>
  <si>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</si>
  <si>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Отчет о ходе исполнения комплексного плана (сетевого графика) на 01.11.2024 года по реализации муниципальных программ города Нефтеюганска</t>
  </si>
  <si>
    <t>Кассовый расход на 01.11.2024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</si>
</sst>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K2" sqref="K2:N2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430</v>
      </c>
      <c r="C2" s="146" t="s">
        <v>428</v>
      </c>
      <c r="D2" s="148" t="s">
        <v>429</v>
      </c>
      <c r="E2" s="148"/>
      <c r="F2" s="148"/>
      <c r="G2" s="148"/>
      <c r="H2" s="148" t="s">
        <v>419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423</v>
      </c>
      <c r="C3" s="147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246</v>
      </c>
      <c r="B5" s="140"/>
      <c r="C5" s="141"/>
      <c r="D5" s="43">
        <f>D7+D49+D69+D88+D92+D109+D172+D193+D220+D224+D236+D241+D244+D254+D122+D258</f>
        <v>7511319614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3886278898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5387639150.2399998</v>
      </c>
      <c r="L5" s="43">
        <f t="shared" si="0"/>
        <v>2752967457.7800007</v>
      </c>
      <c r="M5" s="43"/>
      <c r="N5" s="43">
        <f>N7+N49+N69+N88+N92+N109+N172+N193+N220+N224+N236+N241+N244+N254+N122+N258</f>
        <v>2634328900.46</v>
      </c>
      <c r="O5" s="44">
        <f>K5/D5*100</f>
        <v>71.726932511275777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266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267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09" customFormat="1" ht="54.75" customHeight="1" x14ac:dyDescent="0.3">
      <c r="A88" s="48" t="s">
        <v>10</v>
      </c>
      <c r="B88" s="161" t="s">
        <v>425</v>
      </c>
      <c r="C88" s="162"/>
      <c r="D88" s="50">
        <f>G88</f>
        <v>89497041</v>
      </c>
      <c r="E88" s="50">
        <f t="shared" ref="E88:Q88" si="46">E90</f>
        <v>0</v>
      </c>
      <c r="F88" s="50">
        <f t="shared" si="46"/>
        <v>0</v>
      </c>
      <c r="G88" s="50">
        <f>G89</f>
        <v>89497041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60730116.18</v>
      </c>
      <c r="L88" s="50">
        <f t="shared" si="46"/>
        <v>0</v>
      </c>
      <c r="M88" s="50">
        <f t="shared" si="46"/>
        <v>0</v>
      </c>
      <c r="N88" s="50">
        <f>N89</f>
        <v>60730116.18</v>
      </c>
      <c r="O88" s="51">
        <f>K88/D88*100</f>
        <v>67.857121868420208</v>
      </c>
      <c r="P88" s="50">
        <f t="shared" si="46"/>
        <v>0</v>
      </c>
      <c r="Q88" s="50">
        <f t="shared" si="46"/>
        <v>0</v>
      </c>
      <c r="R88" s="52">
        <f>N88/G88*100</f>
        <v>67.857121868420208</v>
      </c>
    </row>
    <row r="89" spans="1:18" s="115" customFormat="1" ht="56.25" x14ac:dyDescent="0.3">
      <c r="A89" s="53" t="s">
        <v>19</v>
      </c>
      <c r="B89" s="54" t="s">
        <v>431</v>
      </c>
      <c r="C89" s="49"/>
      <c r="D89" s="55">
        <f>E89+F89+G89</f>
        <v>89497041</v>
      </c>
      <c r="E89" s="55">
        <f>E90</f>
        <v>0</v>
      </c>
      <c r="F89" s="55">
        <f>F90</f>
        <v>0</v>
      </c>
      <c r="G89" s="55">
        <f>89497041</f>
        <v>89497041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60730116.18</v>
      </c>
      <c r="L89" s="55">
        <f t="shared" ref="L89" si="50">L90</f>
        <v>0</v>
      </c>
      <c r="M89" s="55">
        <v>0</v>
      </c>
      <c r="N89" s="55">
        <v>60730116.18</v>
      </c>
      <c r="O89" s="51">
        <f>K89/D89*100</f>
        <v>67.857121868420208</v>
      </c>
      <c r="P89" s="55">
        <v>0</v>
      </c>
      <c r="Q89" s="55">
        <v>0</v>
      </c>
      <c r="R89" s="56">
        <f>N89/G89*100</f>
        <v>67.857121868420208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22" t="s">
        <v>41</v>
      </c>
      <c r="C92" s="122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20" t="s">
        <v>288</v>
      </c>
      <c r="B97" s="123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20"/>
      <c r="B98" s="123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4" customFormat="1" ht="46.5" hidden="1" customHeight="1" x14ac:dyDescent="0.3">
      <c r="A109" s="57" t="s">
        <v>297</v>
      </c>
      <c r="B109" s="122" t="s">
        <v>42</v>
      </c>
      <c r="C109" s="122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4" customFormat="1" ht="46.5" hidden="1" customHeight="1" x14ac:dyDescent="0.3">
      <c r="A122" s="57" t="s">
        <v>371</v>
      </c>
      <c r="B122" s="122" t="s">
        <v>43</v>
      </c>
      <c r="C122" s="122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6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7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7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7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7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7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8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6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7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7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7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7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7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7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7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7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8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4" customFormat="1" ht="48.75" hidden="1" customHeight="1" x14ac:dyDescent="0.3">
      <c r="A172" s="57" t="s">
        <v>91</v>
      </c>
      <c r="B172" s="122" t="s">
        <v>46</v>
      </c>
      <c r="C172" s="122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30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31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31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31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31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31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32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4" customFormat="1" ht="87" hidden="1" customHeight="1" x14ac:dyDescent="0.3">
      <c r="A193" s="57" t="s">
        <v>316</v>
      </c>
      <c r="B193" s="122" t="s">
        <v>47</v>
      </c>
      <c r="C193" s="122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20" t="s">
        <v>338</v>
      </c>
      <c r="B216" s="123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20"/>
      <c r="B217" s="123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20"/>
      <c r="B218" s="123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20"/>
      <c r="B219" s="123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22" t="s">
        <v>49</v>
      </c>
      <c r="C220" s="122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20" t="s">
        <v>340</v>
      </c>
      <c r="B221" s="123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20"/>
      <c r="B222" s="123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20"/>
      <c r="B223" s="123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22" t="s">
        <v>50</v>
      </c>
      <c r="C224" s="122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20" t="s">
        <v>346</v>
      </c>
      <c r="B229" s="123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20"/>
      <c r="B230" s="123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20"/>
      <c r="B231" s="123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20"/>
      <c r="B232" s="123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20"/>
      <c r="B233" s="123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20"/>
      <c r="B234" s="123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20"/>
      <c r="B235" s="123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19" t="s">
        <v>79</v>
      </c>
      <c r="C236" s="119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19" t="s">
        <v>83</v>
      </c>
      <c r="C241" s="119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20" t="s">
        <v>30</v>
      </c>
      <c r="B242" s="121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20"/>
      <c r="B243" s="121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19" t="s">
        <v>85</v>
      </c>
      <c r="C244" s="119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19" t="s">
        <v>94</v>
      </c>
      <c r="C254" s="119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29" t="s">
        <v>403</v>
      </c>
      <c r="B257" s="129"/>
      <c r="C257" s="129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17" t="s">
        <v>405</v>
      </c>
      <c r="C258" s="118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Шангина Анастасия Витальевна</cp:lastModifiedBy>
  <cp:lastPrinted>2023-06-02T06:52:25Z</cp:lastPrinted>
  <dcterms:created xsi:type="dcterms:W3CDTF">2012-05-22T08:33:39Z</dcterms:created>
  <dcterms:modified xsi:type="dcterms:W3CDTF">2024-12-09T15:16:34Z</dcterms:modified>
</cp:coreProperties>
</file>