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28800" windowHeight="124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D89" i="33" l="1"/>
  <c r="K89" i="33" l="1"/>
  <c r="G88" i="33"/>
  <c r="D88" i="33" s="1"/>
  <c r="O89" i="33" l="1"/>
  <c r="K88" i="33"/>
  <c r="R89" i="33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O88" i="33" l="1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<sst xmlns="http://schemas.openxmlformats.org/spreadsheetml/2006/main" count="666" uniqueCount="434">
  <si>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</si>
  <si>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</si>
  <si>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</si>
  <si>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</si>
  <si>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</si>
  <si>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</si>
  <si>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</si>
  <si>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</si>
  <si>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</si>
  <si>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</si>
  <si>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</si>
  <si>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</si>
  <si>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</si>
  <si>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</si>
  <si>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</si>
  <si>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</si>
  <si>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</si>
  <si>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</si>
  <si>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</si>
  <si>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</si>
  <si>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</si>
  <si>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</si>
  <si>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</si>
  <si>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</si>
  <si>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</si>
  <si>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</si>
  <si>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</si>
  <si>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</si>
  <si>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</si>
  <si>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</si>
  <si>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</si>
  <si>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</si>
  <si>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</si>
  <si>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</si>
  <si>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</si>
  <si>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</si>
  <si>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</si>
  <si>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</si>
  <si>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</si>
  <si>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</si>
  <si>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</si>
  <si>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</si>
  <si>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</si>
  <si>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</si>
  <si>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</si>
  <si>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</si>
  <si>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</si>
  <si>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</si>
  <si>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</si>
  <si>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</si>
  <si>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</si>
  <si>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</si>
  <si>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</si>
  <si>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</si>
  <si>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</si>
  <si>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</si>
  <si>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</si>
  <si>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</si>
  <si>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</si>
  <si>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</si>
  <si>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</si>
  <si>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</si>
  <si>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</si>
  <si>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</si>
  <si>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</si>
  <si>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</si>
  <si>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</si>
  <si>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</si>
  <si>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</si>
  <si>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</si>
  <si>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</si>
  <si>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</si>
  <si>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</si>
  <si>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</si>
  <si>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</si>
  <si>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</si>
  <si>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</si>
  <si>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</si>
  <si>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</si>
  <si>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</si>
  <si>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</si>
  <si>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</si>
  <si>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</si>
  <si>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</si>
  <si>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</si>
  <si>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</si>
  <si>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</si>
  <si>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</si>
  <si>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</si>
  <si>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</si>
  <si>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</si>
  <si>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</si>
  <si>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</si>
  <si>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</si>
  <si>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</si>
  <si>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</si>
  <si>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</si>
  <si>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</si>
  <si>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</si>
  <si>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</si>
  <si>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</si>
  <si>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</si>
  <si>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</si>
  <si>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</si>
  <si>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</si>
  <si>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</si>
  <si>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</si>
  <si>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</si>
  <si>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</si>
  <si>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</si>
  <si>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</si>
  <si>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</si>
  <si>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</si>
  <si>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</si>
  <si>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</si>
  <si>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</si>
  <si>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</si>
  <si>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</si>
  <si>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</si>
  <si>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</si>
  <si>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</si>
  <si>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</si>
  <si>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</si>
  <si>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</si>
  <si>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</si>
  <si>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</si>
  <si>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</si>
  <si>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</si>
  <si>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</si>
  <si>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</si>
  <si>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</si>
  <si>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</si>
  <si>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</si>
  <si>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</si>
  <si>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</si>
  <si>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</si>
  <si>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</si>
  <si>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</si>
  <si>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</si>
  <si>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</si>
  <si>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</si>
  <si>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</si>
  <si>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</si>
  <si>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</si>
  <si>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</si>
  <si>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</si>
  <si>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</si>
  <si>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</si>
  <si>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</si>
  <si>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</si>
  <si>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</si>
  <si>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</si>
  <si>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</si>
  <si>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</si>
  <si>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</si>
  <si>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</si>
  <si>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</si>
  <si>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</si>
  <si>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</si>
  <si>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</si>
  <si>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</si>
  <si>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</si>
  <si>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</si>
  <si>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</si>
  <si>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</si>
  <si>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</si>
  <si>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</si>
  <si>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</si>
  <si>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</si>
  <si>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</si>
  <si>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</si>
  <si>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</si>
  <si>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</si>
  <si>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</si>
  <si>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</si>
  <si>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</si>
  <si>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</si>
  <si>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</si>
  <si>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</si>
  <si>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</si>
  <si>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</si>
  <si>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</si>
  <si>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</si>
  <si>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</si>
  <si>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</si>
  <si>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</si>
  <si>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</si>
  <si>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</si>
  <si>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</si>
  <si>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</si>
  <si>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</si>
  <si>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</si>
  <si>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</si>
  <si>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</si>
  <si>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</si>
  <si>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</si>
  <si>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</si>
  <si>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</si>
  <si>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</si>
  <si>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</si>
  <si>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</si>
  <si>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</si>
  <si>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</si>
  <si>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</si>
  <si>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</si>
  <si>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</si>
  <si>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</si>
  <si>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</si>
  <si>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</si>
  <si>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</si>
  <si>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</si>
  <si>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</si>
  <si>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</si>
  <si>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</si>
  <si>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</si>
  <si>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</si>
  <si>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</si>
  <si>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</si>
  <si>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</si>
  <si>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</si>
  <si>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</si>
  <si>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</si>
  <si>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</si>
  <si>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</si>
  <si>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</si>
  <si>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</si>
  <si>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</si>
  <si>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</si>
  <si>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</si>
  <si>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</si>
  <si>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</si>
  <si>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</si>
  <si>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</si>
  <si>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</si>
  <si>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</si>
  <si>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</si>
  <si>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</si>
  <si>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</si>
  <si>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</si>
  <si>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</si>
  <si>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</si>
  <si>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</si>
  <si>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</si>
  <si>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</si>
  <si>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</si>
  <si>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</si>
  <si>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</si>
  <si>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</si>
  <si>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</si>
  <si>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</si>
  <si>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</si>
  <si>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</si>
  <si>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</si>
  <si>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</si>
  <si>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</si>
  <si>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</si>
  <si>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</si>
  <si>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</si>
  <si>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</si>
  <si>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</si>
  <si>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</si>
  <si>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</si>
  <si>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</si>
  <si>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</si>
  <si>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</si>
  <si>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</si>
  <si>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</si>
  <si>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</si>
  <si>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</si>
  <si>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</si>
  <si>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</si>
  <si>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</si>
  <si>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</si>
  <si>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</si>
  <si>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</si>
  <si>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</si>
  <si>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</si>
  <si>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</si>
  <si>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</si>
  <si>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</si>
  <si>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</si>
  <si>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</si>
  <si>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</si>
  <si>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</si>
  <si>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</si>
  <si>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</si>
  <si>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</si>
  <si>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</si>
  <si>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</si>
  <si>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</si>
  <si>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</si>
  <si>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</si>
  <si>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</si>
  <si>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</si>
  <si>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</si>
  <si>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</si>
  <si>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</si>
  <si>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</si>
  <si>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</si>
  <si>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</si>
  <si>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</si>
  <si>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</si>
  <si>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</si>
  <si>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</si>
  <si>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</si>
  <si>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</si>
  <si>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</si>
  <si>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</si>
  <si>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</si>
  <si>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</si>
  <si>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</si>
  <si>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</si>
  <si>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</si>
  <si>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</si>
  <si>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</si>
  <si>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</si>
  <si>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</si>
  <si>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</si>
  <si>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</si>
  <si>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</si>
  <si>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</si>
  <si>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</si>
  <si>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</si>
  <si>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</si>
  <si>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</si>
  <si>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</si>
  <si>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</si>
  <si>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</si>
  <si>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</si>
  <si>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</si>
  <si>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</si>
  <si>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</si>
  <si>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</si>
  <si>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</si>
  <si>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</si>
  <si>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</si>
  <si>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</si>
  <si>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</si>
  <si>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</si>
  <si>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</si>
  <si>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</si>
  <si>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</si>
  <si>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</si>
  <si>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</si>
  <si>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</si>
  <si>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</si>
  <si>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</si>
  <si>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</si>
  <si>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</si>
  <si>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</si>
  <si>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</si>
  <si>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</si>
  <si>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</si>
  <si>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</si>
  <si>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</si>
  <si>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</si>
  <si>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</si>
  <si>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</si>
  <si>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</si>
  <si>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</si>
  <si>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</si>
  <si>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</si>
  <si>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</si>
  <si>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</si>
  <si>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</si>
  <si>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</si>
  <si>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</si>
  <si>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</si>
  <si>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</si>
  <si>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</si>
  <si>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</si>
  <si>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</si>
  <si>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</si>
  <si>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</si>
  <si>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</si>
  <si>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</si>
  <si>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</si>
  <si>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</si>
  <si>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</si>
  <si>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</si>
  <si>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</si>
  <si>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</si>
  <si>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</si>
  <si>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</si>
  <si>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</si>
  <si>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</si>
  <si>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</si>
  <si>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</si>
  <si>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</si>
  <si>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</si>
  <si>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</si>
  <si>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</si>
  <si>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</si>
  <si>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</si>
  <si>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</si>
  <si>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</si>
  <si>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</si>
  <si>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</si>
  <si>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</si>
  <si>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</si>
  <si>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</si>
  <si>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</si>
  <si>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</si>
  <si>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</si>
  <si>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</si>
  <si>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</si>
  <si>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</si>
  <si>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</si>
  <si>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</si>
  <si>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</si>
  <si>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</si>
  <si>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</si>
  <si>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</si>
  <si>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</si>
  <si>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</si>
  <si>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</si>
  <si>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</si>
  <si>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</si>
  <si>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</si>
  <si>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</si>
  <si>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</si>
  <si>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</si>
  <si>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</si>
  <si>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</si>
  <si>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</si>
  <si>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</si>
  <si>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</si>
  <si>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</si>
  <si>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</si>
  <si>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</si>
  <si>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</si>
  <si>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</si>
  <si>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Отчет о ходе исполнения комплексного плана (сетевого графика) на 01.01.2025 года по реализации муниципальных программ города Нефтеюганска</t>
  </si>
  <si>
    <t>Кассовый расход на 01.01.2025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</si>
</sst>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8" fillId="3" borderId="1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N262" sqref="N262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39" t="s">
        <v>432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</row>
    <row r="2" spans="1:18" s="1" customFormat="1" ht="36" customHeight="1" x14ac:dyDescent="0.3">
      <c r="A2" s="141" t="s">
        <v>1</v>
      </c>
      <c r="B2" s="37" t="s">
        <v>430</v>
      </c>
      <c r="C2" s="143" t="s">
        <v>428</v>
      </c>
      <c r="D2" s="145" t="s">
        <v>429</v>
      </c>
      <c r="E2" s="145"/>
      <c r="F2" s="145"/>
      <c r="G2" s="145"/>
      <c r="H2" s="145" t="s">
        <v>419</v>
      </c>
      <c r="I2" s="145"/>
      <c r="J2" s="145"/>
      <c r="K2" s="146" t="s">
        <v>433</v>
      </c>
      <c r="L2" s="146"/>
      <c r="M2" s="146"/>
      <c r="N2" s="146"/>
      <c r="O2" s="147" t="s">
        <v>32</v>
      </c>
      <c r="P2" s="148"/>
      <c r="Q2" s="148"/>
      <c r="R2" s="149"/>
    </row>
    <row r="3" spans="1:18" s="1" customFormat="1" ht="82.5" customHeight="1" x14ac:dyDescent="0.3">
      <c r="A3" s="142"/>
      <c r="B3" s="46" t="s">
        <v>423</v>
      </c>
      <c r="C3" s="144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6" t="s">
        <v>246</v>
      </c>
      <c r="B5" s="137"/>
      <c r="C5" s="138"/>
      <c r="D5" s="43">
        <f>D7+D49+D69+D88+D92+D109+D172+D193+D220+D224+D236+D241+D244+D254+D122+D258</f>
        <v>7509115244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3884074528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5412411290.9099998</v>
      </c>
      <c r="L5" s="43">
        <f t="shared" si="0"/>
        <v>2752967457.7800007</v>
      </c>
      <c r="M5" s="43"/>
      <c r="N5" s="43">
        <f>N7+N49+N69+N88+N92+N109+N172+N193+N220+N224+N236+N241+N244+N254+N122+N258</f>
        <v>2659101041.1300001</v>
      </c>
      <c r="O5" s="44">
        <f>K5/D5*100</f>
        <v>72.077882880205806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5" t="s">
        <v>12</v>
      </c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5"/>
      <c r="P6" s="135"/>
      <c r="Q6" s="135"/>
      <c r="R6" s="135"/>
    </row>
    <row r="7" spans="1:18" s="2" customFormat="1" ht="48" hidden="1" customHeight="1" x14ac:dyDescent="0.3">
      <c r="A7" s="13">
        <v>1</v>
      </c>
      <c r="B7" s="150" t="s">
        <v>31</v>
      </c>
      <c r="C7" s="150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52" t="s">
        <v>120</v>
      </c>
      <c r="B30" s="151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52"/>
      <c r="B31" s="151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52" t="s">
        <v>124</v>
      </c>
      <c r="B34" s="151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52"/>
      <c r="B35" s="151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52"/>
      <c r="B36" s="151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52"/>
      <c r="B37" s="151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52"/>
      <c r="B38" s="151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52"/>
      <c r="B39" s="151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27" t="s">
        <v>44</v>
      </c>
      <c r="C49" s="127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32" t="s">
        <v>266</v>
      </c>
      <c r="B67" s="132"/>
      <c r="C67" s="132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33" t="s">
        <v>16</v>
      </c>
      <c r="B68" s="134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34"/>
      <c r="P68" s="134"/>
      <c r="Q68" s="134"/>
      <c r="R68" s="134"/>
    </row>
    <row r="69" spans="1:18" s="2" customFormat="1" ht="45.75" hidden="1" customHeight="1" x14ac:dyDescent="0.3">
      <c r="A69" s="13" t="s">
        <v>267</v>
      </c>
      <c r="B69" s="129" t="s">
        <v>37</v>
      </c>
      <c r="C69" s="130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31" t="s">
        <v>15</v>
      </c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  <c r="N87" s="131"/>
      <c r="O87" s="131"/>
      <c r="P87" s="33"/>
      <c r="Q87" s="47"/>
      <c r="R87" s="45"/>
    </row>
    <row r="88" spans="1:18" s="109" customFormat="1" ht="54.75" customHeight="1" x14ac:dyDescent="0.3">
      <c r="A88" s="48" t="s">
        <v>10</v>
      </c>
      <c r="B88" s="120" t="s">
        <v>425</v>
      </c>
      <c r="C88" s="121"/>
      <c r="D88" s="50">
        <f>G88</f>
        <v>87292671</v>
      </c>
      <c r="E88" s="50">
        <f t="shared" ref="E88:Q88" si="46">E90</f>
        <v>0</v>
      </c>
      <c r="F88" s="50">
        <f t="shared" si="46"/>
        <v>0</v>
      </c>
      <c r="G88" s="50">
        <f>G89</f>
        <v>87292671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85502256.849999994</v>
      </c>
      <c r="L88" s="50">
        <f t="shared" si="46"/>
        <v>0</v>
      </c>
      <c r="M88" s="50">
        <f t="shared" si="46"/>
        <v>0</v>
      </c>
      <c r="N88" s="50">
        <f>N89</f>
        <v>85502256.849999994</v>
      </c>
      <c r="O88" s="51">
        <f>K88/D88*100</f>
        <v>97.948952495679734</v>
      </c>
      <c r="P88" s="50">
        <f t="shared" si="46"/>
        <v>0</v>
      </c>
      <c r="Q88" s="50">
        <f t="shared" si="46"/>
        <v>0</v>
      </c>
      <c r="R88" s="52">
        <f>N88/G88*100</f>
        <v>97.948952495679734</v>
      </c>
    </row>
    <row r="89" spans="1:18" s="115" customFormat="1" ht="56.25" x14ac:dyDescent="0.3">
      <c r="A89" s="53" t="s">
        <v>19</v>
      </c>
      <c r="B89" s="54" t="s">
        <v>431</v>
      </c>
      <c r="C89" s="49"/>
      <c r="D89" s="55">
        <f>E89+F89+G89</f>
        <v>87292671</v>
      </c>
      <c r="E89" s="55">
        <f>E90</f>
        <v>0</v>
      </c>
      <c r="F89" s="55">
        <f>F90</f>
        <v>0</v>
      </c>
      <c r="G89" s="55">
        <v>87292671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85502256.849999994</v>
      </c>
      <c r="L89" s="55">
        <f t="shared" ref="L89" si="50">L90</f>
        <v>0</v>
      </c>
      <c r="M89" s="55">
        <v>0</v>
      </c>
      <c r="N89" s="55">
        <v>85502256.849999994</v>
      </c>
      <c r="O89" s="51">
        <f>K89/D89*100</f>
        <v>97.948952495679734</v>
      </c>
      <c r="P89" s="55">
        <v>0</v>
      </c>
      <c r="Q89" s="55">
        <v>0</v>
      </c>
      <c r="R89" s="56">
        <f>N89/G89*100</f>
        <v>97.948952495679734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28" t="s">
        <v>17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17" t="s">
        <v>41</v>
      </c>
      <c r="C92" s="117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19" t="s">
        <v>288</v>
      </c>
      <c r="B97" s="118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19"/>
      <c r="B98" s="118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5" t="s">
        <v>13</v>
      </c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</row>
    <row r="109" spans="1:18" s="74" customFormat="1" ht="46.5" hidden="1" customHeight="1" x14ac:dyDescent="0.3">
      <c r="A109" s="57" t="s">
        <v>297</v>
      </c>
      <c r="B109" s="117" t="s">
        <v>42</v>
      </c>
      <c r="C109" s="117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5" t="s">
        <v>14</v>
      </c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</row>
    <row r="122" spans="1:18" s="74" customFormat="1" ht="46.5" hidden="1" customHeight="1" x14ac:dyDescent="0.3">
      <c r="A122" s="57" t="s">
        <v>371</v>
      </c>
      <c r="B122" s="117" t="s">
        <v>43</v>
      </c>
      <c r="C122" s="117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2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3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3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3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3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3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4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2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3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3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3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3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3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3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3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3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4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5" t="s">
        <v>45</v>
      </c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</row>
    <row r="172" spans="1:18" s="74" customFormat="1" ht="48.75" hidden="1" customHeight="1" x14ac:dyDescent="0.3">
      <c r="A172" s="57" t="s">
        <v>91</v>
      </c>
      <c r="B172" s="117" t="s">
        <v>46</v>
      </c>
      <c r="C172" s="117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54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55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55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55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55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55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56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57" t="s">
        <v>93</v>
      </c>
      <c r="B192" s="158"/>
      <c r="C192" s="158"/>
      <c r="D192" s="158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</row>
    <row r="193" spans="1:18" s="74" customFormat="1" ht="87" hidden="1" customHeight="1" x14ac:dyDescent="0.3">
      <c r="A193" s="57" t="s">
        <v>316</v>
      </c>
      <c r="B193" s="117" t="s">
        <v>47</v>
      </c>
      <c r="C193" s="117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19" t="s">
        <v>338</v>
      </c>
      <c r="B216" s="118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19"/>
      <c r="B217" s="118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19"/>
      <c r="B218" s="118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19"/>
      <c r="B219" s="118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17" t="s">
        <v>49</v>
      </c>
      <c r="C220" s="117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19" t="s">
        <v>340</v>
      </c>
      <c r="B221" s="118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19"/>
      <c r="B222" s="118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19"/>
      <c r="B223" s="118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17" t="s">
        <v>50</v>
      </c>
      <c r="C224" s="117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19" t="s">
        <v>346</v>
      </c>
      <c r="B229" s="118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19"/>
      <c r="B230" s="118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19"/>
      <c r="B231" s="118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19"/>
      <c r="B232" s="118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19"/>
      <c r="B233" s="118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19"/>
      <c r="B234" s="118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19"/>
      <c r="B235" s="118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61" t="s">
        <v>79</v>
      </c>
      <c r="C236" s="161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61" t="s">
        <v>83</v>
      </c>
      <c r="C241" s="161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19" t="s">
        <v>30</v>
      </c>
      <c r="B242" s="162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19"/>
      <c r="B243" s="162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61" t="s">
        <v>85</v>
      </c>
      <c r="C244" s="161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61" t="s">
        <v>94</v>
      </c>
      <c r="C254" s="161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53" t="s">
        <v>403</v>
      </c>
      <c r="B257" s="153"/>
      <c r="C257" s="153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59" t="s">
        <v>405</v>
      </c>
      <c r="C258" s="160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7:C7"/>
    <mergeCell ref="B30:B31"/>
    <mergeCell ref="A30:A31"/>
    <mergeCell ref="B34:B39"/>
    <mergeCell ref="A34:A39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49:C49"/>
    <mergeCell ref="A91:O91"/>
    <mergeCell ref="B69:C69"/>
    <mergeCell ref="A87:O87"/>
    <mergeCell ref="A67:C67"/>
    <mergeCell ref="A68:R68"/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Дюкова Эльмира Алекберовна</cp:lastModifiedBy>
  <cp:lastPrinted>2023-06-02T06:52:25Z</cp:lastPrinted>
  <dcterms:created xsi:type="dcterms:W3CDTF">2012-05-22T08:33:39Z</dcterms:created>
  <dcterms:modified xsi:type="dcterms:W3CDTF">2025-01-09T15:04:10Z</dcterms:modified>
</cp:coreProperties>
</file>