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0.100\common_kultura\ПОЛИВЕНКО Наталья Николаевна\СЕТЕВОЙ\СЕТЕВОЙ 2024\"/>
    </mc:Choice>
  </mc:AlternateContent>
  <xr:revisionPtr revIDLastSave="0" documentId="13_ncr:1_{28C4EB17-E8BB-412F-920A-8902B6BD0114}" xr6:coauthVersionLast="45" xr6:coauthVersionMax="45" xr10:uidLastSave="{00000000-0000-0000-0000-000000000000}"/>
  <bookViews>
    <workbookView xWindow="-120" yWindow="-120" windowWidth="29040" windowHeight="15840" xr2:uid="{ECB0C746-C9ED-4DFE-B35D-4667EFD803BC}"/>
  </bookViews>
  <sheets>
    <sheet name="Лист1" sheetId="1" r:id="rId1"/>
  </sheets>
  <definedNames>
    <definedName name="_ftn1" localSheetId="0">Лист1!$A$18</definedName>
    <definedName name="_ftn2" localSheetId="0">Лист1!$A$19</definedName>
    <definedName name="_ftnref1" localSheetId="0">Лист1!$A$3</definedName>
    <definedName name="_ftnref2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L8" i="1" l="1"/>
  <c r="F11" i="1" l="1"/>
  <c r="I7" i="1"/>
  <c r="H7" i="1"/>
  <c r="G7" i="1"/>
  <c r="I10" i="1"/>
  <c r="G10" i="1"/>
  <c r="I6" i="1" l="1"/>
  <c r="F13" i="1" l="1"/>
  <c r="E14" i="1" l="1"/>
  <c r="H10" i="1"/>
  <c r="K8" i="1" l="1"/>
  <c r="K9" i="1"/>
  <c r="L9" i="1"/>
  <c r="M8" i="1"/>
  <c r="M9" i="1"/>
  <c r="E10" i="1" l="1"/>
  <c r="C10" i="1"/>
  <c r="K12" i="1" l="1"/>
  <c r="M12" i="1"/>
  <c r="M13" i="1"/>
  <c r="M14" i="1"/>
  <c r="M11" i="1"/>
  <c r="F14" i="1" l="1"/>
  <c r="F12" i="1"/>
  <c r="F9" i="1"/>
  <c r="F8" i="1"/>
  <c r="F10" i="1" l="1"/>
  <c r="F7" i="1"/>
  <c r="K10" i="1"/>
  <c r="M10" i="1"/>
  <c r="G6" i="1"/>
  <c r="H6" i="1"/>
  <c r="E7" i="1"/>
  <c r="M7" i="1" s="1"/>
  <c r="D7" i="1"/>
  <c r="L7" i="1" s="1"/>
  <c r="C7" i="1"/>
  <c r="K7" i="1" s="1"/>
  <c r="B8" i="1"/>
  <c r="B9" i="1"/>
  <c r="D10" i="1"/>
  <c r="F6" i="1" l="1"/>
  <c r="J8" i="1"/>
  <c r="J9" i="1"/>
  <c r="E6" i="1"/>
  <c r="M6" i="1" s="1"/>
  <c r="C6" i="1"/>
  <c r="K6" i="1" s="1"/>
  <c r="D6" i="1"/>
  <c r="L6" i="1" s="1"/>
  <c r="B7" i="1"/>
  <c r="J7" i="1" s="1"/>
  <c r="B11" i="1"/>
  <c r="J11" i="1" s="1"/>
  <c r="B12" i="1"/>
  <c r="B13" i="1"/>
  <c r="J13" i="1" s="1"/>
  <c r="B14" i="1"/>
  <c r="J14" i="1" s="1"/>
  <c r="B10" i="1" l="1"/>
  <c r="B6" i="1" s="1"/>
  <c r="J6" i="1" s="1"/>
  <c r="J12" i="1"/>
  <c r="J10" i="1" l="1"/>
</calcChain>
</file>

<file path=xl/sharedStrings.xml><?xml version="1.0" encoding="utf-8"?>
<sst xmlns="http://schemas.openxmlformats.org/spreadsheetml/2006/main" count="27" uniqueCount="19">
  <si>
    <t>Всего</t>
  </si>
  <si>
    <t>Муниципальная программа «Развитие культуры и туризма в городе Нефтеюганске» (всего), в том числе:</t>
  </si>
  <si>
    <t>Наименование программы</t>
  </si>
  <si>
    <t>Запланированные мероприятия</t>
  </si>
  <si>
    <t>окружной бюджет</t>
  </si>
  <si>
    <t>федеральный бюджет</t>
  </si>
  <si>
    <t>местный бюджет</t>
  </si>
  <si>
    <t>1.1. Региональный проект «Сохранение культурного и исторического наследия», в том числе:</t>
  </si>
  <si>
    <t>1.2. Региональный проект «Развитие искусства и творчества», в том числе:</t>
  </si>
  <si>
    <r>
      <t>2.2.</t>
    </r>
    <r>
      <rPr>
        <b/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Комплекс процессных мероприятий «Обеспечение деятельности подведомственных учреждений культуры», в том числе:</t>
    </r>
  </si>
  <si>
    <r>
      <t>2.3.</t>
    </r>
    <r>
      <rPr>
        <b/>
        <sz val="11"/>
        <color theme="1"/>
        <rFont val="Times New Roman"/>
        <family val="1"/>
        <charset val="204"/>
      </rPr>
      <t xml:space="preserve">  </t>
    </r>
    <r>
      <rPr>
        <i/>
        <sz val="11"/>
        <color theme="1"/>
        <rFont val="Times New Roman"/>
        <family val="1"/>
        <charset val="204"/>
      </rPr>
      <t>Комплекс процессных мероприятий «Обеспечение деятельности подведомственных учреждений дополнительного образования», в том числе:</t>
    </r>
  </si>
  <si>
    <r>
      <t>2.4.</t>
    </r>
    <r>
      <rPr>
        <b/>
        <sz val="11"/>
        <color theme="1"/>
        <rFont val="Times New Roman"/>
        <family val="1"/>
        <charset val="204"/>
      </rPr>
      <t xml:space="preserve">   </t>
    </r>
    <r>
      <rPr>
        <i/>
        <sz val="11"/>
        <color theme="1"/>
        <rFont val="Times New Roman"/>
        <family val="1"/>
        <charset val="204"/>
      </rPr>
      <t>Комплекс процессных мероприятий «Усиление социальной направленности культурной политики», в том числе:</t>
    </r>
  </si>
  <si>
    <r>
      <t>2.5.</t>
    </r>
    <r>
      <rPr>
        <b/>
        <sz val="11"/>
        <color theme="1"/>
        <rFont val="Times New Roman"/>
        <family val="1"/>
        <charset val="204"/>
      </rPr>
      <t xml:space="preserve">    </t>
    </r>
    <r>
      <rPr>
        <i/>
        <sz val="11"/>
        <color theme="1"/>
        <rFont val="Times New Roman"/>
        <family val="1"/>
        <charset val="204"/>
      </rPr>
      <t>Комплекс процессных мероприятий «Развитие туризма города Нефтеюганска», в том числе:</t>
    </r>
  </si>
  <si>
    <t>ПЛАН на 2024 года (рублей)</t>
  </si>
  <si>
    <t>% исполнения к плану за  2024 года</t>
  </si>
  <si>
    <t>2. Направление (подпрограмма) «Организационные, экономические механизмы развития культуры»», в том числе:</t>
  </si>
  <si>
    <t>1. Направление (подпрограмма) «Модернизация и развитие учреждений культуры»», в том числе:</t>
  </si>
  <si>
    <r>
      <t>2.1.</t>
    </r>
    <r>
      <rPr>
        <b/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Комплекс процессных мероприятий «Обеспечение деятельности органов местного самоуправления города Нефтеюганска», в том числе:</t>
    </r>
  </si>
  <si>
    <t>Освоение на 01.11.2024  года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</si>
</sst>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1" applyFont="1" applyAlignment="1">
      <alignment horizontal="justify" vertical="center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4" fontId="7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/>
    <xf numFmtId="0" fontId="2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59F37-E6A3-425C-BFDB-81651A302413}">
  <dimension ref="A2:M19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M5" sqref="M5"/>
    </sheetView>
  </sheetViews>
  <sheetFormatPr defaultRowHeight="15" x14ac:dyDescent="0.25"/>
  <cols>
    <col min="1" max="1" width="51.140625" style="1" customWidth="1"/>
    <col min="2" max="2" width="17.85546875" style="1" customWidth="1"/>
    <col min="3" max="3" width="14.7109375" style="1" customWidth="1"/>
    <col min="4" max="4" width="17.7109375" style="1" customWidth="1"/>
    <col min="5" max="5" width="17.140625" style="1" customWidth="1"/>
    <col min="6" max="6" width="17.85546875" style="1" customWidth="1"/>
    <col min="7" max="7" width="14.7109375" style="1" customWidth="1"/>
    <col min="8" max="8" width="17.7109375" style="1" customWidth="1"/>
    <col min="9" max="9" width="17.140625" style="1" customWidth="1"/>
    <col min="10" max="10" width="17.85546875" style="1" bestFit="1" customWidth="1"/>
    <col min="11" max="11" width="14.7109375" style="1" customWidth="1"/>
    <col min="12" max="12" width="17.7109375" style="1" customWidth="1"/>
    <col min="13" max="13" width="17.140625" style="1" customWidth="1"/>
    <col min="14" max="18" width="25.42578125" style="1" customWidth="1"/>
    <col min="19" max="16384" width="9.140625" style="1"/>
  </cols>
  <sheetData>
    <row r="2" spans="1:13" x14ac:dyDescent="0.25">
      <c r="F2" s="18"/>
      <c r="I2" s="18"/>
    </row>
    <row r="3" spans="1:13" ht="39.75" customHeight="1" x14ac:dyDescent="0.25">
      <c r="A3" s="8" t="s">
        <v>2</v>
      </c>
      <c r="B3" s="19" t="s">
        <v>13</v>
      </c>
      <c r="C3" s="19"/>
      <c r="D3" s="19"/>
      <c r="E3" s="19"/>
      <c r="F3" s="19" t="s">
        <v>18</v>
      </c>
      <c r="G3" s="19"/>
      <c r="H3" s="19"/>
      <c r="I3" s="19"/>
      <c r="J3" s="19" t="s">
        <v>14</v>
      </c>
      <c r="K3" s="19"/>
      <c r="L3" s="19"/>
      <c r="M3" s="19"/>
    </row>
    <row r="4" spans="1:13" ht="33.75" customHeight="1" x14ac:dyDescent="0.25">
      <c r="A4" s="8" t="s">
        <v>3</v>
      </c>
      <c r="B4" s="8" t="s">
        <v>0</v>
      </c>
      <c r="C4" s="8" t="s">
        <v>4</v>
      </c>
      <c r="D4" s="8" t="s">
        <v>5</v>
      </c>
      <c r="E4" s="8" t="s">
        <v>6</v>
      </c>
      <c r="F4" s="8" t="s">
        <v>0</v>
      </c>
      <c r="G4" s="8" t="s">
        <v>4</v>
      </c>
      <c r="H4" s="8" t="s">
        <v>5</v>
      </c>
      <c r="I4" s="8" t="s">
        <v>6</v>
      </c>
      <c r="J4" s="8" t="s">
        <v>0</v>
      </c>
      <c r="K4" s="8" t="s">
        <v>4</v>
      </c>
      <c r="L4" s="8" t="s">
        <v>5</v>
      </c>
      <c r="M4" s="8" t="s">
        <v>6</v>
      </c>
    </row>
    <row r="5" spans="1:13" s="10" customFormat="1" x14ac:dyDescent="0.25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  <c r="L5" s="9">
        <v>12</v>
      </c>
      <c r="M5" s="9">
        <v>13</v>
      </c>
    </row>
    <row r="6" spans="1:13" s="7" customFormat="1" ht="62.25" customHeight="1" x14ac:dyDescent="0.2">
      <c r="A6" s="5" t="s">
        <v>1</v>
      </c>
      <c r="B6" s="6">
        <f>B7+B10</f>
        <v>873167595</v>
      </c>
      <c r="C6" s="6">
        <f t="shared" ref="C6:E6" si="0">C7+C10</f>
        <v>1562870.12</v>
      </c>
      <c r="D6" s="6">
        <f t="shared" si="0"/>
        <v>450629.88</v>
      </c>
      <c r="E6" s="6">
        <f t="shared" si="0"/>
        <v>871154095</v>
      </c>
      <c r="F6" s="6">
        <f>F7+F10</f>
        <v>625935855.18000007</v>
      </c>
      <c r="G6" s="6">
        <f t="shared" ref="G6" si="1">G7+G10</f>
        <v>1469870.1</v>
      </c>
      <c r="H6" s="6">
        <f t="shared" ref="H6" si="2">H7+H10</f>
        <v>450629.88</v>
      </c>
      <c r="I6" s="6">
        <f>I7+I10</f>
        <v>624015355.20000005</v>
      </c>
      <c r="J6" s="11">
        <f>F6/B6*100</f>
        <v>71.685648753375929</v>
      </c>
      <c r="K6" s="11">
        <f>G6/C6*100</f>
        <v>94.049408277125423</v>
      </c>
      <c r="L6" s="11">
        <f>H6/D6*100</f>
        <v>100</v>
      </c>
      <c r="M6" s="11">
        <f>I6/E6*100</f>
        <v>71.630881239214062</v>
      </c>
    </row>
    <row r="7" spans="1:13" ht="62.25" customHeight="1" x14ac:dyDescent="0.25">
      <c r="A7" s="3" t="s">
        <v>16</v>
      </c>
      <c r="B7" s="4">
        <f t="shared" ref="B7:E7" si="3">B8+B9</f>
        <v>1592325</v>
      </c>
      <c r="C7" s="4">
        <f t="shared" si="3"/>
        <v>912870.12</v>
      </c>
      <c r="D7" s="4">
        <f t="shared" si="3"/>
        <v>450629.88</v>
      </c>
      <c r="E7" s="4">
        <f t="shared" si="3"/>
        <v>228825</v>
      </c>
      <c r="F7" s="4">
        <f>F8+F9</f>
        <v>1592309.19</v>
      </c>
      <c r="G7" s="4">
        <f>G8+G9</f>
        <v>912870.1</v>
      </c>
      <c r="H7" s="4">
        <f>H8+H9</f>
        <v>450629.88</v>
      </c>
      <c r="I7" s="4">
        <f>I8+I9</f>
        <v>228809.21</v>
      </c>
      <c r="J7" s="12">
        <f t="shared" ref="J7:L9" si="4">F7/B7*100</f>
        <v>99.999007112241529</v>
      </c>
      <c r="K7" s="12">
        <f t="shared" si="4"/>
        <v>99.999997809107825</v>
      </c>
      <c r="L7" s="12">
        <f t="shared" si="4"/>
        <v>100</v>
      </c>
      <c r="M7" s="12">
        <f>I7/E7*100</f>
        <v>99.993099530208667</v>
      </c>
    </row>
    <row r="8" spans="1:13" s="16" customFormat="1" ht="66.75" customHeight="1" x14ac:dyDescent="0.25">
      <c r="A8" s="14" t="s">
        <v>7</v>
      </c>
      <c r="B8" s="15">
        <f>C8+D8+E8</f>
        <v>994625</v>
      </c>
      <c r="C8" s="15">
        <v>600579.72</v>
      </c>
      <c r="D8" s="15">
        <v>195120.28</v>
      </c>
      <c r="E8" s="15">
        <v>198925</v>
      </c>
      <c r="F8" s="13">
        <f>G8+H8+I8</f>
        <v>994624.99</v>
      </c>
      <c r="G8" s="13">
        <v>600579.71</v>
      </c>
      <c r="H8" s="13">
        <v>195120.28</v>
      </c>
      <c r="I8" s="13">
        <v>198925</v>
      </c>
      <c r="J8" s="13">
        <f>F8/B8*100</f>
        <v>99.999998994595956</v>
      </c>
      <c r="K8" s="13">
        <f t="shared" si="4"/>
        <v>99.999998334942106</v>
      </c>
      <c r="L8" s="13">
        <f t="shared" si="4"/>
        <v>100</v>
      </c>
      <c r="M8" s="13">
        <f t="shared" ref="M8:M9" si="5">I8/E8*100</f>
        <v>100</v>
      </c>
    </row>
    <row r="9" spans="1:13" s="16" customFormat="1" ht="66.75" customHeight="1" x14ac:dyDescent="0.25">
      <c r="A9" s="14" t="s">
        <v>8</v>
      </c>
      <c r="B9" s="15">
        <f>C9+D9+E9</f>
        <v>597700</v>
      </c>
      <c r="C9" s="15">
        <v>312290.40000000002</v>
      </c>
      <c r="D9" s="15">
        <v>255509.6</v>
      </c>
      <c r="E9" s="15">
        <v>29900</v>
      </c>
      <c r="F9" s="13">
        <f>G9+H9+I9</f>
        <v>597684.19999999995</v>
      </c>
      <c r="G9" s="15">
        <v>312290.39</v>
      </c>
      <c r="H9" s="15">
        <v>255509.6</v>
      </c>
      <c r="I9" s="15">
        <v>29884.21</v>
      </c>
      <c r="J9" s="13">
        <f>F9/B9*100</f>
        <v>99.997356533377939</v>
      </c>
      <c r="K9" s="13">
        <f t="shared" si="4"/>
        <v>99.999996797852248</v>
      </c>
      <c r="L9" s="13">
        <f t="shared" si="4"/>
        <v>100</v>
      </c>
      <c r="M9" s="13">
        <f t="shared" si="5"/>
        <v>99.947190635451506</v>
      </c>
    </row>
    <row r="10" spans="1:13" ht="62.25" customHeight="1" x14ac:dyDescent="0.25">
      <c r="A10" s="3" t="s">
        <v>15</v>
      </c>
      <c r="B10" s="4">
        <f>B11+B12+B13+B14+B15</f>
        <v>871575270</v>
      </c>
      <c r="C10" s="4">
        <f>C11+C12+C13+C14+C15</f>
        <v>650000</v>
      </c>
      <c r="D10" s="4">
        <f t="shared" ref="D10" si="6">D11+D12+D13+D14+D15</f>
        <v>0</v>
      </c>
      <c r="E10" s="4">
        <f>E11+E12+E13+E14+E15</f>
        <v>870925270</v>
      </c>
      <c r="F10" s="4">
        <f>F11+F12+F13+F14+F15</f>
        <v>624343545.99000001</v>
      </c>
      <c r="G10" s="4">
        <f>G11+G12+G13+G14+G15</f>
        <v>557000</v>
      </c>
      <c r="H10" s="4">
        <f>H11+H12+H13+H14+H15</f>
        <v>0</v>
      </c>
      <c r="I10" s="4">
        <f>I11+I12+I13+I14+I15</f>
        <v>623786545.99000001</v>
      </c>
      <c r="J10" s="12">
        <f t="shared" ref="J10:K10" si="7">F10/B10*100</f>
        <v>71.633921645115066</v>
      </c>
      <c r="K10" s="12">
        <f t="shared" si="7"/>
        <v>85.692307692307693</v>
      </c>
      <c r="L10" s="12">
        <v>0</v>
      </c>
      <c r="M10" s="12">
        <f>I10/E10*100</f>
        <v>71.623429412032095</v>
      </c>
    </row>
    <row r="11" spans="1:13" s="16" customFormat="1" ht="66.75" customHeight="1" x14ac:dyDescent="0.25">
      <c r="A11" s="14" t="s">
        <v>17</v>
      </c>
      <c r="B11" s="15">
        <f>C11+D11+E11</f>
        <v>36771077</v>
      </c>
      <c r="C11" s="15"/>
      <c r="D11" s="15"/>
      <c r="E11" s="15">
        <v>36771077</v>
      </c>
      <c r="F11" s="13">
        <f>G11+H11+I11</f>
        <v>25306351.280000001</v>
      </c>
      <c r="G11" s="15"/>
      <c r="H11" s="15"/>
      <c r="I11" s="15">
        <v>25306351.280000001</v>
      </c>
      <c r="J11" s="13">
        <f>F11/B11*100</f>
        <v>68.821349127195816</v>
      </c>
      <c r="K11" s="13"/>
      <c r="L11" s="13"/>
      <c r="M11" s="13">
        <f>I11/E11*100</f>
        <v>68.821349127195816</v>
      </c>
    </row>
    <row r="12" spans="1:13" s="16" customFormat="1" ht="60.75" customHeight="1" x14ac:dyDescent="0.25">
      <c r="A12" s="14" t="s">
        <v>9</v>
      </c>
      <c r="B12" s="15">
        <f>C12+D12+E12</f>
        <v>576323691</v>
      </c>
      <c r="C12" s="15">
        <v>650000</v>
      </c>
      <c r="D12" s="15"/>
      <c r="E12" s="15">
        <f>576323691-650000</f>
        <v>575673691</v>
      </c>
      <c r="F12" s="13">
        <f>G12+H12+I12</f>
        <v>408855569.97000003</v>
      </c>
      <c r="G12" s="15">
        <v>557000</v>
      </c>
      <c r="H12" s="15"/>
      <c r="I12" s="13">
        <v>408298569.97000003</v>
      </c>
      <c r="J12" s="13">
        <f t="shared" ref="J12:J14" si="8">F12/B12*100</f>
        <v>70.94200296721796</v>
      </c>
      <c r="K12" s="13">
        <f>G12/C12*100</f>
        <v>85.692307692307693</v>
      </c>
      <c r="L12" s="13"/>
      <c r="M12" s="13">
        <f t="shared" ref="M12:M14" si="9">I12/E12*100</f>
        <v>70.925348223009209</v>
      </c>
    </row>
    <row r="13" spans="1:13" s="16" customFormat="1" ht="81.75" customHeight="1" x14ac:dyDescent="0.25">
      <c r="A13" s="14" t="s">
        <v>10</v>
      </c>
      <c r="B13" s="15">
        <f>C13+D13+E13</f>
        <v>254891453</v>
      </c>
      <c r="C13" s="15"/>
      <c r="D13" s="15"/>
      <c r="E13" s="15">
        <v>254891453</v>
      </c>
      <c r="F13" s="13">
        <f>G13+H13+I13</f>
        <v>186592575.74000001</v>
      </c>
      <c r="G13" s="15"/>
      <c r="H13" s="15"/>
      <c r="I13" s="15">
        <v>186592575.74000001</v>
      </c>
      <c r="J13" s="13">
        <f t="shared" si="8"/>
        <v>73.204720497238483</v>
      </c>
      <c r="K13" s="13"/>
      <c r="L13" s="13"/>
      <c r="M13" s="13">
        <f t="shared" si="9"/>
        <v>73.204720497238483</v>
      </c>
    </row>
    <row r="14" spans="1:13" s="16" customFormat="1" ht="59.25" customHeight="1" x14ac:dyDescent="0.25">
      <c r="A14" s="14" t="s">
        <v>11</v>
      </c>
      <c r="B14" s="15">
        <f>C14+D14+E14</f>
        <v>3589049</v>
      </c>
      <c r="C14" s="15"/>
      <c r="D14" s="15"/>
      <c r="E14" s="15">
        <f>3189049+400000</f>
        <v>3589049</v>
      </c>
      <c r="F14" s="15">
        <f>G14+H14+I14</f>
        <v>3589049</v>
      </c>
      <c r="G14" s="15"/>
      <c r="H14" s="15"/>
      <c r="I14" s="15">
        <v>3589049</v>
      </c>
      <c r="J14" s="13">
        <f t="shared" si="8"/>
        <v>100</v>
      </c>
      <c r="K14" s="13"/>
      <c r="L14" s="13"/>
      <c r="M14" s="13">
        <f t="shared" si="9"/>
        <v>100</v>
      </c>
    </row>
    <row r="15" spans="1:13" s="16" customFormat="1" ht="59.25" customHeight="1" x14ac:dyDescent="0.25">
      <c r="A15" s="14" t="s">
        <v>12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8" spans="1:1" x14ac:dyDescent="0.25">
      <c r="A18" s="2"/>
    </row>
    <row r="19" spans="1:1" x14ac:dyDescent="0.25">
      <c r="A19" s="2"/>
    </row>
  </sheetData>
  <mergeCells count="3">
    <mergeCell ref="B3:E3"/>
    <mergeCell ref="F3:I3"/>
    <mergeCell ref="J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Лист1!_ftn1</vt:lpstr>
      <vt:lpstr>Лист1!_ftn2</vt:lpstr>
      <vt:lpstr>Лист1!_ftnref1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Nedelko</dc:creator>
  <cp:lastModifiedBy>5</cp:lastModifiedBy>
  <dcterms:created xsi:type="dcterms:W3CDTF">2023-10-19T09:36:55Z</dcterms:created>
  <dcterms:modified xsi:type="dcterms:W3CDTF">2024-11-07T03:02:34Z</dcterms:modified>
</cp:coreProperties>
</file>