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Думу\"/>
    </mc:Choice>
  </mc:AlternateContent>
  <bookViews>
    <workbookView xWindow="0" yWindow="0" windowWidth="28800" windowHeight="12435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1" l="1"/>
  <c r="C80" i="11" l="1"/>
  <c r="C41" i="11"/>
  <c r="C79" i="11" l="1"/>
  <c r="C61" i="11" l="1"/>
  <c r="C84" i="11" l="1"/>
  <c r="C81" i="11" l="1"/>
  <c r="C9" i="11" l="1"/>
  <c r="C23" i="11" l="1"/>
  <c r="C77" i="11" l="1"/>
  <c r="C76" i="11" s="1"/>
  <c r="C71" i="11" l="1"/>
  <c r="C70" i="11"/>
  <c r="C69" i="11"/>
  <c r="C67" i="11"/>
  <c r="C65" i="11"/>
  <c r="C62" i="11"/>
  <c r="C60" i="11"/>
  <c r="C59" i="11"/>
  <c r="C53" i="11"/>
  <c r="C52" i="11"/>
  <c r="C50" i="11"/>
  <c r="C49" i="11"/>
  <c r="C48" i="11"/>
  <c r="C47" i="11"/>
  <c r="C42" i="11"/>
  <c r="C40" i="11"/>
  <c r="C37" i="11"/>
  <c r="C36" i="11"/>
  <c r="C27" i="11" s="1"/>
  <c r="C20" i="11"/>
  <c r="C17" i="11"/>
  <c r="C11" i="11"/>
  <c r="C39" i="11" l="1"/>
  <c r="C15" i="11"/>
  <c r="C8" i="11" s="1"/>
  <c r="C46" i="11"/>
  <c r="C7" i="11" l="1"/>
  <c r="C85" i="11" l="1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<sst xmlns="http://schemas.openxmlformats.org/spreadsheetml/2006/main" count="163" uniqueCount="163">
  <si>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</si>
  <si>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</si>
  <si>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</si>
  <si>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</si>
  <si>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</si>
  <si>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</si>
  <si>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</si>
  <si>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</si>
  <si>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</si>
  <si>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</si>
  <si>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</si>
  <si>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</si>
  <si>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</si>
  <si>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</si>
  <si>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</si>
  <si>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</si>
  <si>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</si>
  <si>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</si>
  <si>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</si>
  <si>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</si>
  <si>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</si>
  <si>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</si>
  <si>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</si>
  <si>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</si>
  <si>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</si>
  <si>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</si>
  <si>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</si>
  <si>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</si>
  <si>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</si>
  <si>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</si>
  <si>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</si>
  <si>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</si>
  <si>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</si>
  <si>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</si>
  <si>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</si>
  <si>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</si>
  <si>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</si>
  <si>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</si>
  <si>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</si>
  <si>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</si>
  <si>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</si>
  <si>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</si>
  <si>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</si>
  <si>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</si>
  <si>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</si>
  <si>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</si>
  <si>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</si>
  <si>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</si>
  <si>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</si>
  <si>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</si>
  <si>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</si>
  <si>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</si>
  <si>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</si>
  <si>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</si>
  <si>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</si>
  <si>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</si>
  <si>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</si>
  <si>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</si>
  <si>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</si>
  <si>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</si>
  <si>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</si>
  <si>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</si>
  <si>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</si>
  <si>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</si>
  <si>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</si>
  <si>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</si>
  <si>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</si>
  <si>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</si>
  <si>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</si>
  <si>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</si>
  <si>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</si>
  <si>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</si>
  <si>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</si>
  <si>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</si>
  <si>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</si>
  <si>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</si>
  <si>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</si>
  <si>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</si>
  <si>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</si>
  <si>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</si>
  <si>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</si>
  <si>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</si>
  <si>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</si>
  <si>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</si>
  <si>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</si>
  <si>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</si>
  <si>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</si>
  <si>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</si>
  <si>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</si>
  <si>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</si>
  <si>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</si>
  <si>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</si>
  <si>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</si>
  <si>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</si>
  <si>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</si>
  <si>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</si>
  <si>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</si>
  <si>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</si>
  <si>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</si>
  <si>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</si>
  <si>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</si>
  <si>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</si>
  <si>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</si>
  <si>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</si>
  <si>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</si>
  <si>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</si>
  <si>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</si>
  <si>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</si>
  <si>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</si>
  <si>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</si>
  <si>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</si>
  <si>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</si>
  <si>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</si>
  <si>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</si>
  <si>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</si>
  <si>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</si>
  <si>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</si>
  <si>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</si>
  <si>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</si>
  <si>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</si>
  <si>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</si>
  <si>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</si>
  <si>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</si>
  <si>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</si>
  <si>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</si>
  <si>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</si>
  <si>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</si>
  <si>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</si>
  <si>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</si>
  <si>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</si>
  <si>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</si>
  <si>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</si>
  <si>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</si>
  <si>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</si>
  <si>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</si>
  <si>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</si>
  <si>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</si>
  <si>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</si>
  <si>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</si>
  <si>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</si>
  <si>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</si>
  <si>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</si>
  <si>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</si>
  <si>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</si>
  <si>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</si>
  <si>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</si>
  <si>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</si>
  <si>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</si>
  <si>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</si>
  <si>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</si>
  <si>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от___________ № _______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</si>
  <si>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</si>
  <si>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</si>
  <si>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</si>
  <si>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</si>
  <si>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</si>
  <si>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</si>
  <si>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</si>
  <si>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</si>
  <si>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</si>
  <si>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000 1 16 10123 01 0000 140
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</si>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</sst>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6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5"/>
  <sheetViews>
    <sheetView showGridLines="0" tabSelected="1" zoomScaleNormal="100" workbookViewId="0">
      <pane ySplit="6" topLeftCell="A7" activePane="bottomLeft" state="frozen"/>
      <selection pane="bottomLeft" activeCell="H10" sqref="H1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150</v>
      </c>
    </row>
    <row r="4" spans="1:3" ht="15.75" x14ac:dyDescent="0.2">
      <c r="A4" s="29"/>
      <c r="B4" s="29" t="s">
        <v>139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5932624582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561960950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7796476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2195768+85350+9651+4777+21830</f>
        <v>2317376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SUM(C47:C75)</f>
        <v>18805006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f>80000+30000</f>
        <v>110000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63" outlineLevel="3" x14ac:dyDescent="0.2">
      <c r="A66" s="26" t="s">
        <v>157</v>
      </c>
      <c r="B66" s="32" t="s">
        <v>158</v>
      </c>
      <c r="C66" s="25">
        <v>25000</v>
      </c>
    </row>
    <row r="67" spans="1:3" s="9" customFormat="1" ht="78.75" outlineLevel="3" x14ac:dyDescent="0.2">
      <c r="A67" s="5" t="s">
        <v>95</v>
      </c>
      <c r="B67" s="6" t="s">
        <v>96</v>
      </c>
      <c r="C67" s="20">
        <f>58700+51300+2000+15000+156500+4453300+49600</f>
        <v>4786400</v>
      </c>
    </row>
    <row r="68" spans="1:3" s="9" customFormat="1" ht="126" outlineLevel="3" x14ac:dyDescent="0.2">
      <c r="A68" s="5" t="s">
        <v>120</v>
      </c>
      <c r="B68" s="6" t="s">
        <v>124</v>
      </c>
      <c r="C68" s="20">
        <v>184400</v>
      </c>
    </row>
    <row r="69" spans="1:3" s="9" customFormat="1" ht="63" outlineLevel="1" x14ac:dyDescent="0.2">
      <c r="A69" s="5" t="s">
        <v>42</v>
      </c>
      <c r="B69" s="14" t="s">
        <v>43</v>
      </c>
      <c r="C69" s="20">
        <f>10300+337400</f>
        <v>347700</v>
      </c>
    </row>
    <row r="70" spans="1:3" s="9" customFormat="1" ht="69.75" customHeight="1" outlineLevel="1" x14ac:dyDescent="0.2">
      <c r="A70" s="5" t="s">
        <v>44</v>
      </c>
      <c r="B70" s="14" t="s">
        <v>45</v>
      </c>
      <c r="C70" s="20">
        <f>200000+474700+382000</f>
        <v>1056700</v>
      </c>
    </row>
    <row r="71" spans="1:3" s="9" customFormat="1" ht="63" outlineLevel="1" x14ac:dyDescent="0.2">
      <c r="A71" s="5" t="s">
        <v>46</v>
      </c>
      <c r="B71" s="14" t="s">
        <v>148</v>
      </c>
      <c r="C71" s="20">
        <f>3000000+40000+1382300+208000</f>
        <v>4630300</v>
      </c>
    </row>
    <row r="72" spans="1:3" s="9" customFormat="1" ht="47.25" outlineLevel="1" x14ac:dyDescent="0.2">
      <c r="A72" s="26" t="s">
        <v>161</v>
      </c>
      <c r="B72" s="27" t="s">
        <v>162</v>
      </c>
      <c r="C72" s="25">
        <v>400000</v>
      </c>
    </row>
    <row r="73" spans="1:3" s="9" customFormat="1" ht="63" outlineLevel="1" x14ac:dyDescent="0.2">
      <c r="A73" s="26" t="s">
        <v>135</v>
      </c>
      <c r="B73" s="27" t="s">
        <v>136</v>
      </c>
      <c r="C73" s="25">
        <v>59200</v>
      </c>
    </row>
    <row r="74" spans="1:3" s="9" customFormat="1" ht="63" outlineLevel="1" x14ac:dyDescent="0.2">
      <c r="A74" s="26" t="s">
        <v>160</v>
      </c>
      <c r="B74" s="27" t="s">
        <v>159</v>
      </c>
      <c r="C74" s="25">
        <v>-31094</v>
      </c>
    </row>
    <row r="75" spans="1:3" s="9" customFormat="1" ht="47.25" outlineLevel="3" x14ac:dyDescent="0.2">
      <c r="A75" s="5" t="s">
        <v>41</v>
      </c>
      <c r="B75" s="6" t="s">
        <v>149</v>
      </c>
      <c r="C75" s="20">
        <v>3000000</v>
      </c>
    </row>
    <row r="76" spans="1:3" ht="15.75" x14ac:dyDescent="0.2">
      <c r="A76" s="3" t="s">
        <v>47</v>
      </c>
      <c r="B76" s="15" t="s">
        <v>48</v>
      </c>
      <c r="C76" s="35">
        <f>C77+C83+C84+C82</f>
        <v>8512846482.1100006</v>
      </c>
    </row>
    <row r="77" spans="1:3" ht="15" customHeight="1" outlineLevel="1" x14ac:dyDescent="0.2">
      <c r="A77" s="5" t="s">
        <v>49</v>
      </c>
      <c r="B77" s="11" t="s">
        <v>50</v>
      </c>
      <c r="C77" s="34">
        <f>C78+C79+C80+C81</f>
        <v>8535457681.1100006</v>
      </c>
    </row>
    <row r="78" spans="1:3" ht="15.75" outlineLevel="2" x14ac:dyDescent="0.2">
      <c r="A78" s="5" t="s">
        <v>105</v>
      </c>
      <c r="B78" s="6" t="s">
        <v>51</v>
      </c>
      <c r="C78" s="25">
        <v>401210100</v>
      </c>
    </row>
    <row r="79" spans="1:3" ht="31.5" outlineLevel="2" x14ac:dyDescent="0.2">
      <c r="A79" s="5" t="s">
        <v>106</v>
      </c>
      <c r="B79" s="6" t="s">
        <v>52</v>
      </c>
      <c r="C79" s="34">
        <f>2886486600+291135781.11</f>
        <v>3177622381.1100001</v>
      </c>
    </row>
    <row r="80" spans="1:3" ht="15.75" outlineLevel="2" x14ac:dyDescent="0.2">
      <c r="A80" s="5" t="s">
        <v>107</v>
      </c>
      <c r="B80" s="6" t="s">
        <v>53</v>
      </c>
      <c r="C80" s="20">
        <f>4851418400+4010500</f>
        <v>4855428900</v>
      </c>
    </row>
    <row r="81" spans="1:3" ht="15.75" outlineLevel="2" x14ac:dyDescent="0.2">
      <c r="A81" s="5" t="s">
        <v>108</v>
      </c>
      <c r="B81" s="6" t="s">
        <v>54</v>
      </c>
      <c r="C81" s="20">
        <f>99396300+300000+600000+500000+400000</f>
        <v>101196300</v>
      </c>
    </row>
    <row r="82" spans="1:3" ht="31.5" outlineLevel="2" x14ac:dyDescent="0.2">
      <c r="A82" s="26" t="s">
        <v>155</v>
      </c>
      <c r="B82" s="32" t="s">
        <v>156</v>
      </c>
      <c r="C82" s="25">
        <v>-22608596</v>
      </c>
    </row>
    <row r="83" spans="1:3" ht="31.5" outlineLevel="2" x14ac:dyDescent="0.2">
      <c r="A83" s="26" t="s">
        <v>151</v>
      </c>
      <c r="B83" s="32" t="s">
        <v>152</v>
      </c>
      <c r="C83" s="25">
        <v>31094</v>
      </c>
    </row>
    <row r="84" spans="1:3" ht="38.25" customHeight="1" outlineLevel="2" x14ac:dyDescent="0.2">
      <c r="A84" s="26" t="s">
        <v>153</v>
      </c>
      <c r="B84" s="32" t="s">
        <v>154</v>
      </c>
      <c r="C84" s="25">
        <f>-31094-2603</f>
        <v>-33697</v>
      </c>
    </row>
    <row r="85" spans="1:3" ht="15.75" x14ac:dyDescent="0.2">
      <c r="A85" s="16"/>
      <c r="B85" s="12" t="s">
        <v>55</v>
      </c>
      <c r="C85" s="33">
        <f>C7+C76</f>
        <v>14445471064.110001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2025-04-04T10:45:36Z</cp:lastPrinted>
  <dcterms:created xsi:type="dcterms:W3CDTF">2019-11-01T04:08:00Z</dcterms:created>
  <dcterms:modified xsi:type="dcterms:W3CDTF">2025-04-04T10:45:37Z</dcterms:modified>
</cp:coreProperties>
</file>